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<sst xmlns="http://schemas.openxmlformats.org/spreadsheetml/2006/main" count="25570" uniqueCount="4959">
  <si>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</si>
  <si>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</si>
  <si>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</si>
  <si>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</si>
  <si>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</si>
  <si>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</si>
  <si>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</si>
  <si>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</si>
  <si>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</si>
  <si>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</si>
  <si>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</si>
  <si>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</si>
  <si>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</si>
  <si>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</si>
  <si>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</si>
  <si>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</si>
  <si>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</si>
  <si>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</si>
  <si>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</si>
  <si>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</si>
  <si>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</si>
  <si>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</si>
  <si>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</si>
  <si>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</si>
  <si>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</si>
  <si>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</si>
  <si>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</si>
  <si>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</si>
  <si>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</si>
  <si>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</si>
  <si>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</si>
  <si>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</si>
  <si>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</si>
  <si>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</si>
  <si>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</si>
  <si>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</si>
  <si>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</si>
  <si>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</si>
  <si>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</si>
  <si>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</si>
  <si>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</si>
  <si>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</si>
  <si>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</si>
  <si>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</si>
  <si>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</si>
  <si>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</si>
  <si>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</si>
  <si>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</si>
  <si>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</si>
  <si>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</si>
  <si>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</si>
  <si>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</si>
  <si>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</si>
  <si>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</si>
  <si>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</si>
  <si>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</si>
  <si>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</si>
  <si>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</si>
  <si>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</si>
  <si>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</si>
  <si>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</si>
  <si>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</si>
  <si>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</si>
  <si>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</si>
  <si>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</si>
  <si>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</si>
  <si>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</si>
  <si>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</si>
  <si>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</si>
  <si>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</si>
  <si>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</si>
  <si>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</si>
  <si>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</si>
  <si>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</si>
  <si>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</si>
  <si>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</si>
  <si>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</si>
  <si>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</si>
  <si>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</si>
  <si>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</si>
  <si>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</si>
  <si>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</si>
  <si>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</si>
  <si>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</si>
  <si>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</si>
  <si>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</si>
  <si>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</si>
  <si>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</si>
  <si>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</si>
  <si>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</si>
  <si>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</si>
  <si>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</si>
  <si>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</si>
  <si>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</si>
  <si>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</si>
  <si>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</si>
  <si>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</si>
  <si>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</si>
  <si>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</si>
  <si>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</si>
  <si>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</si>
  <si>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</si>
  <si>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</si>
  <si>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</si>
  <si>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</si>
  <si>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</si>
  <si>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</si>
  <si>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</si>
  <si>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</si>
  <si>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</si>
  <si>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</si>
  <si>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</si>
  <si>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</si>
  <si>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</si>
  <si>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</si>
  <si>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</si>
  <si>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</si>
  <si>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</si>
  <si>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</si>
  <si>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</si>
  <si>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</si>
  <si>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</si>
  <si>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</si>
  <si>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</si>
  <si>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</si>
  <si>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</si>
  <si>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</si>
  <si>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</si>
  <si>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</si>
  <si>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</si>
  <si>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</si>
  <si>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</si>
  <si>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</si>
  <si>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</si>
  <si>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</si>
  <si>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</si>
  <si>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</si>
  <si>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</si>
  <si>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</si>
  <si>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</si>
  <si>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</si>
  <si>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</si>
  <si>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</si>
  <si>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</si>
  <si>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</si>
  <si>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</si>
  <si>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</si>
  <si>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</si>
  <si>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</si>
  <si>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</si>
  <si>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</si>
  <si>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</si>
  <si>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</si>
  <si>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</si>
  <si>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</si>
  <si>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</si>
  <si>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</si>
  <si>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</si>
  <si>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</si>
  <si>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</si>
  <si>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</si>
  <si>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</si>
  <si>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</si>
  <si>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</si>
  <si>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</si>
  <si>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</si>
  <si>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</si>
  <si>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</si>
  <si>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</si>
  <si>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</si>
  <si>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</si>
  <si>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</si>
  <si>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</si>
  <si>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</si>
  <si>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</si>
  <si>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</si>
  <si>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</si>
  <si>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</si>
  <si>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</si>
  <si>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</si>
  <si>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</si>
  <si>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</si>
  <si>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</si>
  <si>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</si>
  <si>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</si>
  <si>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</si>
  <si>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</si>
  <si>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</si>
  <si>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</si>
  <si>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</si>
  <si>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</si>
  <si>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</si>
  <si>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</si>
  <si>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</si>
  <si>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</si>
  <si>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</si>
  <si>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</si>
  <si>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</si>
  <si>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</si>
  <si>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</si>
  <si>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</si>
  <si>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</si>
  <si>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</si>
  <si>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</si>
  <si>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</si>
  <si>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</si>
  <si>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</si>
  <si>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</si>
  <si>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</si>
  <si>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</si>
  <si>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</si>
  <si>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</si>
  <si>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bunkyh</t>
  </si>
  <si>
    <t>amycaprarella</t>
  </si>
  <si>
    <t>snowflake2283</t>
  </si>
  <si>
    <t>anababy63656148</t>
  </si>
  <si>
    <t>tyra_ann7</t>
  </si>
  <si>
    <t>chanelkjackson4</t>
  </si>
  <si>
    <t>debdendinger</t>
  </si>
  <si>
    <t>donkboard</t>
  </si>
  <si>
    <t>patdixpope</t>
  </si>
  <si>
    <t>hollywhoh</t>
  </si>
  <si>
    <t>ashleyy35161150</t>
  </si>
  <si>
    <t>rafastwitt</t>
  </si>
  <si>
    <t>lowcatelli</t>
  </si>
  <si>
    <t>vesselsofhealth</t>
  </si>
  <si>
    <t>thesportsgear_</t>
  </si>
  <si>
    <t>wiggy104</t>
  </si>
  <si>
    <t>team_volcano</t>
  </si>
  <si>
    <t>t_louiselle</t>
  </si>
  <si>
    <t>susieheitmann1</t>
  </si>
  <si>
    <t>coachdebbieruns</t>
  </si>
  <si>
    <t>4blbrown</t>
  </si>
  <si>
    <t>dustingorder</t>
  </si>
  <si>
    <t>tammylamason</t>
  </si>
  <si>
    <t>ariffood</t>
  </si>
  <si>
    <t>divebot2</t>
  </si>
  <si>
    <t>debbiemaybery</t>
  </si>
  <si>
    <t>batesbobbi</t>
  </si>
  <si>
    <t>enlacealdeporte</t>
  </si>
  <si>
    <t>lucyfrenchjp</t>
  </si>
  <si>
    <t>backonpointe101</t>
  </si>
  <si>
    <t>reallyworksvits</t>
  </si>
  <si>
    <t>tammy_duff</t>
  </si>
  <si>
    <t>guns2girls</t>
  </si>
  <si>
    <t>hale_zo</t>
  </si>
  <si>
    <t>englert_tonia</t>
  </si>
  <si>
    <t>brueggeman_mary</t>
  </si>
  <si>
    <t>mmp0110</t>
  </si>
  <si>
    <t>womenties</t>
  </si>
  <si>
    <t>organicrunmom</t>
  </si>
  <si>
    <t>bstworkout</t>
  </si>
  <si>
    <t>projectfourpr</t>
  </si>
  <si>
    <t>terrygarrick1</t>
  </si>
  <si>
    <t>lgfitnessjp</t>
  </si>
  <si>
    <t>shannongowan</t>
  </si>
  <si>
    <t>cindyterryjp</t>
  </si>
  <si>
    <t>lauribaldino</t>
  </si>
  <si>
    <t>pavementrunner</t>
  </si>
  <si>
    <t>ekillinger</t>
  </si>
  <si>
    <t>montidarnall</t>
  </si>
  <si>
    <t>alaugh52</t>
  </si>
  <si>
    <t>fitmama_in</t>
  </si>
  <si>
    <t>sheilastjames</t>
  </si>
  <si>
    <t>eatcolorful</t>
  </si>
  <si>
    <t>victorythrulove</t>
  </si>
  <si>
    <t>mollieb21</t>
  </si>
  <si>
    <t>epitomiefitness</t>
  </si>
  <si>
    <t>wildfreejl</t>
  </si>
  <si>
    <t>besamyono</t>
  </si>
  <si>
    <t>lindaljwaldrep</t>
  </si>
  <si>
    <t>jpheatherinsd</t>
  </si>
  <si>
    <t>rita_nutrition</t>
  </si>
  <si>
    <t>amyksteinmetz</t>
  </si>
  <si>
    <t>fawnc88</t>
  </si>
  <si>
    <t>jaimieedmunds</t>
  </si>
  <si>
    <t>_mikehd</t>
  </si>
  <si>
    <t>juiceketha</t>
  </si>
  <si>
    <t>nanckunfiltered</t>
  </si>
  <si>
    <t>fraijomanda</t>
  </si>
  <si>
    <t>janpolendey</t>
  </si>
  <si>
    <t>weightloshacks</t>
  </si>
  <si>
    <t>alexisbraunfeld</t>
  </si>
  <si>
    <t>noquitnetwork</t>
  </si>
  <si>
    <t>henryhoward</t>
  </si>
  <si>
    <t>researchmrx</t>
  </si>
  <si>
    <t>livebeauty4u</t>
  </si>
  <si>
    <t>flengravers</t>
  </si>
  <si>
    <t>statjobsnalhung</t>
  </si>
  <si>
    <t>liftbroathletic</t>
  </si>
  <si>
    <t>namaste_mari</t>
  </si>
  <si>
    <t>thesherigerber</t>
  </si>
  <si>
    <t>susanne323</t>
  </si>
  <si>
    <t>kellytravl</t>
  </si>
  <si>
    <t>susanvanhall</t>
  </si>
  <si>
    <t>meinthebalance</t>
  </si>
  <si>
    <t>richardpcortez1</t>
  </si>
  <si>
    <t>primetimehelper</t>
  </si>
  <si>
    <t>frankwi68136895</t>
  </si>
  <si>
    <t>lebokillermalel</t>
  </si>
  <si>
    <t>_isatori</t>
  </si>
  <si>
    <t>entwistletx</t>
  </si>
  <si>
    <t>toriteachesfit</t>
  </si>
  <si>
    <t>hodgestamera</t>
  </si>
  <si>
    <t>blakeschunk</t>
  </si>
  <si>
    <t>carriuranga</t>
  </si>
  <si>
    <t>healthytreas4u</t>
  </si>
  <si>
    <t>squidgeypaws</t>
  </si>
  <si>
    <t>mnmsolomon</t>
  </si>
  <si>
    <t>tmibelle</t>
  </si>
  <si>
    <t>charlenemediam1</t>
  </si>
  <si>
    <t>anitawarrenglis</t>
  </si>
  <si>
    <t>mr_fitness_boy</t>
  </si>
  <si>
    <t>therunnerdad</t>
  </si>
  <si>
    <t>mariannelee2016</t>
  </si>
  <si>
    <t>mommas3ks</t>
  </si>
  <si>
    <t>strangefitness</t>
  </si>
  <si>
    <t>metisnutrition</t>
  </si>
  <si>
    <t>golfballfinder1</t>
  </si>
  <si>
    <t>synnevatweet</t>
  </si>
  <si>
    <t>naturenut7</t>
  </si>
  <si>
    <t>cynthiampalm2</t>
  </si>
  <si>
    <t>juiceplspringfi</t>
  </si>
  <si>
    <t>reepcriss</t>
  </si>
  <si>
    <t>getfitwitjoanna</t>
  </si>
  <si>
    <t>cindylovesjuice</t>
  </si>
  <si>
    <t>rkeisenbeis</t>
  </si>
  <si>
    <t>academic_us</t>
  </si>
  <si>
    <t>nathealthnut</t>
  </si>
  <si>
    <t>timeforuisnow</t>
  </si>
  <si>
    <t>jensfreshstart</t>
  </si>
  <si>
    <t>itnyret031</t>
  </si>
  <si>
    <t>sksasek</t>
  </si>
  <si>
    <t>jodymow</t>
  </si>
  <si>
    <t>elishia_ortiz</t>
  </si>
  <si>
    <t>zaazeeuk</t>
  </si>
  <si>
    <t>calathx</t>
  </si>
  <si>
    <t>candicedodge</t>
  </si>
  <si>
    <t>shalamajackson</t>
  </si>
  <si>
    <t>fueledbylolz</t>
  </si>
  <si>
    <t>icountcolors</t>
  </si>
  <si>
    <t>truetoyoullc</t>
  </si>
  <si>
    <t>diettalk</t>
  </si>
  <si>
    <t>mcronos</t>
  </si>
  <si>
    <t>martinqarg</t>
  </si>
  <si>
    <t>christyplot</t>
  </si>
  <si>
    <t>uwlideas</t>
  </si>
  <si>
    <t>lpedigo14</t>
  </si>
  <si>
    <t>mariazjuiceplus</t>
  </si>
  <si>
    <t>wolkofsports</t>
  </si>
  <si>
    <t>filtrationbest</t>
  </si>
  <si>
    <t>rlwinter704887</t>
  </si>
  <si>
    <t>niyro</t>
  </si>
  <si>
    <t>bigkeithcolwill</t>
  </si>
  <si>
    <t>behealthywithjn</t>
  </si>
  <si>
    <t>simplymomliz</t>
  </si>
  <si>
    <t>dietstuff</t>
  </si>
  <si>
    <t>nsatowergarden</t>
  </si>
  <si>
    <t>lisacjuiceplus</t>
  </si>
  <si>
    <t>mary_cassabon</t>
  </si>
  <si>
    <t>sbeatty84</t>
  </si>
  <si>
    <t>wellnessrnpam</t>
  </si>
  <si>
    <t>eva_eva2017</t>
  </si>
  <si>
    <t>ardianpirraku_</t>
  </si>
  <si>
    <t>nita_jpforlife</t>
  </si>
  <si>
    <t>eyedocjoc</t>
  </si>
  <si>
    <t>runinboise</t>
  </si>
  <si>
    <t>sophiescholl</t>
  </si>
  <si>
    <t>bellesfitness</t>
  </si>
  <si>
    <t>foodfaithfit</t>
  </si>
  <si>
    <t>emilyhearts64</t>
  </si>
  <si>
    <t>juicepluspaigep</t>
  </si>
  <si>
    <t>pmdsports</t>
  </si>
  <si>
    <t>heatherslg</t>
  </si>
  <si>
    <t>lopezgovlaw</t>
  </si>
  <si>
    <t>fitaspire</t>
  </si>
  <si>
    <t>ajpmom_debbie</t>
  </si>
  <si>
    <t>ainrunningland</t>
  </si>
  <si>
    <t>janetbcook</t>
  </si>
  <si>
    <t>chrissytherd</t>
  </si>
  <si>
    <t>rbailey5551</t>
  </si>
  <si>
    <t>azhealthcoach</t>
  </si>
  <si>
    <t>ginahiatttilton</t>
  </si>
  <si>
    <t>nwofoodanddrink</t>
  </si>
  <si>
    <t>asoso</t>
  </si>
  <si>
    <t>snaunheim</t>
  </si>
  <si>
    <t>dreaming2gether</t>
  </si>
  <si>
    <t>betterbodybybk</t>
  </si>
  <si>
    <t>gbouck</t>
  </si>
  <si>
    <t>waybetterorg</t>
  </si>
  <si>
    <t>trsaborch</t>
  </si>
  <si>
    <t>starpolimd</t>
  </si>
  <si>
    <t>barkercook</t>
  </si>
  <si>
    <t>xxkushqueenxx</t>
  </si>
  <si>
    <t>fitfluential</t>
  </si>
  <si>
    <t>hittfran</t>
  </si>
  <si>
    <t>daricbotes</t>
  </si>
  <si>
    <t>hemeltterri</t>
  </si>
  <si>
    <t>spotify</t>
  </si>
  <si>
    <t>nichellelaus</t>
  </si>
  <si>
    <t>maccosmetics</t>
  </si>
  <si>
    <t>fitlive</t>
  </si>
  <si>
    <t>jonnyyoungfit</t>
  </si>
  <si>
    <t>popsugarfitness</t>
  </si>
  <si>
    <t>fitnessbloggen</t>
  </si>
  <si>
    <t>fitnessblogg3r</t>
  </si>
  <si>
    <t>fitnessx</t>
  </si>
  <si>
    <t>instagram</t>
  </si>
  <si>
    <t>eliteopsenergy</t>
  </si>
  <si>
    <t>zenaprchamp</t>
  </si>
  <si>
    <t>plantfusion</t>
  </si>
  <si>
    <t>queenbeehalf</t>
  </si>
  <si>
    <t>polarglobal</t>
  </si>
  <si>
    <t>fitapproach</t>
  </si>
  <si>
    <t>shauna_harrison</t>
  </si>
  <si>
    <t>toughmudder</t>
  </si>
  <si>
    <t>Mentions</t>
  </si>
  <si>
    <t>Replies to</t>
  </si>
  <si>
    <t>Need new #workout songs? Good selections from FitFluential: https://t.co/BQrxk46ko1 #Fit https://t.co/WC7ZOVJLFo</t>
  </si>
  <si>
    <t>Is #running easier w/ music? Good suggestions from @FitFluential: https://t.co/EhEwRz4KMs #Fit https://t.co/B0oGiBttCa</t>
  </si>
  <si>
    <t>Need new #running songs? Awesome article &amp;amp; playlist from FitFluential: https://t.co/GeM8MIEQzB #GetFit https://t.co/16VAlT7lwN</t>
  </si>
  <si>
    <t>#tagblender  #body  #strong  #tattoos  #beautiful  #healthy  #gym  #smile  #igfit  #trainer  #firm  #fat  #fashion  #skinny  #mini  #workout  #bogo  #mermaidsforlife  #harry  #naturalhairproducts  #naturalhair  #boys  #love  #sheamoisture4u  #weight  #tan  #fitfluential https://t.co/qYmq9ZPg9Z</t>
  </si>
  <si>
    <t>#tagblender  #body  #strong  #tattoos  #beautiful  #healthy  #gym  #smile  #igfit  #trainer  #firm  #fat  #fashion  #skinny  #mini  #workout  #bogo  #mermaidsforlife  #harry  #naturalhairproducts  #naturalhair  #boys  #love  #sheamoisture4u  #weight  #tan  #fitfluential  #fitspo https://t.co/tcHFOKHkzC</t>
  </si>
  <si>
    <t>RT @AnaBaby63656148: #tagblender  #body  #strong  #tattoos  #beautiful  #healthy  #gym  #smile  #igfit  #trainer  #firm  #fat  #fashion  #s…</t>
  </si>
  <si>
    <t>Need new #exercise music? Great suggestions from @FitFluential: https://t.co/YIaX2i42Ta #FitFam https://t.co/fBzoEVAqcO</t>
  </si>
  <si>
    <t>Does music help you #workout? Good article &amp;amp; playlist from @FitFluential: https://t.co/yQpv0WwCj9 #fitness https://t.co/ArrDrla6Li</t>
  </si>
  <si>
    <t>https://t.co/m5nUMnH7Zi 
#running #yoga #fitness, #fitnessgoals #fitnesstips #fitinspiration #fitstagram #dedication #gymspiration #training #trainharder #fitfam #fitfluential #sports #gym #health #loveit #workout #healthy #winning #string #instarunners #outdoorrecreation https://t.co/XujUugcKVa</t>
  </si>
  <si>
    <t>Does music help you #workout? Great suggestions from #FitFluential: https://t.co/HZv8nrfuAu #Fit https://t.co/MqeMiXA3nK</t>
  </si>
  <si>
    <t>RT @PatDixPope: Does music help you #workout? Great suggestions from #FitFluential: https://t.co/HZv8nrfuAu #Fit https://t.co/MqeMiXA3nK</t>
  </si>
  <si>
    <t>Need new #workout songs? Nice selections from @FitFluential: https://t.co/i5QvQ3lAaG #GetFit https://t.co/32H3SbokEU</t>
  </si>
  <si>
    <t>Just Do It Sunday... _xD83C__xDFC3__xD83C__xDFFE_ #run #running #RunningMan #Nike #nikeplus #nikerunning #nikerun #health #healthy #fitness #fit #fitfluential #runme #run207 #runers #runningshoes #runningman #justdoitsunday… https://t.co/NtdVFV1vlk</t>
  </si>
  <si>
    <t>Need new #running songs? Good picks from FitFluential: https://t.co/hZxdDpzG8A #HealthyLife https://t.co/bcDgZT25mr</t>
  </si>
  <si>
    <t>#Running music is essential! Great picks from #FitFluential: https://t.co/Sl3kSgBf7J #FitTips https://t.co/LL7gtl4meo</t>
  </si>
  <si>
    <t>RT @_iSatori: Want to win a free Morph! Like the post and follow our page for a chance to win.
Click here to find out more about Morph: ht…</t>
  </si>
  <si>
    <t>Need some new #gym music? Great suggestions from @FitFluential: https://t.co/c4rV7MU0i0 #motivation https://t.co/wFdyi6BVZA</t>
  </si>
  <si>
    <t>Listen to music while #running? Great picks from FitFluential: https://t.co/sqQa0p5EE5 #fitness https://t.co/73dzw1nAcI</t>
  </si>
  <si>
    <t>Listen to music while #running? Great selections from #FitFluential: https://t.co/LugEoJMVYR #FitTips https://t.co/KbCotulPYf</t>
  </si>
  <si>
    <t>Need new #running songs? Awesome picks from #FitFluential: https://t.co/UB1xIkfp61 #FitLife https://t.co/ORwbxTBVbv</t>
  </si>
  <si>
    <t>Here are 14 useful things to know when you start running so you'll enjoy it more (and prevent injury). #Fitfluential #running https://t.co/EgGwG6JbNL</t>
  </si>
  <si>
    <t>Need some new #gym music? Awesome suggestions from FitFluential: https://t.co/A5bLJkxw05 #FitFam https://t.co/LW3vpmYMyu</t>
  </si>
  <si>
    <t>#Running songs! Good article &amp;amp; playlist from @FitFluential: https://t.co/QXOn1mw8aI #fitness https://t.co/JDCPhMaQ19</t>
  </si>
  <si>
    <t>Need new #exercise music? Nice suggestions from FitFluential: https://t.co/06Z6teEtaf #Fit https://t.co/xrDJqol4N3</t>
  </si>
  <si>
    <t>RT @dietstuff: Is #running easier w/ music? Awesome picks from @FitFluential: https://t.co/armHRJ0q4A #motivation https://t.co/TgyIcb866H</t>
  </si>
  <si>
    <t>RT @Squidgeypaws: When your already small bathroom is overtaken by equipment for #scubadiving ... and it's only the beginning _xD83D__xDE02__xD83E__xDD26_‍♀️
.
.
.
#…</t>
  </si>
  <si>
    <t>RT @FitFluential: Simple strategies to stop stress-related overeating https://t.co/xf7vvrQerk #stress #stresseating #fitfluential https://t…</t>
  </si>
  <si>
    <t>Does music help you #exercise? Awesome @Spotify playlist from FitFluential: https://t.co/R90AaN7o04 #motivation https://t.co/3hblCkusJb</t>
  </si>
  <si>
    <t>El peso ideal en triatlón _xD83D__xDC4D__xD83C__xDFCA_‍♂️_xD83D__xDEB4_‍♂️_xD83C__xDFC3__xD83C__xDFFB_‍♂️
https://t.co/khmXHQrw2b
#alwaysinbeta #beastmode #bestlifeproject #betterforit #findyourstrong #fitfam #fitfluential #fitlife… https://t.co/GW46qLb5jV</t>
  </si>
  <si>
    <t>Does music help you #workout? Nice article &amp;amp; playlist from #FitFluential: https://t.co/TF0uoPzyTH #fitspo https://t.co/rURXTGQaqu</t>
  </si>
  <si>
    <t>I'm struggling to pay my rent while @FitFluential still owes me $250 from an assignment almost two years ago. Freelancing is the best.</t>
  </si>
  <si>
    <t>Yes, @itreallyworksvitamins is ACTUALLY WORKING _xD83D__xDC4A__xD83C__xDFFD__xD83D__xDC4A__xD83C__xDFFD__xD83D__xDC4A__xD83C__xDFFD_ _xD83D__xDCA5__xD83D__xDCA5__xD83D__xDCA5__xD83D__xDCA5_ .
.
.
.
.
#beard #picoftheday #UAE #Texas #NewYork #Washington #Canada #Ireland #USA #UAE #Mensfashion #Mensstyle #menswear #menshair #Fitfam #Fitfluential #beardlove #australia #Singapore #style #smile #muscle https://t.co/8O33nACOqT</t>
  </si>
  <si>
    <t>Black and white ⚫️⚪️⚫️⚪️ .
.
.
.
.
#beard #picoftheday #UAE #Texas #NewYork #Washington #Canada #Ireland #USA #UAE #Mensfashion #Mensstyle #menswear #menshair #Fitfam #Fitfluential #beardlove #australia #Singapore #style #smile #muscle #instagood #instadaily #beardgang #gymlife https://t.co/colvmGcsKf</t>
  </si>
  <si>
    <t>Expect excellent results with @itreallyworksvitamins _xD83D__xDCA5_  .
.
.
.
.
#beard #picoftheday #UAE #Texas #NewYork #Washington #Canada #Ireland #USA #UAE #Mensfashion #Mensstyle #menswear #menshair #Fitfam #Fitfluential #beardlove #australia #Singapore #style #smile #muscle https://t.co/nFVY4ThQcS</t>
  </si>
  <si>
    <t>Listen to music while #running? Great #Spotify playlist from #FitFluential: https://t.co/bxBLULaeTx #FitLife https://t.co/RbHhw2VW2T</t>
  </si>
  <si>
    <t>You cannot live a positive life without a happy mind _xD83E__xDD8B_
About Me: https://t.co/J1YZulaZnW
instagram: https://t.co/T16UGFS9Rg
#TrainHard #Gains #Strengthtraining #Physiquefreak #Fitness #Bodybuilding  #CrossFit #FitFluential #Fitnessfriday #flexfriday #instafitnessmodels https://t.co/GdOMqNmzRe</t>
  </si>
  <si>
    <t>RT @guns2girls: You cannot live a positive life without a happy mind _xD83E__xDD8B_
About Me: https://t.co/J1YZulaZnW
instagram: https://t.co/T16UGFS9R…</t>
  </si>
  <si>
    <t>#Running music is essential! Great article from #FitFluential: https://t.co/RI4HrGs2wX #HealthyLife https://t.co/LVusjMXbLR</t>
  </si>
  <si>
    <t>Need new #workout songs? Great @Spotify playlist from @FitFluential: https://t.co/kZjsdUngEW #GetFit https://t.co/nPJEfDvpRp</t>
  </si>
  <si>
    <t>#Running songs! Nice article &amp;amp; playlist from #FitFluential: https://t.co/ow3lMNrBb3 #fitspo https://t.co/oYqYAwjVz9</t>
  </si>
  <si>
    <t>RT @organicrunmom: Check out my tips for staying motivated when you are injured. Do you have any to add? #runchat #fitfluential https://t.c…</t>
  </si>
  <si>
    <t>Check out my tips for staying motivated when you are injured. Do you have any to add? #runchat #fitfluential https://t.co/N05Wc1wfUI via @organicrunmom</t>
  </si>
  <si>
    <t>AB-solutely!!! #humpday_xD83D__xDC2A_ #absworkout #conditioning #fitspiration #gymlife #fit 
#fitfluential #training #personaltrainer #fitness
#fitnessmotivation #fitnessjourney #letsgo #begreat @ Los Angeles, California https://t.co/Fe4otfqPGI</t>
  </si>
  <si>
    <t>BTS from today’s Photoshoot with fitness personality and #bossbabe @nichellelaus for makelemonadeco. Watch out for her feature coming out soon! _xD83D__xDC9B__xD83C__xDF4B_ #clientlove #projectfourpr #talktomyrep #fitmom #fitfluential… https://t.co/29eV5KWhA6</t>
  </si>
  <si>
    <t>Need some new #gym music? Great suggestions from FitFluential: https://t.co/I4xroFOjN4 #GetFit https://t.co/W6oPN2bhfr</t>
  </si>
  <si>
    <t>Need new #workout songs? Great picks from #FitFluential: https://t.co/72saKavnin #motivation https://t.co/o3CEaTKuXU</t>
  </si>
  <si>
    <t>Need some new #gym music? Great @Spotify playlist from #FitFluential: https://t.co/DxwZBLJzQX #fitness https://t.co/ye5wPFeWqr</t>
  </si>
  <si>
    <t>Need new #running songs? Nice picks from #FitFluential: https://t.co/xvpTdODLbv #HealthyLife https://t.co/RQdVU0qGYy</t>
  </si>
  <si>
    <t>Is #running easier w/ music? Nice selections from FitFluential: https://t.co/WCMxRs1RXo #HealthyLife https://t.co/1hMjmk01el</t>
  </si>
  <si>
    <t>Use discount code RepresentWRS for 10% off all distances.
#werunsocial #fitfluential #runlocal https://t.co/VdsubhcJfd</t>
  </si>
  <si>
    <t>Need new #exercise music? Awesome article &amp;amp; playlist from FitFluential: https://t.co/GHJWA92gfz #FitFam https://t.co/JteXSeXQPv</t>
  </si>
  <si>
    <t>Need new #running songs? Awesome selections from @FitFluential: https://t.co/LNCEy1x6Jk #fitness https://t.co/OaRTyG8LQU</t>
  </si>
  <si>
    <t>Does music help you #workout? Nice #Spotify playlist from FitFluential: https://t.co/pOHMWBxyJZ #Fitspiration https://t.co/JAMKZz8jcJ</t>
  </si>
  <si>
    <t>Way of excellence !!
.
.
.
.
#fitpo #fitfam #gymlife #legday #nopainnogain 
#fitlife #getstrong #workout #mondaymiles #chestday #seenonmyrun #trainhard #gains #strengthtraining #physique #fitnessmotivation #fitness #bodybuilding #crossfit #fitfluential #instarunners #gym https://t.co/Ufpuyyks2m</t>
  </si>
  <si>
    <t>Thankful Thursday _xD83D__xDE4F__xD83C__xDFFD_#Superwoman #Sheila #me #facemodel #fitchick #model #fitnessmodel #fitstagram #fitmodel #beautiful #fitfluential #fashion _xD83D__xDC59_ #personaltrainer #groupfitness #exercise #workout #health #beauty… https://t.co/PCC7aCSiu9</t>
  </si>
  <si>
    <t>Does music help you #exercise? Awesome article from FitFluential: https://t.co/gZcv47TEQ7 #FitLife https://t.co/xJo3VAMnYl</t>
  </si>
  <si>
    <t>Does music help you #exercise? Great #Spotify playlist from FitFluential: https://t.co/zlaaXO7ymA #FitTips https://t.co/PyJKnosnms</t>
  </si>
  <si>
    <t>Does music help you #workout? Nice selections from FitFluential: https://t.co/nTMpHWM7ps #HealthyLife https://t.co/zQzscrpL13</t>
  </si>
  <si>
    <t>“A bicycle ride around the world begins with a single pedal stroke” – Scott Stoll _xD83C__xDF0D_ _xD83D__xDCAA_  _xD83D__xDEB4_
...
#epitomiefitness #epitomiefitfam #YouCanDoIt #NoExcuses #Cycling #Fitness #Strengthtraining #FitFluential https://t.co/jXYUensELO</t>
  </si>
  <si>
    <t>Amazing uphill train pull! Give this post a _xD83D__xDC4D_ if you were impressed! _xD83D__xDE31_ _xD83D__xDE8B_ _xD83D__xDCAA_ 
...
#epitomiefitness #epitomiefitfam #Fitspo #FitFam #FitnessAddict #GetStrong #FitFluential
...
Source: @instagrambodybuilding
Credit: @pavlo_kordiyaka https://t.co/GsLiisKhJ3</t>
  </si>
  <si>
    <t>Is #running easier w/ music? Awesome article &amp;amp; playlist from @FitFluential: https://t.co/By9VFIijxC #motivation https://t.co/aIRafGoyKd</t>
  </si>
  <si>
    <t>SUPPORT
Kadang kala doa adalah support terindah
.
.
.
#alwaysinbeta #beastmode #bestlifeproject #betterforit #findyourstrong #fitfam #fitfluential #workouttime #workoutday #workoutmotivation #strongnotskinny… https://t.co/s48WDF7lRA</t>
  </si>
  <si>
    <t>#Running music is essential! Awesome @Spotify playlist from FitFluential: https://t.co/4D5ll66W34 #FitLife https://t.co/TKkOGMoLhz</t>
  </si>
  <si>
    <t>Need new #exercise music? Awesome suggestions from @FitFluential: https://t.co/8vJ6Bvd8s5 #HealthyLife https://t.co/wApVSgj6A4</t>
  </si>
  <si>
    <t>#Running songs! Great article &amp;amp; playlist from @FitFluential: https://t.co/SvZUyef2HI #FitTips https://t.co/fdHQI5fPz5</t>
  </si>
  <si>
    <t>Listen to music while #running? Great selections from #FitFluential: https://t.co/6rWktcImwl #FitTips https://t.co/Nl4MuILG28</t>
  </si>
  <si>
    <t>Does music help you #workout? Great picks from FitFluential: https://t.co/vU9zRwsAZE #FitTips https://t.co/3Yp2mflnZv</t>
  </si>
  <si>
    <t>Is #running easier w/ music? Good @Spotify playlist from @FitFluential: https://t.co/77phNMO3j9 #GetFit https://t.co/1k3oQcoLSh</t>
  </si>
  <si>
    <t>#Running music is essential! Awesome article from @FitFluential: https://t.co/mvf7HZWag3 #motivation https://t.co/px5SQHpOzF</t>
  </si>
  <si>
    <t>Be fierce over fears
*
*
*
*
*
*
*
*
*
*
#instagenic #instapost #igers #igersph #grammerph #bae #pinoybae #asianmen #pinoymen #fitness #betterforit #fitfluential #igersmanila #instamag #instapic #instalikeâ€¦ https://t.co/ktP0lZKR8R</t>
  </si>
  <si>
    <t>Does music help you #exercise? Good selections from #FitFluential: https://t.co/IXLKP55KAd #HealthyLife https://t.co/3mLOC9LOIv</t>
  </si>
  <si>
    <t>Is #running easier w/ music? Good article &amp;amp; playlist from #FitFluential: https://t.co/ahF6oCUelJ #fitness https://t.co/iL4JsccUAj</t>
  </si>
  <si>
    <t>Who puts a ball cap on with red lipstick? Dis bitch that's who. ðŸ’„ is @maccosmetics Viva Glam Sia red. Starting to wind down on this #friyay - have a good one! #fitfluential #enjoy #fitfamlife https://t.co/f6RB0Jcp7B</t>
  </si>
  <si>
    <t>#Running music is essential! Awesome article &amp;amp; playlist from #FitFluential: https://t.co/F4WzptR4Ll #HealthyLife https://t.co/ghHdhb4erk</t>
  </si>
  <si>
    <t>RT @Bigkeithcolwill: Trying to do my best hulkhogan pose....BROTHER! 
#bodygoals #bodybuilding #bodypositive #bodytransformation #weightloâ€¦</t>
  </si>
  <si>
    <t>Listen to music while #running? Great suggestions from @FitFluential: https://t.co/3zYciClhWu #FitLife https://t.co/xebjtHEx80</t>
  </si>
  <si>
    <t>@ZENAPRCHAMP @eliteopsenergy @instagram @FitnessX @FitnessBlogg3r @Fitnessbloggen @POPSUGARFitness @jonnyyoungfit @FitFluential @FITlive</t>
  </si>
  <si>
    <t>RT @NoquitNetwork: @ZENAPRCHAMP @eliteopsenergy @instagram @FitnessX @FitnessBlogg3r @Fitnessbloggen @POPSUGARFitness @jonnyyoungfit @FitFlâ€¦</t>
  </si>
  <si>
    <t>10 miles with 5+ hill repeats done, now for a healthy recovery meal. Fruit, coconut water, chia seeds and a protein boost from @PlantFusion. #runchat #plantfusion #glutenfree #plantbased #fitfluential https://t.co/CpRAbxNf9V</t>
  </si>
  <si>
    <t>RT @HenryHoward: 10 miles with 5+ hill repeats done, now for a healthy recovery meal. Fruit, coconut water, chia seeds and a protein boostâ€¦</t>
  </si>
  <si>
    <t>Need new #workout songs? Awesome article &amp;amp; playlist from FitFluential: https://t.co/nwI98ZTAX4 #HealthyLife https://t.co/YXvjRTp83b</t>
  </si>
  <si>
    <t>#tbt @QueenBeeHalf Finish Line celebrations ðŸƒðŸ»â€â™€ï¸ðŸ…ðŸ 
Who will be running this yearâ€™s race? 
See You At The Finish Line #runchat #fitfluential https://t.co/wspTJ0s8Wj</t>
  </si>
  <si>
    <t>RT @FLEngravers: #tbt @QueenBeeHalf Finish Line celebrations ðŸƒðŸ»â€â™€ï¸ðŸ…ðŸ 
Who will be running this yearâ€™s race? 
See You At The Finish Line #ruâ€¦</t>
  </si>
  <si>
    <t>Another happy LiftBro customer!
.
.
.
#liftbroathletics #fitness #motivation #workout #crossfit #fit #fitfluential #workoutmotivation #instafit #instafitness #fitnessjunkie #fitspo #fitnessgoal #fitnessguru… https://t.co/IXP7RDJhQQ</t>
  </si>
  <si>
    <t>Squat clean day! The feeling of hitting a nice lift is amazing!
.
.
.
#liftbroathletics #fitness #motivation #workout #crossfit #fit #fitfluential #workoutmotivation #instafit #instafitness #fitnessjunkie #fitspoâ€¦ https://t.co/BrVMqa1bwD</t>
  </si>
  <si>
    <t>A little bit of flowing with a little bit of total eclipse of the heart ðŸŒˆâ¤ï¸ðŸ§¡ðŸ’›ðŸ’šðŸ’™ðŸ’œ.
.
#heartopener #yoga #yogi #yoganyc #yogateacher #instayoga #instayogi #fitfluential #sweatpink #namaste #namastemari #instafitâ€¦ https://t.co/KwvUfha9aA</t>
  </si>
  <si>
    <t>#Running songs! Great article &amp;amp; playlist from #FitFluential: https://t.co/iudpgx0GTC #HealthyLife https://t.co/uL2abmNK2P</t>
  </si>
  <si>
    <t>Listen to music while #running? Awesome #Spotify playlist from FitFluential: https://t.co/SUO4jjBkmo #GetFit https://t.co/XkSqiUcFAa</t>
  </si>
  <si>
    <t>Need new #workout songs? Great suggestions from @FitFluential: https://t.co/viOMkgM6Wn #fitness https://t.co/2PGJ3J68Az</t>
  </si>
  <si>
    <t>Need new #exercise music? Good article from FitFluential: https://t.co/NbEpWFgkAK #GetFit https://t.co/RiFzkK8K6B</t>
  </si>
  <si>
    <t>I’m glad I didn’t talk myself out of getting this Push workout in. 
.
.
.
#fitblog #fitfam #fitfluential #runner #veganrunner #runchat #vegrunchat #runnersnotrunning #veganathlete #veganbodybuildingandfitness #vegan… https://t.co/pj8T3d6RFa</t>
  </si>
  <si>
    <t>MTB ride at Black Star Canyon. 
.
.
.
#mtb #mountainbiking #mountainbike #fitfluential #fitblog #orangecounty #oc #socal @ Black Star Canyon https://t.co/lhZGMoFVPl</t>
  </si>
  <si>
    <t>Listen to music while #running? Great article &amp;amp; playlist from FitFluential: https://t.co/HJcO95MgTP #Fitspiration https://t.co/Dz5GzmTocK</t>
  </si>
  <si>
    <t>RT @RichardPCortez1: Listen to music while #running? Great article &amp;amp; playlist from FitFluential: https://t.co/HJcO95MgTP #Fitspiration httpâ€¦</t>
  </si>
  <si>
    <t>Need new #workout songs? Nice article from #FitFluential: https://t.co/Y1qiG9kCN5 #fitness https://t.co/iZXIHWkL70</t>
  </si>
  <si>
    <t>Need new #workout songs? Nice article &amp;amp; playlist from #FitFluential: https://t.co/cz8VBrSI2V #FitFam https://t.co/l5ENUGKoty</t>
  </si>
  <si>
    <t>RT @primetimehelper: Need new #workout songs? Nice article &amp;amp; playlist from #FitFluential: https://t.co/cz8VBrSI2V #FitFam https://t.co/l5ENâ€¦</t>
  </si>
  <si>
    <t>Happy Humpday #teampolar - checking in with my @polarglobal #Polara370 hope you had a good one. Some back and chesticles today. #fitfluential #fitfam #fitmom https://t.co/5mO0OnlqTM</t>
  </si>
  <si>
    <t>That'll do. A good workout with my @polarglobal #Polara370 after a doctor's appointment today and before a few run around errands after. #fitfluential #fitfam #teampolar https://t.co/UwPYU5hbzd</t>
  </si>
  <si>
    <t>RT @FraijoManda: That'll do. A good workout with my @polarglobal #Polara370 after a doctor's appointment today and before a few run aroundâ€¦</t>
  </si>
  <si>
    <t>Want to win a free Morph! Like the post and follow our page for a chance to win.
Click here to find out more about Morph: https://t.co/N7Bt8UX05o
#isatori #morph #freebie #fitfam #bodybuilding #gymmotivation #fitfluential #gymfreak https://t.co/P1OLUKOZGN</t>
  </si>
  <si>
    <t>Get Sara Woods story! #sarawoods #bikinipro #isatori #abs #swimsuit #fitlife #fitfluential
Click here: https://t.co/iPGYTgL8jB https://t.co/h4H5rpd22a</t>
  </si>
  <si>
    <t>Fully Loaded! 
Push to new Xtremes with the most intense pre-workout on the market! 7g Citrulline, 3.2g Beta-Alanine, 1g Nitrosigine, 1.5g Betaine, 4g BCAA.
https://t.co/rxphwzRscU
#isatori #morph #morphextreme #gainz #gymfit #fitfam #fitfluential #fitlife https://t.co/KC77r6wHpQ</t>
  </si>
  <si>
    <t>Siera Capesius - remember the name!
Read her story here: https://t.co/6sUysnB4EY
#isatori #fitlife #fitfam #fitfluential #bikinicompetitor #entrepreneur #superwoman https://t.co/aehmcLlA8g</t>
  </si>
  <si>
    <t>RT @_iSatori: Siera Capesius - remember the name!
Read her story here: https://t.co/6sUysnB4EY
#isatori #fitlife #fitfam #fitfluential #bâ€¦</t>
  </si>
  <si>
    <t>A CrossFit WOD morning #fitfluential #ffcheckin #HIIT #sweatingforthewedding rosievalant @ Crossfit Hamptons https://t.co/xupypMesaG</t>
  </si>
  <si>
    <t>Need new #running songs? Nice picks from #FitFluential: https://t.co/aYqbsZ7vBJ #Fit https://t.co/UYtWnXFw7e</t>
  </si>
  <si>
    <t>Yea.. Stayed pretty balanced there ðŸ˜‚
.
.
ðŸŽ¶ Come Together - Beatles 
.
.
Take Risks, Be As You Are ðŸ”¥
.
.
#alwaysinbeta #beastmode #bestlifeproject #betterforit #findyourstrong #fitfam #fitfluential #fitlifeâ€¦ https://t.co/LyfEMnjuHK</t>
  </si>
  <si>
    <t>I heard it's the last day of #runforgoodrelay saucony_germany ðŸƒâ€â™€ï¸
Thanks margemans for the #inspiration ðŸ’œ plus those new shoes are ðŸ”¥
.
#running #runner #strength #fitnessmotivation #fitness #fitfluential #fitchicksâ€¦ https://t.co/TheLJWqjzT</t>
  </si>
  <si>
    <t>Does music help you #exercise? Great article from FitFluential: https://t.co/UKbFp7d9c0 #fitspo https://t.co/lGX2CZSWR3</t>
  </si>
  <si>
    <t>When your already small bathroom is overtaken by equipment for #scubadiving ... and it's only the beginning _xD83D__xDE02__xD83E__xDD26_‍♀️
.
.
.
#swimming #scuba #scubadive #swim #swimming_xD83C__xDFCA_  #workout #workouteveryday #beastmode #strong #fitnesslifestyle #fitfam #fitfluential #sw… https://t.co/s71HKKofUn https://t.co/i1fILDGIII</t>
  </si>
  <si>
    <t>Pole problems... when your work shirt doesn't actually allow for movement in the arms and shoulders... ðŸ˜‚ðŸ˜‚
.
.
.
#polefreaks #poledancenation #lovepole #poledance #poledancer #polefitness #polefit #polefitnation #workouteveryday #fitfam #fitfluential â€¦ https://t.co/SE3ml62rIK https://t.co/1K8f0ABIWH</t>
  </si>
  <si>
    <t>#polefreaks #poledancenation #lovepole #poledance #poledancer #polefitness #polefit #polefitnation #workouteveryday #fitfam #fitfluential #sweatpink #healthybody #healthymind #poledancersofig #strongwoman #diaryofapoleaddict #weightlifting #liftlikeagirlâ€¦ https://t.co/3wWp26dZy0 https://t.co/uYkIelFpb1</t>
  </si>
  <si>
    <t>Need some new #gym music? Good @Spotify playlist from @FitFluential: https://t.co/4lKsIkNLcC #fitspo https://t.co/6cZRp8nlu3</t>
  </si>
  <si>
    <t>Listen to music while #running? Nice selections from @FitFluential: https://t.co/Rc40VziStu #GetFit https://t.co/Iv6zSBo1ZS</t>
  </si>
  <si>
    <t>Need new #workout songs? Good selections from FitFluential: https://t.co/82Ae5GenFP #FitTips https://t.co/joOpYqkzQQ</t>
  </si>
  <si>
    <t>Need new #running songs? Awesome #Spotify playlist from @FitFluential: https://t.co/AbVmzXZnBX #Fit https://t.co/IoXLIOnjAC</t>
  </si>
  <si>
    <t>RT @daricbotes: Yip ðŸ™ˆðŸ˜† #fatkid #alwayshungry #allthefood #mealprep #getinmybelly #dxb #dubai #dubaifit #dubaifitness #dubaifitfam #fit #fitâ€¦</t>
  </si>
  <si>
    <t>It is hot out in the Northeast people!! Be sure to be safe, run safe, and hydrate!! #runchat #fitfluential</t>
  </si>
  <si>
    <t>It's a new month! How'd you do with your goals last month? #runchat #fitfluential</t>
  </si>
  <si>
    <t>Need new #workout songs? Nice selections from #FitFluential: https://t.co/NOZg3c4raE #fitspo https://t.co/B0kVEpDK8i</t>
  </si>
  <si>
    <t>#Running music is essential! Great selections from #FitFluential: https://t.co/nTldkioiAd #fitspo https://t.co/UHKOBGGk4i</t>
  </si>
  <si>
    <t>Sunday Vibes with Fresh and feeling sexy hair cut_xD83D__xDE4F__xD83C__xDFFD_✊_xD83C__xDFFD__xD83D__xDC8B_
@fitapproach @fitfluential
#sundayvibes #lowskinfade_xD83D__xDC88_#shorthairdontcare #chitown  #chitowntrainer  #afaacertifiedtrainer #fitness #bossbabe #health  #fitfam… https://t.co/vrmDKLob6Q</t>
  </si>
  <si>
    <t>Monday is Leg Day! Smile_xD83D__xDE01_
@fitfluential @fitapproach 
#moveitmonday #mondayworkout #fitness  #bossbabe  #health  #fitfam #healthcoach. #movemorefitness #chitown #workout #workoutmotivation #strangefitness… https://t.co/thWLCkhNM5</t>
  </si>
  <si>
    <t>@fitapproach @fitfluential
#missstrangefitness #chitowntrainer #sweatpink #sweatpinkambassador  #blackwomenwholift  #certifiedgroupfitnessinstructor  #afaacertified #chicagoblackbloggers #chicagosocialchangeâ€¦ https://t.co/NpzODAuUyv</t>
  </si>
  <si>
    <t>Powered by the clinically studied ingredients TestoSurge, PrimaVie, and FruitexB - find out why men are choosing JXT5! Only at GNC! #gnc #jxt5 #menshealth #testosterone #joint #golf #workout #fitfluential
https://t.co/gy2uiTZLte https://t.co/VsSJDakIem</t>
  </si>
  <si>
    <t>RT @MetisNutrition: Powered by the clinically studied ingredients TestoSurge, PrimaVie, and FruitexB - find out why men are choosing JXT5!â€¦</t>
  </si>
  <si>
    <t>Need new #workout songs? Good selections from #FitFluential: https://t.co/N2jP0QZezg #FitTips https://t.co/oiFohWrxtP</t>
  </si>
  <si>
    <t>Does music help you #exercise? Good picks from #FitFluential: https://t.co/AVdd4juGZo #HealthyLife https://t.co/8jHPAAXK9V</t>
  </si>
  <si>
    <t>Need new #exercise music? Awesome suggestions from FitFluential: https://t.co/74DAXGORJz #Fit https://t.co/jrNyDhb8tO</t>
  </si>
  <si>
    <t>Need new #running songs? Great @Spotify playlist from #FitFluential: https://t.co/B7yFrkzB5G #fitspo https://t.co/ulKMY60lkv</t>
  </si>
  <si>
    <t>Need new #exercise music? Awesome selections from FitFluential: https://t.co/a8SuDO1kKi #FitFam https://t.co/FUpxp4Uak9</t>
  </si>
  <si>
    <t>#quoteoftheday .
.
.
#fitness
#fitfluential
#fitmom 
#fitnesscoach
#hybridathlete
#fitfam
#fitnessmotivation
#fitnesstips
#crossfit
#crossfitmom
#crossfitfam
#crossfitcoach
#crossfitter 
#runningmom… https://t.co/oXESamBD57</t>
  </si>
  <si>
    <t>Love this... Number 3 is still a working progress for me. I often struggle with trying to make everyone happy and successful. 
Which one of these you struggle or connect with? 
.
.
.
#fitness
#fitfluential
#fitmomâ€¦ https://t.co/qKsBWY94qJ</t>
  </si>
  <si>
    <t>Sunday Runday... My body isnâ€™t adjusting to this heat wave quick enough. ðŸ˜…
#longrunsunday 
#fitness
#fitfluential
#fitmomâ€¦ https://t.co/bIJ361RkuJ</t>
  </si>
  <si>
    <t>#quoteoftheday 
Consistency pays the dues
.
.
.
#fitness
#fitfluential
#fitmom 
#fitnesscoach
#hybridathlete
#fitfam
#fitnessmotivation
#fitnesstips
#crossfit
#crossfitmom
#crossfitfam
#crossfitcoach
#crossfitterâ€¦ https://t.co/jLcj6WStP3</t>
  </si>
  <si>
    <t>Need some new #gym music? Good selections from #FitFluential: https://t.co/kEcpjGHPhH #FitLife https://t.co/108tG98jLy</t>
  </si>
  <si>
    <t>#Running music is essential! Great article &amp;amp; playlist from FitFluential: https://t.co/DNOpNV6oeS #fitspo https://t.co/QSEQV8TR2J</t>
  </si>
  <si>
    <t>We write essays, research papers, assignments and projects.  DM or email academicprofessional2@gmail.com
#beard #picoftheday #UAE #Texas #NewYork #Washington #Canada #Ireland #USA #Mensfashion #Mensstyle #menswear #menshair #Fitfam #Fitfluential #muscle #instagood #instadaily https://t.co/pFddsVsk6s</t>
  </si>
  <si>
    <t>RT @academic_us: We write essays, research papers, assignments and projects.  DM or email academicprofessional2@gmail.com
#beard #picofthed…</t>
  </si>
  <si>
    <t>We write essays, research papers, assignments and projects.  DM or email academicprofessional2@gmail.com
#beard #picoftheday #UAE #Texas #NewYork #Washington #Canada #Ireland #USA #Mensfashion #Mensstyle #menswear #menshair #Fitfam #Fitfluential #muscle #instagood #instadaily https://t.co/XTxzG4hW92</t>
  </si>
  <si>
    <t>We write essays, research papers, assignments and projects.  DM or email academicprofessional2@gmail.com
#beard #picoftheday #UAE #Texas #NewYork #Washington #Canada #Ireland #USA #Mensfashion #Mensstyle #menswear #menshair #Fitfam #Fitfluential #muscle #instagood #instadaily https://t.co/A4byfG4SLS</t>
  </si>
  <si>
    <t>We write essays, research papers, assignments and projects.  DM or email academicprofessional2@gmail.com
#beard #picoftheday #UAE #Texas #NewYork #Washington #Canada #Ireland #USA #Mensfashion #Mensstyle #menswear #menshair #Fitfam #Fitfluential #muscle #instagood #instadaily https://t.co/EdyIXBH9FW</t>
  </si>
  <si>
    <t>The only think that sits it's way to success is the hen! 
#quote #fitspo #healthspo #fitfluential https://t.co/lkrIPfv5tT</t>
  </si>
  <si>
    <t>RT @NatHealthNut: The only think that sits it's way to success is the hen! 
#quote #fitspo #healthspo #fitfluential https://t.co/lkrIPfv5tT</t>
  </si>
  <si>
    <t>Does music help you #workout? Great #Spotify playlist from @FitFluential: https://t.co/rtGgJsoASX #motivation https://t.co/R7C1ina0Vk</t>
  </si>
  <si>
    <t>Need some new #gym music? Great picks from @FitFluential: https://t.co/Ns4atlRZFI #GetFit https://t.co/SHLGDHC93n</t>
  </si>
  <si>
    <t>Is #running easier w/ music? Great @Spotify playlist from #FitFluential: https://t.co/WzTUKjsLl6 #HealthyLife https://t.co/OHrEdYrLA7</t>
  </si>
  <si>
    <t>RT @foodfaithfit: New!&amp;gt;&amp;gt; #InstantPot Pasta Primavera! https://t.co/Ivjp9d7XyN #healthyeating #recipeoftheday #fitfluential https://t.co/Ufpâ€¦</t>
  </si>
  <si>
    <t>RT @foodfaithfit: New!&amp;gt;&amp;gt; Gluten Free Low Carb Sausage Quiche! https://t.co/Fx4s8PQ6MJ #fitfluential #lowcarb #cleaneating https://t.co/ThUiâ€¦</t>
  </si>
  <si>
    <t>#Running music is essential! Nice selections from @FitFluential: https://t.co/fe9TOOrO1D #motivation https://t.co/TnElQJvadO</t>
  </si>
  <si>
    <t>Need new #running songs? Great article from @FitFluential: https://t.co/mH0PsC2gTj #FitTips https://t.co/kOFXqBIdnG</t>
  </si>
  <si>
    <t>Does music help you #exercise? Awesome article from #FitFluential: https://t.co/cUwPetkrBE #fitspo https://t.co/uR68SDBJEH</t>
  </si>
  <si>
    <t>One small positive thought in the morning can change your whole day
â¤ï¸ @ZAAZEEUK 
#gymwear #gym #activewear #fitness #fitnesslifestyle #fitfluential #fitnessgear #fitnesswomen #fitnessphysique #workout #womenswear #womenfashion #womensclothing #boutique #sportsbra #athleisure https://t.co/DSEgg3ULxQ</t>
  </si>
  <si>
    <t>#Fitness is a #lifestyle.
https://t.co/HHvTuUkn9n
#Fitspo #Fitfam #GirlsWhoLift #Legday #NoPainNoGain #FitLife #GetStrong #Workout #MondayMiles #TrainHard #Gains #Strengthtraining #Physiquefreak #Fitness #Yoga #CrossFit #FitFluential #Fitnessfriday #Squats #Health #Healthylife https://t.co/SujpKhmES3</t>
  </si>
  <si>
    <t>Physical Fitness Facts
https://t.co/HHvTuUkn9n
#love #cute #sleepy #sleeping #bed #goodnight #Workout #TrainHard #Gains #Strengthtraining #Physiquefreak #Yoga #CrossFit #FitFluential #Fitnessfriday #Squats #Health #Healthylife #like4like #follow #calisthenics #fitindia https://t.co/g4iFOvsb37</t>
  </si>
  <si>
    <t>Deep #Breathing Benefits
https://t.co/HHvTuUkn9n
#Fitspo #Fitfam #GirlsWhoLift #Legday #NoPainNoGain #FitLife #GetStrong #Workout #TrainHard #Gains #Physiquefreak #Yoga #CrossFit #FitFluential #Squats #Healthylife  #calisthenics #nature #health #asthma #breathingexercises https://t.co/Nkrs8QbdZd</t>
  </si>
  <si>
    <t>#Fat to #Fit Program
https://t.co/duhVZPYBeF
 #GirlsWhoLift #Legday #NoPainNoGain #FitLife #GetStrong #Workout #MondayMiles #TrainHard #Gains #Strengthtraining #Physiquefreak #Fitness #Yoga #CrossFit #FitFluential #Fitnessfriday #Squats #Health #Healthylife #calisthenics https://t.co/IwyBDG0jAN</t>
  </si>
  <si>
    <t>#Fitness is more than a #physical #challenge it's a #mental one.
https://t.co/HHvTuUkn9n
#Fitspo #GirlsWhoLift #Legday #NoPainNoGain #FitLife #GetStrong #Workout #MondayMiles #TrainHard #Strengthtraining #Physiquefreak #Yoga #FitFluential #Fitnessfriday #Squats #Healthylife https://t.co/J3tfVx4VtG</t>
  </si>
  <si>
    <t>#Vitamin "D" is as important as #calcium in determining bone #health.
https://t.co/HHvTuUkn9n
#healthcare #healthylife #wellness #motivation #GetStrong #Workoutwithcalathx #TrainHard #Gains #Strengthtraining #Physiquefreak #Yoga #FitFluential #Fitnessfriday #Squats #calathx https://t.co/kwOxGMeJCw</t>
  </si>
  <si>
    <t>An #apple a day can reduce levels of bad cholesterol
https://t.co/HHvTuUkn9n
#healthcare #wellness #motivation #healthyhappylife #GetStrong #Workoutwithcalathx #TrainHard #Gains #Strengthtraining #Physiquefreak #Yoga #CrossFit #FitFluential #Fitnessfriday #Squats #calisthenics https://t.co/fsxuVmWRRT</t>
  </si>
  <si>
    <t>#Gym Fact
https://t.co/HHvTuUkn9n
#Workout #TrainHard #Gains #Strengthtraining #Physiquefreak #Yoga #CrossFit #FitFluential #Squats #Healthylife #calisthenics #exercise #healthyliving #wellness #motivation #healthyhappylife #strength #cardio #weights #abs #gymmotivation https://t.co/8JDr0xDGUK</t>
  </si>
  <si>
    <t>#Health Benefits of Losing #Weight
https://t.co/sOCibi4i1J
#Fitspo #Fitfam #GirlsWhoLift #Legday #NoPainNoGain #FitLife #GetStrong #Workout #TrainHard #Gains #Strengthtraining #Physiquefreak #Fitness #Yoga #CrossFit #FitFluential #Squats #Health #Healthylife #calisthenics https://t.co/IaxrIfJF15</t>
  </si>
  <si>
    <t>6 Benefits of #Running
https://t.co/HHvTuUkn9n
#run #fitness #runners #training #runhappy #gym #fit #TrainHard #Gains #Strengthtraining #Physiquefreak #Yoga #CrossFit #FitFluential #Squats #Healthylife #calisthenics #GirlsWhoLift #Legday #NoPainNoGain #FitLife #GetStrong https://t.co/BhsqHTU19D</t>
  </si>
  <si>
    <t>5 #Benefits of Downward Facing Dog Pose
https://t.co/HHvTuUkn9n
#Fitspo #Fitfam #GirlsWhoLift #Legday #NoPainNoGain #FitLife #GetStrong #Workout #MondayMiles #TrainHard #Gains #Strengthtraining #Physiquefreak #CrossFit #FitFluential #Fitnessfriday #Squats #Health #Healthylife https://t.co/2NSYudCInV</t>
  </si>
  <si>
    <t>Is #running easier w/ music? Good article from FitFluential: https://t.co/20Nfr3f3RR #FitTips https://t.co/aCgPL56UpT</t>
  </si>
  <si>
    <t>Not cute or pretty. I’m just working with laser focus. .
.
.
.
.
.
#prettygirlsgohardtoo #803fitness #liveauthentic #strongnotskinny #findyourstrong #fitstyle #goforit #fitfluential #fitnessfun #fitnessblogger #myfitnessjourney #blackgirlslift #sweatpink… https://t.co/CflGnQt7vv https://t.co/A6y6IdCfge</t>
  </si>
  <si>
    <t>Working on my confidence and presentation cause it’s necessary.
.
.
.
.
.
#prettygirlsgohardtoo #posingpractice #practicemakespermanent #liveauthentic #workingtoimprove #livethelifeyoulove #trainhard #findyourstrong #strongnotskinny #fitfluential #bodybu… https://t.co/kvr2qNuw3W https://t.co/EHJFKSK1HF</t>
  </si>
  <si>
    <t>Just how I’m feeling...
.
.
.
.
.
.
#prettygirlsgohardtoo #howimfeeling #tiredandhungry #tiredandsore #803fitness #liveauthentic #livethelifeyoulove #findyourstrong #fitstyle #goforit #fitfluential #blackgirlslift #sweatpink #womenwholift #npcbikiniathle… https://t.co/H8v1FGcJ26 https://t.co/yzDxMzLnwB</t>
  </si>
  <si>
    <t>Pineland Strider 10k (44:05) https://t.co/9G7DNjQVs8 #bibchat #fitfluential</t>
  </si>
  <si>
    <t>Does music help you #workout? Good @Spotify playlist from FitFluential: https://t.co/M9EZiGz0IT #fitness https://t.co/74RBSbbkHI</t>
  </si>
  <si>
    <t>#Running music is essential! Good @Spotify playlist from #FitFluential: https://t.co/odUS9Z4VZU #fitspo https://t.co/LEW9b5jyVJ</t>
  </si>
  <si>
    <t>Is #running easier w/ music? Awesome selections from @FitFluential: https://t.co/QL6R0P2hgq #Fit https://t.co/ACogArBgmF</t>
  </si>
  <si>
    <t>Fun with #friends meeting in every corner like #bumpercars at the theme park!! ;)
..
..
..
..
..
#balance #fitnessmotivation #fitness #fitfluential #lifeofadventure #mensfashion #menshair #mensstyle #menhealthâ€¦ https://t.co/uxjOhgUVj3</t>
  </si>
  <si>
    <t>#delicious #seafood #ceviche #tower at #latostadota #tecate #pueblomagico
..
..
.
..
#balance #fitnessmotivation #fitness #fitfluential #lifeofadventure #mensfashion #menshair #mensstyle #menhealth #fluidmovement… https://t.co/DB6MRg0qKP</t>
  </si>
  <si>
    <t>RT @foodfaithfit: New!&amp;gt;&amp;gt; Crispy Air Fried Buffalo Cauliflower! https://t.co/5sR3HchW8S #healthyrecipe #fitfluential #vegan https://t.co/nTL…</t>
  </si>
  <si>
    <t>Happy Hump Day_xD83D__xDC2A__xD83D__xDE0A__xD83D__xDC95_
••••••••••••••••••••••••••••••••••••••••••••••
#happywednesday #happyhumpday #HIIT #personaltrainer #fitness #fitfam #fitnessmotivation #inspiration #fitfluential #motivation #fit #fitspo… https://t.co/tup8Q2aHnj</t>
  </si>
  <si>
    <t>Ready for it ? START
#Fitnessinspiration #sweatpink #fitfluential #mcm #wcw
#Fitnessmotivation #crossfit #Fitness #dreams #findyourstrong #fit #goals #gym #bodybuilding #Fitnessaddict #inspirational
#WorkoutMotivation #Fitness https://t.co/a88rdE6rQj</t>
  </si>
  <si>
    <t>Need new #exercise music? Awesome selections from FitFluential: https://t.co/z0bE3erCFy #HealthyLife https://t.co/hVAhjx93DK</t>
  </si>
  <si>
    <t>#Running songs! Good article &amp;amp; playlist from @FitFluential: https://t.co/lSYAZ4jqL6 #fitness https://t.co/VK3N17ZH5s</t>
  </si>
  <si>
    <t>#tagblender #body #strong #tattoos #beautiful #healthy #gym #smile #igfit #trainer #firm #fat #fashion #skinny #mini #workout #bogo #mermaidsforlife #harry #naturalhairproducts #naturalhair #boys #love #sheamoisture4u #weight #tan #fitfluential #fitspo #h https://t.co/uEark3X1c1</t>
  </si>
  <si>
    <t>RT @WolkofSports: #tagblender #body #strong #tattoos #beautiful #healthy #gym #smile #igfit #trainer #firm #fat #fashion #skinny #mini #wor…</t>
  </si>
  <si>
    <t>Does music help you #exercise? Good article &amp;amp; playlist from @FitFluential: https://t.co/kNNEQK1jUd #FitLife https://t.co/mcrpKntyQk</t>
  </si>
  <si>
    <t>#niyro #fitspo #fitfam #girlswholift #gymlife #legday #nopainnogain #fitlife #getstrong #workout #mondaymiles #chestday #motivation #trainhard #gains #strengthtraining #physiquefreak #fitness #bodybuilding #crossfit #fitfluential #fitnessfriday #flexfriday #love #gym #squats https://t.co/dwtfRqxnwE</t>
  </si>
  <si>
    <t>#niyro #fitspo #fitfam #girlswholift #gymlife #legday #nopainnogain #fitlife #getstrong #workout #mondaymiles #chestday #motivation #trainhard #gains #strengthtraining #physiquefreak #fitness #bodybuilding #crossfit #fitfluential #fitnessfriday #flexfriday #love #gym #squats https://t.co/nh8d2JO0Kn</t>
  </si>
  <si>
    <t>#niyro #fitspo #fitfam #girlswholift #gymlife #legday #nopainnogain #fitlife #getstrong #workout #mondaymiles #chestday #motivation #trainhard #gains #strengthtraining #physiquefreak #fitness #bodybuilding #crossfit #fitfluential #fitnessfriday #flexfriday #love #gym #squats https://t.co/dXwzMYRlRj</t>
  </si>
  <si>
    <t>#niyro #fitspo #fitfam #girlswholift #gymlife #legday #nopainnogain #fitlife #getstrong #workout #mondaymiles #chestday #motivation #trainhard #gains #strengthtraining #physiquefreak #fitness #bodybuilding #crossfit #fitfluential #fitnessfriday #flexfriday #love #gym #squats https://t.co/k97esdgdYU</t>
  </si>
  <si>
    <t>Big badda boom ! 
#bodygoals #bodybuilding #bodypositive #bodytransformation #weightlossjourney #fitness #fitspo #fitfam #fitfluential #fitstar #fitstagram #hardworkpaysoff #gettingshitdone #intensity #nevercontent… https://t.co/UDnGQcFe24</t>
  </si>
  <si>
    <t>Throwback from this time last year. Looking forward to getting back on point again. 
#throwback #throwbackthursday#bodytransformation #bodybuilding #instagood #instafit #fitspo #fitfam #fitfluential #fitstagram… https://t.co/GrEFMX9g1p</t>
  </si>
  <si>
    <t>Trying to do my best hulkhogan pose....BROTHER! 
#bodygoals #bodybuilding #bodypositive #bodytransformation #weightlossjourney #fitness #fitspo #fitfam #fitfluential #fitstar #fitstagram #hardworkpaysoffâ€¦ https://t.co/aq1x85S0rL</t>
  </si>
  <si>
    <t>Throwback Thursday from last year 
#bodygoals #bodypower #throwbackthursday #bodybuilding #bodytransformation #fitspo #fitstar #fitfluential #fitstagram #gettingshitdone #hardworkpaysoff #flex #gettheworkdone… https://t.co/gYEroEFsyA</t>
  </si>
  <si>
    <t>Throwback Thursday from last year 
#bodygoals #bodypower #throwbackthursday #bodybuilding #bodytransformation #fitspo #fitstar #fitfluential #fitstagram #gettingshitdone #hardworkpaysoff #flex #gettheworkdone… https://t.co/4e3RYSfJJu</t>
  </si>
  <si>
    <t>Big daft lump lol _xD83D__xDE06_ 
#sidechest #weightlossjourney #fightingdepressionwithfitness #bodygoals #bodybuilding #bodytransformation #weightloss #fatloss #fitness #fitspo #fitfsm #fitfluential #fitstagram #getshitdone… https://t.co/xZOWHgOcPK</t>
  </si>
  <si>
    <t>Need some new #gym music? Awesome picks from #FitFluential: https://t.co/btkTANlyBx #fitspo https://t.co/ojKCGP7eml</t>
  </si>
  <si>
    <t>Listen to music while #running? Good picks from FitFluential: https://t.co/g4TAaY0N5e #FitFam https://t.co/3tLzxfVGrF</t>
  </si>
  <si>
    <t>Is #running easier w/ music? Awesome picks from @FitFluential: https://t.co/armHRJ0q4A #motivation https://t.co/TgyIcb866H</t>
  </si>
  <si>
    <t>Does music help you #exercise? Good @Spotify playlist from @FitFluential: https://t.co/NMYzSVEFFN #FitTips https://t.co/e4qaGDyRe4</t>
  </si>
  <si>
    <t>Need new #exercise music? Awesome suggestions from #FitFluential: https://t.co/w9biVdnxU8 #HealthyLife https://t.co/W7nTIZqVfS</t>
  </si>
  <si>
    <t>#Running music is essential! Nice selections from FitFluential: https://t.co/FJP161g5AA #fitness https://t.co/1cIrjzUjkJ</t>
  </si>
  <si>
    <t>Does music help you #workout? Nice #Spotify playlist from @FitFluential: https://t.co/AxetGigPMt #FitFam https://t.co/CvbLPzX0rl</t>
  </si>
  <si>
    <t>Another day of 20 #burpees. #sweataday #JULikeBurpees @shauna_harrison katwardbeauty_and_beastmode #FlexitPink #flexitpinkambassador #sweatpink #fitfluential #fitfluentialambassador #movemorefitness #rungum… https://t.co/2vJH1uTiuO</t>
  </si>
  <si>
    <t>When the hotel weights jump from 10 lbs. to 30 lbs., you gotta improvise. ...#FlexitPink #flexitpinkambassador #sweatpink #fitfluential #fitfluentialambassador #movemorefitness #rungum #RunSquad2019 #aftershokz… https://t.co/nsg9OkAK1R</t>
  </si>
  <si>
    <t>It's hard to find the beauty within so much chaos. #FlexitPink #flexitpinkambassador #sweatpink #fitfluential #fitfluentialambassador #movemorefitness #rungum #RunSquad2019 #TeamBbcom teambodybuildingcomâ€¦ https://t.co/jt2OmOEHxI</t>
  </si>
  <si>
    <t>#deckyoga is now back in session....#FlexitPink #flexitpinkambassador #sweatpink #fitfluential #fitfluentialambassador #movemorefitness #rungum #RunSquad2019 #aftershokz #ShokzSquad #ShokzAmb #TeamBbcomâ€¦ https://t.co/4AGjBFpChS</t>
  </si>
  <si>
    <t>Jumping into #sweataday #JULikeBurpees with my partner katwardbeauty_and_beastmode. We have committed to 20 #burpees a day in July. #FlexitPink #flexitpinkambassador #sweatpink #fitfluential #fitfluentialambassador… https://t.co/QqA33azAgx</t>
  </si>
  <si>
    <t>#Run done. Happy 4th of July! #aftershokz #ShokzSquad #ShokzAmb #TeamBbcom #bodybuildingdotcom #bodybuildingcom teambodybuildingcom #GetStrongerToday #FlexitPink #flexitpinkambassador #sweatpink #fitfluential… https://t.co/qmggZipJgM</t>
  </si>
  <si>
    <t>#Running music is essential! Nice selections from FitFluential: https://t.co/CBEGUvJQ3B #HealthyLife https://t.co/bB5zVf7LUY</t>
  </si>
  <si>
    <t>#Fitness #Exercises #RunChat #FitFluential #Energy #Gym #Workout #Crossfit https://t.co/ZsdkVKqEBY</t>
  </si>
  <si>
    <t>#exercises #fitness #health #fitfluential #energy #workout #motivation https://t.co/GtHb4HVhYu</t>
  </si>
  <si>
    <t>#Exercises #Fitness #Workout #Gym #Fitfluential #Energy #Health #Bodyfat https://t.co/6zxFt2i9va</t>
  </si>
  <si>
    <t>#Fitness #Exercises #RunChat #FitFluential #Energy #Gym #Workout #Crossfit https://t.co/RoIGSIrY8n</t>
  </si>
  <si>
    <t>#Fitness #Exercises #Workout #Runchat #Energy #Fitfluential #life #Health https://t.co/mnRRjNeN6y</t>
  </si>
  <si>
    <t>#Fitness #Exercise #Workout #Runchat #Fitfluential #Energy #Gym #Energy https://t.co/TYEjOyoJ9I</t>
  </si>
  <si>
    <t>#Fitness #Exercise #Workout #Runchat #Fitfluential #Energy #Gym #Energy https://t.co/KrmWz2JdD8</t>
  </si>
  <si>
    <t>#Fitness #Exercises #RunChat #FitFluential #Energy #Gym #Workout #Crossfit https://t.co/62nyPZZgji</t>
  </si>
  <si>
    <t>#exercises #fitness #health #fitfluential #energy #workout #motivation https://t.co/V7pbmVDAFG</t>
  </si>
  <si>
    <t>#exercises #fitness #health #fitfluential #energy #workout #motivation https://t.co/HSKZe3PliY</t>
  </si>
  <si>
    <t>#Fitness #Exercises #RunChat #FitFluential #Energy #Gym #Workout #Crossfit https://t.co/K6SXgyB9NI</t>
  </si>
  <si>
    <t>#Fitness #Exercises #RunChat #FitFluential #Energy #Gym #Workout #Crossfit https://t.co/Poo6LAnsZB</t>
  </si>
  <si>
    <t>#Fitness #Exercises #RunChat #FitFluential #Energy #Gym #Workout #Crossfit https://t.co/0peiFbE9Dd</t>
  </si>
  <si>
    <t>#Fitness #Exercises #RunChat #FitFluential #Energy #Gym #Workout #Crossfit https://t.co/cmQB7Eqrzn</t>
  </si>
  <si>
    <t>_xD83E__xDD19__xD83C__xDFFB_ #Fitspo #Fitfam #GirlsWhoLift  #GymLife #Legday #NoPainNoGain #FitLife #GetStrong #Workout #MondayMiles #ChestDay #SeenOnMyRun #TrainHard #Gains #Strengthtraining #Physiquefreak #Fitness #Bodybuilding  #CrossFit #FitFluential #kosovo #prishtina #gjilan #ferizaj https://t.co/zAn5Cf0izy</t>
  </si>
  <si>
    <t>#Running music is essential! Awesome article &amp;amp; playlist from #FitFluential: https://t.co/y18H8m4jyM #fitness https://t.co/4k5h7Wchww</t>
  </si>
  <si>
    <t>Need new #exercise music? Awesome article from FitFluential: https://t.co/WBAQuMbD0i #FitTips https://t.co/WWDSITBPQm</t>
  </si>
  <si>
    <t>#Running music is essential! Awesome #Spotify playlist from FitFluential: https://t.co/D424kpOd1E #FitFam https://t.co/hAoSZYPyOg</t>
  </si>
  <si>
    <t>Happy 4th of July, peeps. Already started the day with a 5K with a post-run hotdog and beer. Not much more American than this. _xD83C__xDDFA__xD83C__xDDF8__xD83C__xDF2D__xD83C__xDF7B__xD83C__xDFC3_‍♀️ #sweatpink #fitfluential #ketchumidaho #idaho #trailrunning #trail #zensah… https://t.co/MeW61KjmEN</t>
  </si>
  <si>
    <t>RT @RunInBoise: Happy 4th of July, peeps. Already started the day with a 5K with a post-run hotdog and beer. Not much more American than th…</t>
  </si>
  <si>
    <t>#Fitspo #Fitfam #Lift #GymLife #Legday #NoPainNoGain #FitLife #GetStrong #Workout #ChestDay #SeenOnMyRun #TrainHard #Gains #Strengthtraining #Physiquefreak #Fitness #Bodybuilding #Yoga #CrossFit #FitFluential… https://t.co/uB6iZQ924Q</t>
  </si>
  <si>
    <t>#Fitspo #Fitfam #Lift #GymLife #Legday #NoPainNoGain #FitLife #GetStrong #Workout #ChestDay #SeenOnMyRun #TrainHard #Gains #Strengthtraining #Physiquefreak #Fitness #Bodybuilding #Yoga #CrossFit #FitFluentialâ€¦ https://t.co/KbTF8hF0y8</t>
  </si>
  <si>
    <t>#Fitspo #Fitfam #Lift #GymLife #Legday #NoPainNoGain #FitLife #GetStrong #Workout #ChestDay #SeenOnMyRun #TrainHard #Gains #Strengthtraining #Physiquefreak #Fitness #Bodybuilding #Yoga #CrossFit #FitFluential… https://t.co/MwEyExlTSE</t>
  </si>
  <si>
    <t>New!&amp;gt;&amp;gt; #InstantPot Pasta Primavera! https://t.co/Ivjp9d7XyN #healthyeating #recipeoftheday #fitfluential https://t.co/Ufpog65kVM</t>
  </si>
  <si>
    <t>New!&amp;gt;&amp;gt; Gluten Free Low Carb Sausage Quiche! https://t.co/Fx4s8PQ6MJ #fitfluential #lowcarb #cleaneating https://t.co/ThUiZMgIUB</t>
  </si>
  <si>
    <t>ICYMI!&amp;gt;&amp;gt; The best #DairyFree Yogurt Taste Test! https://t.co/YruLXCnFT6  #healthyfood #healthyrecipe #fitfluential https://t.co/ziEnsFlTh7</t>
  </si>
  <si>
    <t>ICYMI!&amp;gt;&amp;gt; #Lowcarb Grilled Avocados with Feta Tahini Sauce! https://t.co/1brAS0WaQO  #keto #dinnerideas #fitfluential https://t.co/ir6219JUjY</t>
  </si>
  <si>
    <t>ICYMI!&amp;gt;&amp;gt; What is Intuitive Eating + How to Start!  https://t.co/OAcrqgHWnY #fitfluential #healthy #wellness https://t.co/vyWKp51xJc</t>
  </si>
  <si>
    <t>ICYMI!&amp;gt;&amp;gt; #Lowcarb Grilled Avocados with Feta Tahini Sauce! https://t.co/1brAS1dLIm  #fitfluential #glutenfree #keto https://t.co/maLgwJ3GzV</t>
  </si>
  <si>
    <t>New!&amp;gt;&amp;gt; Crispy Air Fried Buffalo Cauliflower! https://t.co/5sR3HchW8S #healthyrecipe #fitfluential #vegan https://t.co/nTLwMe201f</t>
  </si>
  <si>
    <t>ICYMI!&amp;gt;&amp;gt; Crispy Air Fried Buffalo Cauliflower! https://t.co/5sR3HchW8S #healthyrecipe #fitfluential #vegan https://t.co/YGVfdRsN24</t>
  </si>
  <si>
    <t>Crispy Air Fried Buffalo Cauliflower from @foodfaithfit looks amazing! https://t.co/ZzI9fdQYYF #healthyrecipe #fitfluential #vegan #veganfood https://t.co/KLtOVWMAHW</t>
  </si>
  <si>
    <t>Need new #running songs? Nice picks from FitFluential: https://t.co/K2ibC89Snl #FitFam https://t.co/V9TnRcarOC</t>
  </si>
  <si>
    <t>What are you drinking today? 
Click here to find a GNC location near you: https://t.co/65BHVaJWNC
#pmdsports #pmdstrong #pumpfuel #flavors4days #bodybuilding #fitfluential #gymfreak #fitlife https://t.co/RheOZWN71A</t>
  </si>
  <si>
    <t>Maintain Muscle. Lose the Fat. Only at GNC.
Click here to find a GNC near you: https://t.co/3bj9GpixzS
#pmdsports #pmdstrong  #arsenalx #fitlife #leangainz #fitfluential #gnc https://t.co/HROb0Q133N</t>
  </si>
  <si>
    <t>Did you workout today? Going to the gym after work? Don't skip out b/c it's Friday! #fridaymotivation #fitfluential</t>
  </si>
  <si>
    <t>#FridayMotivation RT @heatherslg: Did you workout today? Going to the gym after work? Don't skip out b/c it's Friday! #fridaymotivation #fitfluential</t>
  </si>
  <si>
    <t>Tough Mudder Training Tips --&amp;gt; https://t.co/mbTlEevfIN @ToughMudder #fitfluential https://t.co/6bA0C9WqGo</t>
  </si>
  <si>
    <t>Should You Race Less? Reasons to Scale Back! https://t.co/cUui0Tmd5r #fitfluential #running</t>
  </si>
  <si>
    <t>Just starting running? Tips from a coach on getting started --&amp;gt; https://t.co/97RbyrM470 #FitFluential https://t.co/3mCL0ozaNn</t>
  </si>
  <si>
    <t>Is tracking #macros sustainable for long-term results? https://t.co/Oi3tNALLmr #fitfluential https://t.co/KtjmFKqq8R</t>
  </si>
  <si>
    <t>Want to be a stronger runner? Do this hill workout --&amp;gt; https://t.co/ezylrGLGtd #running #fitfluential https://t.co/59p6M9RHUs</t>
  </si>
  <si>
    <t>Runners! Do you prioritize strength training in your program? Upper Body #workout for you --&amp;gt; https://t.co/eWbt4ILCOQ #fitfluential https://t.co/3KZ9rT4LG9</t>
  </si>
  <si>
    <t>Get stronger at home w/ Resistance Band Upper Body #Workout: https://t.co/zxtYSkd9z4  #fitfluential https://t.co/mL1M90qzLL</t>
  </si>
  <si>
    <t>6 Tips to Improve Your Hill Running https://t.co/iCmNox9YdX #fitfluential #runchat https://t.co/byA8PBVkKF</t>
  </si>
  <si>
    <t>Have you ever forgotten anything at a race? Never again. Use this #triathlon checklist --&amp;gt; https://t.co/UAHrat7Pgy #FitFluential</t>
  </si>
  <si>
    <t>Don't suffer on the treadmill all year. Try these 4 tips for #running in the dark https://t.co/PUh5qyDPbE #FitFluential</t>
  </si>
  <si>
    <t>Does music help you #exercise? Great picks from @FitFluential: https://t.co/iEifMZiOT6 #motivation https://t.co/tA1pkD21IG</t>
  </si>
  <si>
    <t>Sunrise trail run before the heat wave #altrarunning #zerolimits #embracethespace #lonepeak4 #altraduo #seatonhikingtrail #durhamtrails #sunrise #trails #adruns #sweatpink #fitfluential #sweatfest @ Seaton Hiking Trail https://t.co/Qkt1nSplzb</t>
  </si>
  <si>
    <t>Does music help you #workout? Good suggestions from FitFluential: https://t.co/gKNaL0mHJk #GetFit https://t.co/1DgfN7Ya3h</t>
  </si>
  <si>
    <t>You don't need any equipment to do this awesome alphabet workout!  Give it a try --&amp;gt; #sweatpink #fitfluential  https://t.co/4hxRtpMIfZ https://t.co/OQ389QUEwf</t>
  </si>
  <si>
    <t>Wondering about adding fartlek training to your routine to improve your speed? 
Here are 9 fun workouts for you to try in this post --&amp;gt; https://t.co/kgGdKCrlUO
#sweatpink #fitfluential #runchat https://t.co/1SLwYEYuGc</t>
  </si>
  <si>
    <t>Come on - how gorgeous is this beet lemonade?! 
Naturally sweetened and made with just three ingredients, this will be a favorite.
Recipe: https://t.co/qj4QLrDTvF
#sweatpink #fitfluential #recipe https://t.co/KFyZzlYNyT</t>
  </si>
  <si>
    <t>Are you an athlete trying to optimize performance and recovery?  Get more sleep!  
Sleep has so many benefits for athletes - find out all about 'em in this post as well as tips for how to sleep better. 
#sweatpink #fitfluential
https://t.co/tPRwQVEC3F https://t.co/nsIAV9EHQf</t>
  </si>
  <si>
    <t>Homemade Crockpot Granola?  Yes please!  Just 7 ingredients and makes 7 cups!  #sweatpink #fitfluential https://t.co/2YoFILjdTS https://t.co/USbHuoNWPe</t>
  </si>
  <si>
    <t>My Favorite Marathon Tradition + Other Race Day Traditions! #sweatpink #fitfluential https://t.co/jvN6Ocac3d</t>
  </si>
  <si>
    <t>New to working out? Check out 6 tips for how to start a successful fitness routine! #sweatpink #fitfluential https://t.co/oG1VWKUYtx https://t.co/YuzXlAirR1</t>
  </si>
  <si>
    <t>Yes!  Keep going strong, my friends.
Find this + 15 other inspirational triathlon quotes here --&amp;gt; https://t.co/xjYHDNRxa3
#sweatpink #fitfluential #triathlon #runchat https://t.co/bhPmEWD1uP</t>
  </si>
  <si>
    <t>Need a few ideas for making cardio more fun?  Find 5 in this post! #ad #sweatpink #fitfluential  https://t.co/olV6p7FWda https://t.co/2jMw16tFi8</t>
  </si>
  <si>
    <t>Have you fallen for one of these strength training misconceptions?  Let's bust some myths! #sweatpink #fitfluential https://t.co/myPbglNZAq</t>
  </si>
  <si>
    <t>Trying to improve your 5K time?  10-20-30 workouts might be your answer! #sweatpink #fitfluential #runchat https://t.co/L4tMmk3pl3 https://t.co/t96gIAXAWH</t>
  </si>
  <si>
    <t>These carrots are seriously like vegetable crack! #sweatpink #fitfluential https://t.co/hCi0Pwfz25 https://t.co/qoPFjIA9Cr</t>
  </si>
  <si>
    <t>Afraid to sign up for a race because you're worried you might come in last?  GO FOR IT. --&amp;gt; #sweatpink #fitfluential https://t.co/VMxFVJripL</t>
  </si>
  <si>
    <t>Trying to figure out what to eat before your road race or tri?  Check out my 4 tips here!  #sweatpink #fitfluential https://t.co/5lRekzNIVs</t>
  </si>
  <si>
    <t>Is #running easier w/ music? Good #Spotify playlist from #FitFluential: https://t.co/eaJ05CC0Wx #FitFam https://t.co/w4dnw8tcIP</t>
  </si>
  <si>
    <t>#Running music is essential! Nice article from FitFluential: https://t.co/4Mtg1PfQ03 #Fit https://t.co/xUcKHeSKZz</t>
  </si>
  <si>
    <t>Listen to music while #running? Good article &amp;amp; playlist from #FitFluential: https://t.co/S6Zxa4kP3G #HealthyLife https://t.co/mtLFTjIcjk</t>
  </si>
  <si>
    <t>Need new #running songs? Awesome picks from FitFluential: https://t.co/sSj6xPCwKM #FitFam https://t.co/g4N1OUD64B</t>
  </si>
  <si>
    <t>#foodisfuel #LinkUp #ootdfashion #summerpie #lashes #FitFluential #food #unilag #berries #letsguide #instamood #CrossFit #dining #schulensmeer #kbye #Bodybuilding #china #bodybuilding #Fitspo #SeenOnMyRun #GymLife #lagos #islam #salmonsashimi #adrianmora… https://t.co/QFwyiyPbZK https://t.co/wlMDyFigCf</t>
  </si>
  <si>
    <t>Listen to music while #running? Great @Spotify playlist from @FitFluential: https://t.co/5Mtf9n6n6Y #motivation https://t.co/bLmLyhIZCf</t>
  </si>
  <si>
    <t>Is #running easier w/ music? Good @Spotify playlist from FitFluential: https://t.co/5aTMRpar8S #Fit https://t.co/8L9N37amFP</t>
  </si>
  <si>
    <t>Need new #exercise music? Great selections from FitFluential: https://t.co/DdVhm1SCzG #Fit https://t.co/4ypj5UAAul</t>
  </si>
  <si>
    <t>Listen to music while #running? Nice article &amp;amp; playlist from #FitFluential: https://t.co/5rqOyBONKf #FitLife https://t.co/mWJ3VGfXcC</t>
  </si>
  <si>
    <t>Fact. _xD83D__xDCAF_
.
.
.
#longbeach
#lbc
#gymlife
#orangecounty 
#losangeles
 #loseinches 
#losefat 
#gainmuscle 
#tagafriend
#tag  
#fitnessphysique
#bodybuilding 
#fitnessmodel
#girlswholift 
#dedication
 #fitfluential… https://t.co/9fB7XC4wtI</t>
  </si>
  <si>
    <t>Absolutely!
.
.
.
#longbeach
#lbc
#gymlife
#orangecounty 
#losangeles
Â #loseinchesÂ 
#losefatÂ 
#gainmuscle 
#tagafriend
#tag  
#fitnessphysique
#bodybuilding 
#fitnessmodel
#girlswholiftÂ 
#dedication
Â #fitfluentialâ€¦ https://t.co/kTfuYciw0D</t>
  </si>
  <si>
    <t>I agree. _xD83D__xDCAF_
.
.
.
#longbeach #lbc
#gymlife #orangecounty 
#losangeles #loseinches 
#losefat #gainmuscle 
#tagafriend #tag  
#fitnessphysique #bodybuilding #fitnessmodel
#girlswholift #dedication #fitfluential… https://t.co/EUODMBIcRx</t>
  </si>
  <si>
    <t>Listen to music while #running? Great article &amp;amp; playlist from FitFluential: https://t.co/GNV0t2iCfh #Fitspiration https://t.co/JFbNka4fZr</t>
  </si>
  <si>
    <t>RT @GBouck: Listen to music while #running? Great article &amp;amp; playlist from FitFluential: https://t.co/GNV0t2iCfh #Fitspiration https://t.co/…</t>
  </si>
  <si>
    <t>Need new #running songs? Awesome @Spotify playlist from #FitFluential: https://t.co/zQixExh2NA #Fitspiration https://t.co/IZ4avZm2g9</t>
  </si>
  <si>
    <t>RT @trsaborch: Need new #running songs? Awesome @Spotify playlist from #FitFluential: https://t.co/zQixExh2NA #Fitspiration https://t.co/IZ…</t>
  </si>
  <si>
    <t>#alwaysinbeta #beastmode #bestlifeproject #betterforit #findyourstrong #fitfam #fitfluential #fitlife #fitnessforlife #fitnessgoals #fitnessmotivation #fitspiration #fitspo #getfit #gymmotivation #iwill #iworkout… https://t.co/l7N2AeV9Qn</t>
  </si>
  <si>
    <t>RT @StarpoliMD: #alwaysinbeta #beastmode #bestlifeproject #betterforit #findyourstrong #fitfam #fitfluential #fitlife #fitnessforlife #fitn…</t>
  </si>
  <si>
    <t>Is #running easier w/ music? Good #Spotify playlist from @FitFluential: https://t.co/Xq0MKIw1Pg #Fitspiration https://t.co/QvIQ1OBzv0</t>
  </si>
  <si>
    <t>RT @barkercook: Is #running easier w/ music? Good #Spotify playlist from @FitFluential: https://t.co/Xq0MKIw1Pg #Fitspiration https://t.co/â€¦</t>
  </si>
  <si>
    <t>Love My theofficialpandora Nala Charm ðŸ¦
Got Babe Around My Neck ðŸ¯â¤ï¸
ðŸ“¸ @xxkushqueenxx kushypets
â€¢
â€¢
#babe #babes #fitfluential #fitfam #fitlife #fitnessforlife #fitnessgoals #fitnessmotivation #fitspiration #getfitâ€¦ https://t.co/dn3hcWrMKE</t>
  </si>
  <si>
    <t>RT @xxkushqueenxx: Love My theofficialpandora Nala Charm ðŸ¦
Got Babe Around My Neck ðŸ¯â¤ï¸
ðŸ“¸ @xxkushqueenxx kushypets
â€¢
â€¢
#babe #babes #fitflueâ€¦</t>
  </si>
  <si>
    <t>Simple strategies to stop stress-related overeating https://t.co/xf7vvrQerk #stress #stresseating #fitfluential https://t.co/GVlvkexIv9</t>
  </si>
  <si>
    <t>#Running music is essential! Awesome @Spotify playlist from @FitFluential: https://t.co/evR1E33wZ6 #Fitspiration https://t.co/YFflKRn6dw</t>
  </si>
  <si>
    <t>RT @hittfran: #Running music is essential! Awesome @Spotify playlist from @FitFluential: https://t.co/evR1E33wZ6 #Fitspiration https://t.coâ€¦</t>
  </si>
  <si>
    <t>Casually #hopping up _xD83D__xDE09_ #boxjumps #plyo #plyometrics #explosive #training #dxb #dubai #dubaifit #dubaifitness #dubaifitfam #fit #fitness #fitnessmotivation #fitfam #fitspo #fitspiration #fitnessfreak #fitfluential… https://t.co/tlYB2V6MfK</t>
  </si>
  <si>
    <t>Quick #push #pull #superset #dxb #dubai #dubaifit #dubaifitness #dubaifitfam #fit #fitness #fitnessmotivation #fitfam #fitspo #fitspiration #fitnessfreak #fitfluential #fitlife #fitnesslife #fitnessaddict #fitbody… https://t.co/fz5nWvpv1E</t>
  </si>
  <si>
    <t>Yip ðŸ™ˆðŸ˜† #fatkid #alwayshungry #allthefood #mealprep #getinmybelly #dxb #dubai #dubaifit #dubaifitness #dubaifitfam #fit #fitness #fitnessmotivation #fitfam #fitspo #fitspiration #fitnessfreak #fitfluential #fitlifeâ€¦ https://t.co/fI5gc8LwMP</t>
  </si>
  <si>
    <t>A bit more #fun with a #weightedvest and a #swissball #dxb #dubai #dubaifit #dubaifitness #dubaifitfam #fit #fitness #fitnessmotivation #fitfam #fitspo #fitspiration #fitnessfreak #fitfluential #fitlife #fitnesslife… https://t.co/czS6S8vt1W</t>
  </si>
  <si>
    <t>RT @daricbotes: Casually #hopping up _xD83D__xDE09_ #boxjumps #plyo #plyometrics #explosive #training #dxb #dubai #dubaifit #dubaifitness #dubaifitfam #…</t>
  </si>
  <si>
    <t>RT @daricbotes: Quick #push #pull #superset #dxb #dubai #dubaifit #dubaifitness #dubaifitfam #fit #fitness #fitnessmotivation #fitfam #fits…</t>
  </si>
  <si>
    <t>RT @daricbotes: A bit more #fun with a #weightedvest and a #swissball #dxb #dubai #dubaifit #dubaifitness #dubaifitfam #fit #fitness #fitne…</t>
  </si>
  <si>
    <t>Need new #workout songs? Great selections from FitFluential: https://t.co/SrSR7bGXYO #Fitspiration https://t.co/pD7NJgvu1D</t>
  </si>
  <si>
    <t>RT @HemeltTerri: Need new #workout songs? Great selections from FitFluential: https://t.co/SrSR7bGXYO #Fitspiration https://t.co/pD7NJgvu1D</t>
  </si>
  <si>
    <t>http://fitfluential.com/2015/04/50-of-the-best-running-songs/?utm_medium=Social&amp;utm_source=Unknown&amp;utm_campaign=Leadify</t>
  </si>
  <si>
    <t>http://www.DonkBoard.com</t>
  </si>
  <si>
    <t>https://www.instagram.com/p/BzEor3InxjL/?igshid=d726svb6f2ae</t>
  </si>
  <si>
    <t>https://coachdebbieruns.com/14-useful-things-know-start-running/</t>
  </si>
  <si>
    <t>https://www.health.harvard.edu/mind-and-mood/simple-strategies-to-stop-stress-related-overeating</t>
  </si>
  <si>
    <t>https://enlacealdeporte.com/2018/10/14/el-peso-ideal-en-triatlon/ https://www.instagram.com/p/BzIw7rtHWCb/?igshid=151fep7hmdif5</t>
  </si>
  <si>
    <t>https://instafitnessmodels.com/?p=5636 https://1000.instafitnessmodels.com/?p=1413</t>
  </si>
  <si>
    <t>https://instafitnessmodels.com/?p=5636</t>
  </si>
  <si>
    <t>https://organicrunnermom.com/keep-your-motivation-when-you-are-injured-are-an-injured-athlete/</t>
  </si>
  <si>
    <t>https://www.instagram.com/p/BzLSRn0jV9F/?igshid=vmc333xl53kb</t>
  </si>
  <si>
    <t>https://www.instagram.com/p/BzLj1CxhjnV/?igshid=64ii3whz3qsh</t>
  </si>
  <si>
    <t>https://twitter.com/reprunning/status/1143910589279821825</t>
  </si>
  <si>
    <t>https://www.instagram.com/p/BzMvv9IlMDk/?igshid=rd81e1n77llm</t>
  </si>
  <si>
    <t>https://www.instagram.com/p/BzO6D2MF0bv/?igshid=1ryub67dcpu3s</t>
  </si>
  <si>
    <t>https://www.instagram.com/p/BzRMNaHHaEu/?igshid=ychurbdom368</t>
  </si>
  <si>
    <t>https://www.instagram.com/p/BzJz2FiAxxI/?igshid=14wzcnhpeeoua</t>
  </si>
  <si>
    <t>https://www.instagram.com/p/BzTRJnHgyd6/?igshid=11i0fqsobom3h</t>
  </si>
  <si>
    <t>https://www.instagram.com/p/BzTR0C5HDcs/?igshid=573rxanpqf68</t>
  </si>
  <si>
    <t>https://www.instagram.com/p/BzM9uzcDXJT/?igshid=10rvha7z8aein</t>
  </si>
  <si>
    <t>https://www.instagram.com/p/BzT_YxbjhAc/?igshid=rvi1r8xpo259</t>
  </si>
  <si>
    <t>https://fitlifebrands.com/products/morph-xtreme/?sku=MORPHPOP</t>
  </si>
  <si>
    <t>https://fitlifebrands.com/athletes/sara-woods/</t>
  </si>
  <si>
    <t>https://fitlifebrands.com/athletes/siera-capesius/</t>
  </si>
  <si>
    <t>https://www.instagram.com/p/BzVxbzRnRtU/?igshid=18aalt1lgzzy</t>
  </si>
  <si>
    <t>https://www.instagram.com/p/BzV3EvNB9Ou/?igshid=lwclec3anh7t</t>
  </si>
  <si>
    <t>https://www.instagram.com/p/BzWAp6rIf-a/?igshid=1nc4olbr4a488</t>
  </si>
  <si>
    <t>https://www.instagram.com/p/BzHrxReHGb-/</t>
  </si>
  <si>
    <t>https://www.instagram.com/p/BzRYCRrnF_q/</t>
  </si>
  <si>
    <t>https://www.instagram.com/p/BzWCVd9HBsA/</t>
  </si>
  <si>
    <t>https://www.instagram.com/p/BzD4JF9nT4X/?igshid=6wtic1bkrx6d</t>
  </si>
  <si>
    <t>https://www.instagram.com/p/BzGh8WbHA1E/?igshid=1pr352392nl5e</t>
  </si>
  <si>
    <t>https://www.instagram.com/p/BzYl8uanDHC/?igshid=1o44qjudj0s8l</t>
  </si>
  <si>
    <t>https://fitlifebrands.com/products/jxt5/</t>
  </si>
  <si>
    <t>https://www.instagram.com/p/BzLNdIiH0Ii/?igshid=1l2lf5hwywn9w</t>
  </si>
  <si>
    <t>https://www.instagram.com/p/BzTIRg8neFo/?igshid=1p1lgzs477e6j</t>
  </si>
  <si>
    <t>https://www.instagram.com/p/BzWKCysHmz_/?igshid=1bsxhdoiivv3i</t>
  </si>
  <si>
    <t>https://www.instagram.com/p/BzaXbO-nDma/?igshid=wvvc1lrquxai</t>
  </si>
  <si>
    <t>https://www.foodfaithfitness.com/instant-pot-pasta-primavera/</t>
  </si>
  <si>
    <t>https://www.foodfaithfitness.com/gluten-free-low-carb-quiche-with-almond-flour-crust/</t>
  </si>
  <si>
    <t>http://calathx.com/</t>
  </si>
  <si>
    <t>http://www.calathx.co</t>
  </si>
  <si>
    <t>https://www.instagram.com/p/BzIZ8C-D4ua/</t>
  </si>
  <si>
    <t>https://www.instagram.com/p/BzLM1cVjW93/</t>
  </si>
  <si>
    <t>https://www.instagram.com/p/BzdTkDlDfQS/</t>
  </si>
  <si>
    <t>https://wp.me/p11g4U-5JE</t>
  </si>
  <si>
    <t>https://www.instagram.com/p/BzRpirXB6fT/?igshid=j00bzii4wfp2</t>
  </si>
  <si>
    <t>https://www.instagram.com/p/Bzd1N8eBgow/?igshid=1e03zy3pc3863</t>
  </si>
  <si>
    <t>https://www.foodfaithfitness.com/air-fryer-buffalo-cauliflower/</t>
  </si>
  <si>
    <t>https://www.instagram.com/p/BzeRZzUHDDI/?igshid=ia1ku3o7x1kd</t>
  </si>
  <si>
    <t>https://www.instagram.com/p/BzE48Z3pfGa/?igshid=6i9el6bhpt6q</t>
  </si>
  <si>
    <t>https://www.instagram.com/p/BzNFfsDAtxh/?igshid=1uzbuegvjgew3</t>
  </si>
  <si>
    <t>https://www.instagram.com/p/BzSJbHtAP59/?igshid=lad90mliwlvm</t>
  </si>
  <si>
    <t>https://www.instagram.com/p/Bzdu6ftp2fd/?igshid=eyz3aj7uai1q</t>
  </si>
  <si>
    <t>https://www.instagram.com/p/BzfUpseAleE/?igshid=12t772hkw7kso</t>
  </si>
  <si>
    <t>https://www.instagram.com/p/Bzf2tc8Axb6/?igshid=xm66h0mhjy1d</t>
  </si>
  <si>
    <t>https://www.instagram.com/p/Bzg8mo1nCEV/?igshid=1rm8ls5hrmh86</t>
  </si>
  <si>
    <t>https://www.instagram.com/p/BzEohaDHHsZ/?igshid=g8jhko92ocyc</t>
  </si>
  <si>
    <t>https://www.instagram.com/p/BzWIogknXBY/?igshid=1xmf044rh8p6l</t>
  </si>
  <si>
    <t>https://www.instagram.com/p/BzbOIgZHYp-/?igshid=cc7k2l671s1x</t>
  </si>
  <si>
    <t>https://www.instagram.com/p/Bzd1SFKHYK3/?igshid=zgj6xyqxc24c</t>
  </si>
  <si>
    <t>https://www.instagram.com/p/Bzf3wwaHS8n/?igshid=p89gxc3henao</t>
  </si>
  <si>
    <t>https://www.instagram.com/p/BzgDXM-H6ps/?igshid=mjq3vqbvqwik</t>
  </si>
  <si>
    <t>https://www.instagram.com/p/BzHUpnJhrQg/?igshid=w5hpydtuc0af</t>
  </si>
  <si>
    <t>https://www.instagram.com/p/BzaMTYhhZ82/?igshid=1powoielvkgye</t>
  </si>
  <si>
    <t>https://www.instagram.com/p/Bzik6Inh86n/?igshid=1d8wta4c3y62y</t>
  </si>
  <si>
    <t>https://www.foodfaithfitness.com/best-dairy-free-yogurt-taste-test/</t>
  </si>
  <si>
    <t>https://www.foodfaithfitness.com/grilled-avocados-with-feta-tahini-sauce/</t>
  </si>
  <si>
    <t>https://www.foodfaithfitness.com/what-is-intuitive-eating-and-how-to-eat-intuitively/</t>
  </si>
  <si>
    <t>https://fitlifebrands.com/shop-by-brand/pmd-sports-nutrition/</t>
  </si>
  <si>
    <t>http://fitaspire.com/tough-mudder-training-tips-discount/?utm_campaign=coschedule&amp;utm_source=twitter&amp;utm_medium=FITaspire&amp;utm_content=Tough Mudder Training Tips {%2B Discount Code}</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</si>
  <si>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</si>
  <si>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</si>
  <si>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</si>
  <si>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</si>
  <si>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</si>
  <si>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http://fitaspire.com/resistance-band-upper-body-home-workout?utm_campaign=coschedule&amp;utm_source=twitter&amp;utm_medium=FITaspire</t>
  </si>
  <si>
    <t>http://fitaspire.com/6-tips-hill-running/?utm_campaign=coschedule&amp;utm_source=twitter&amp;utm_medium=FITaspire&amp;utm_content=6 Tips to Improve Your Hill Running</t>
  </si>
  <si>
    <t>http://fitaspire.com/tri-race-checklist/?utm_campaign=coschedule&amp;utm_source=twitter&amp;utm_medium=FITaspire&amp;utm_content=Best Triathlon Race Checklist</t>
  </si>
  <si>
    <t>http://fitaspire.com/4-tips-running-dark/?utm_campaign=coschedule&amp;utm_source=twitter&amp;utm_medium=FITaspire&amp;utm_content=4 Tips for Running in the Dark</t>
  </si>
  <si>
    <t>https://www.instagram.com/p/BzjJUd1HA9b/?igshid=1txjq7vz3ze0v</t>
  </si>
  <si>
    <t>http://www.snackinginsneakers.com/alphabet-workout-no-equipment-needed/</t>
  </si>
  <si>
    <t>https://www.snackinginsneakers.com/fartlek-workouts/</t>
  </si>
  <si>
    <t>https://www.snackinginsneakers.com/beet-lemonade/</t>
  </si>
  <si>
    <t>https://www.snackinginsneakers.com/benefits-sleep-athletes/</t>
  </si>
  <si>
    <t>https://www.snackinginsneakers.com/crockpot-granola/</t>
  </si>
  <si>
    <t>http://www.snackinginsneakers.com/my-favorite-marathon-tradition-other-race-day-traditions/</t>
  </si>
  <si>
    <t>http://www.snackinginsneakers.com/start-workout-routine-gym-tips-beginners/</t>
  </si>
  <si>
    <t>https://www.snackinginsneakers.com/inspirational-triathlon-quotes/</t>
  </si>
  <si>
    <t>http://www.snackinginsneakers.com/make-cardio-fun/</t>
  </si>
  <si>
    <t>http://www.snackinginsneakers.com/5-strength-training-myths-that-need-to-go-away/</t>
  </si>
  <si>
    <t>http://www.snackinginsneakers.com/try-10-20-30-training-to-improve-5k-time/</t>
  </si>
  <si>
    <t>http://www.snackinginsneakers.com/honey-mustard-carrots-4-ingredients/</t>
  </si>
  <si>
    <t>http://www.snackinginsneakers.com/stop-being-afraid-last-place-sign-up-race/</t>
  </si>
  <si>
    <t>http://www.snackinginsneakers.com/4-tips-best-race-day-breakfast/</t>
  </si>
  <si>
    <t>https://www.instagram.com/p/Bzjp0Mkl5pX/</t>
  </si>
  <si>
    <t>https://www.instagram.com/p/BzKeTfuJS5p/?igshid=jm6m2skxo0xk</t>
  </si>
  <si>
    <t>https://www.instagram.com/p/BzSESrNJNOv/?igshid=1iw8ohdj8wofb</t>
  </si>
  <si>
    <t>https://www.instagram.com/p/BzkL9nYj7ui/?igshid=1ej3xhaudnhha</t>
  </si>
  <si>
    <t>https://www.instagram.com/p/BzL10Dgj1jb/?igshid=nbemnqrngdi4</t>
  </si>
  <si>
    <t>https://www.instagram.com/p/BzWqi8YFGWM/?igshid=ccnw6u591rla</t>
  </si>
  <si>
    <t>https://www.instagram.com/p/BzLC3QgDA2r/?igshid=1unr8c6ji1lh1</t>
  </si>
  <si>
    <t>https://www.instagram.com/p/BzNzv2uDCKA/?igshid=1gvguu8pktzmn</t>
  </si>
  <si>
    <t>https://www.instagram.com/p/BzXbqSmJZ-b/?igshid=2fl29n9d6yet</t>
  </si>
  <si>
    <t>https://www.instagram.com/p/BzfYqThnVjw/?igshid=gq10nso4frq6</t>
  </si>
  <si>
    <t>fitfluential.com</t>
  </si>
  <si>
    <t>donkboard.com</t>
  </si>
  <si>
    <t>instagram.com</t>
  </si>
  <si>
    <t>coachdebbieruns.com</t>
  </si>
  <si>
    <t>harvard.edu</t>
  </si>
  <si>
    <t>enlacealdeporte.com instagram.com</t>
  </si>
  <si>
    <t>instafitnessmodels.com instafitnessmodels.com</t>
  </si>
  <si>
    <t>instafitnessmodels.com</t>
  </si>
  <si>
    <t>organicrunnermom.com</t>
  </si>
  <si>
    <t>twitter.com</t>
  </si>
  <si>
    <t>fitlifebrands.com</t>
  </si>
  <si>
    <t>foodfaithfitness.com</t>
  </si>
  <si>
    <t>calathx.com</t>
  </si>
  <si>
    <t>calathx.co</t>
  </si>
  <si>
    <t>wp.me</t>
  </si>
  <si>
    <t>fitaspire.com</t>
  </si>
  <si>
    <t>snackinginsneakers.com</t>
  </si>
  <si>
    <t>workout fit</t>
  </si>
  <si>
    <t>running fit</t>
  </si>
  <si>
    <t>running getfit</t>
  </si>
  <si>
    <t>tagblender body strong tattoos beautiful healthy gym smile igfit trainer firm fat fashion skinny mini workout bogo mermaidsforlife harry naturalhairproducts naturalhair boys love sheamoisture4u weight tan fitfluential</t>
  </si>
  <si>
    <t>tagblender body strong tattoos beautiful healthy gym smile igfit trainer firm fat fashion skinny mini workout bogo mermaidsforlife harry naturalhairproducts naturalhair boys love sheamoisture4u weight tan fitfluential fitspo</t>
  </si>
  <si>
    <t>tagblender body strong tattoos beautiful healthy gym smile igfit trainer firm fat fashion</t>
  </si>
  <si>
    <t>exercise fitfam</t>
  </si>
  <si>
    <t>workout fitness</t>
  </si>
  <si>
    <t>running yoga fitness fitnessgoals fitnesstips fitinspiration fitstagram dedication gymspiration training trainharder fitfam fitfluential sports gym health loveit workout healthy winning string instarunners outdoorrecreation</t>
  </si>
  <si>
    <t>workout fitfluential fit</t>
  </si>
  <si>
    <t>workout getfit</t>
  </si>
  <si>
    <t>run running runningman nike nikeplus nikerunning nikerun health healthy fitness fit fitfluential runme run207 runers runningshoes runningman justdoitsunday</t>
  </si>
  <si>
    <t>running healthylife</t>
  </si>
  <si>
    <t>running fitfluential fittips</t>
  </si>
  <si>
    <t>gym motivation</t>
  </si>
  <si>
    <t>running fitness</t>
  </si>
  <si>
    <t>running fitfluential fitlife</t>
  </si>
  <si>
    <t>fitfluential running</t>
  </si>
  <si>
    <t>gym fitfam</t>
  </si>
  <si>
    <t>exercise fit</t>
  </si>
  <si>
    <t>running motivation</t>
  </si>
  <si>
    <t>scubadiving</t>
  </si>
  <si>
    <t>stress stresseating fitfluential</t>
  </si>
  <si>
    <t>exercise motivation</t>
  </si>
  <si>
    <t>alwaysinbeta beastmode bestlifeproject betterforit findyourstrong fitfam fitfluential fitlife</t>
  </si>
  <si>
    <t>workout fitfluential fitspo</t>
  </si>
  <si>
    <t>beard picoftheday uae texas newyork washington canada ireland usa uae mensfashion mensstyle menswear menshair fitfam fitfluential beardlove australia singapore style smile muscle</t>
  </si>
  <si>
    <t>beard picoftheday uae texas newyork washington canada ireland usa uae mensfashion mensstyle menswear menshair fitfam fitfluential beardlove australia singapore style smile muscle instagood instadaily beardgang gymlife</t>
  </si>
  <si>
    <t>running spotify fitfluential fitlife</t>
  </si>
  <si>
    <t>trainhard gains strengthtraining physiquefreak fitness bodybuilding crossfit fitfluential fitnessfriday flexfriday instafitnessmodels</t>
  </si>
  <si>
    <t>running fitfluential healthylife</t>
  </si>
  <si>
    <t>running fitfluential fitspo</t>
  </si>
  <si>
    <t>runchat fitfluential</t>
  </si>
  <si>
    <t>humpday absworkout conditioning fitspiration gymlife fit fitfluential training personaltrainer fitness fitnessmotivation fitnessjourney letsgo begreat</t>
  </si>
  <si>
    <t>bossbabe clientlove projectfourpr talktomyrep fitmom fitfluential</t>
  </si>
  <si>
    <t>gym getfit</t>
  </si>
  <si>
    <t>workout fitfluential motivation</t>
  </si>
  <si>
    <t>gym fitfluential fitness</t>
  </si>
  <si>
    <t>werunsocial fitfluential runlocal</t>
  </si>
  <si>
    <t>workout spotify fitspiration</t>
  </si>
  <si>
    <t>fitpo fitfam gymlife legday nopainnogain fitlife getstrong workout mondaymiles chestday seenonmyrun trainhard gains strengthtraining physique fitnessmotivation fitness bodybuilding crossfit fitfluential instarunners gym</t>
  </si>
  <si>
    <t>superwoman sheila me facemodel fitchick model fitnessmodel fitstagram fitmodel beautiful fitfluential fashion personaltrainer groupfitness exercise workout health beauty</t>
  </si>
  <si>
    <t>exercise fitlife</t>
  </si>
  <si>
    <t>exercise spotify fittips</t>
  </si>
  <si>
    <t>workout healthylife</t>
  </si>
  <si>
    <t>epitomiefitness epitomiefitfam youcandoit noexcuses cycling fitness strengthtraining fitfluential</t>
  </si>
  <si>
    <t>epitomiefitness epitomiefitfam fitspo fitfam fitnessaddict getstrong fitfluential</t>
  </si>
  <si>
    <t>alwaysinbeta beastmode bestlifeproject betterforit findyourstrong fitfam fitfluential workouttime workoutday workoutmotivation strongnotskinny</t>
  </si>
  <si>
    <t>running fitlife</t>
  </si>
  <si>
    <t>exercise healthylife</t>
  </si>
  <si>
    <t>running fittips</t>
  </si>
  <si>
    <t>workout fittips</t>
  </si>
  <si>
    <t>instagenic instapost igers igersph grammerph bae pinoybae asianmen pinoymen fitness betterforit fitfluential igersmanila instamag instapic instalike</t>
  </si>
  <si>
    <t>exercise fitfluential healthylife</t>
  </si>
  <si>
    <t>running fitfluential fitness</t>
  </si>
  <si>
    <t>friyay fitfluential enjoy fitfamlife</t>
  </si>
  <si>
    <t>bodygoals bodybuilding bodypositive bodytransformation</t>
  </si>
  <si>
    <t>runchat plantfusion glutenfree plantbased fitfluential</t>
  </si>
  <si>
    <t>tbt runchat fitfluential</t>
  </si>
  <si>
    <t>tbt</t>
  </si>
  <si>
    <t>liftbroathletics fitness motivation workout crossfit fit fitfluential workoutmotivation instafit instafitness fitnessjunkie fitspo fitnessgoal fitnessguru</t>
  </si>
  <si>
    <t>liftbroathletics fitness motivation workout crossfit fit fitfluential workoutmotivation instafit instafitness fitnessjunkie fitspo</t>
  </si>
  <si>
    <t>heartopener yoga yogi yoganyc yogateacher instayoga instayogi fitfluential sweatpink namaste namastemari instafit</t>
  </si>
  <si>
    <t>running spotify getfit</t>
  </si>
  <si>
    <t>exercise getfit</t>
  </si>
  <si>
    <t>fitblog fitfam fitfluential runner veganrunner runchat vegrunchat runnersnotrunning veganathlete veganbodybuildingandfitness vegan</t>
  </si>
  <si>
    <t>mtb mountainbiking mountainbike fitfluential fitblog orangecounty oc socal</t>
  </si>
  <si>
    <t>running fitspiration</t>
  </si>
  <si>
    <t>workout fitfluential fitness</t>
  </si>
  <si>
    <t>workout fitfluential fitfam</t>
  </si>
  <si>
    <t>teampolar polara370 fitfluential fitfam fitmom</t>
  </si>
  <si>
    <t>polara370 fitfluential fitfam teampolar</t>
  </si>
  <si>
    <t>polara370</t>
  </si>
  <si>
    <t>isatori morph freebie fitfam bodybuilding gymmotivation fitfluential gymfreak</t>
  </si>
  <si>
    <t>sarawoods bikinipro isatori abs swimsuit fitlife fitfluential</t>
  </si>
  <si>
    <t>isatori morph morphextreme gainz gymfit fitfam fitfluential fitlife</t>
  </si>
  <si>
    <t>isatori fitlife fitfam fitfluential bikinicompetitor entrepreneur superwoman</t>
  </si>
  <si>
    <t>isatori fitlife fitfam fitfluential</t>
  </si>
  <si>
    <t>fitfluential ffcheckin hiit sweatingforthewedding</t>
  </si>
  <si>
    <t>running fitfluential fit</t>
  </si>
  <si>
    <t>runforgoodrelay inspiration running runner strength fitnessmotivation fitness fitfluential fitchicks</t>
  </si>
  <si>
    <t>exercise fitspo</t>
  </si>
  <si>
    <t>scubadiving swimming scuba scubadive swim swimming workout workouteveryday beastmode strong fitnesslifestyle fitfam fitfluential sw</t>
  </si>
  <si>
    <t>polefreaks poledancenation lovepole poledance poledancer polefitness polefit polefitnation workouteveryday fitfam fitfluential</t>
  </si>
  <si>
    <t>polefreaks poledancenation lovepole poledance poledancer polefitness polefit polefitnation workouteveryday fitfam fitfluential sweatpink healthybody healthymind poledancersofig strongwoman diaryofapoleaddict weightlifting liftlikeagirl</t>
  </si>
  <si>
    <t>gym fitspo</t>
  </si>
  <si>
    <t>running spotify fit</t>
  </si>
  <si>
    <t>fatkid alwayshungry allthefood mealprep getinmybelly dxb dubai dubaifit dubaifitness dubaifitfam fit</t>
  </si>
  <si>
    <t>sundayvibes lowskinfade shorthairdontcare chitown chitowntrainer afaacertifiedtrainer fitness bossbabe health fitfam</t>
  </si>
  <si>
    <t>moveitmonday mondayworkout fitness bossbabe health fitfam healthcoach movemorefitness chitown workout workoutmotivation strangefitness</t>
  </si>
  <si>
    <t>missstrangefitness chitowntrainer sweatpink sweatpinkambassador blackwomenwholift certifiedgroupfitnessinstructor afaacertified chicagoblackbloggers chicagosocialchange</t>
  </si>
  <si>
    <t>gnc jxt5 menshealth testosterone joint golf workout fitfluential</t>
  </si>
  <si>
    <t>workout fitfluential fittips</t>
  </si>
  <si>
    <t>quoteoftheday fitness fitfluential fitmom fitnesscoach hybridathlete fitfam fitnessmotivation fitnesstips crossfit crossfitmom crossfitfam crossfitcoach crossfitter runningmom</t>
  </si>
  <si>
    <t>fitness fitfluential fitmom</t>
  </si>
  <si>
    <t>longrunsunday fitness fitfluential fitmom</t>
  </si>
  <si>
    <t>quoteoftheday fitness fitfluential fitmom fitnesscoach hybridathlete fitfam fitnessmotivation fitnesstips crossfit crossfitmom crossfitfam crossfitcoach crossfitter</t>
  </si>
  <si>
    <t>gym fitfluential fitlife</t>
  </si>
  <si>
    <t>running fitspo</t>
  </si>
  <si>
    <t>beard picoftheday uae texas newyork washington canada ireland usa mensfashion mensstyle menswear menshair fitfam fitfluential muscle instagood instadaily</t>
  </si>
  <si>
    <t>beard</t>
  </si>
  <si>
    <t>quote fitspo healthspo fitfluential</t>
  </si>
  <si>
    <t>workout spotify motivation</t>
  </si>
  <si>
    <t>instantpot healthyeating recipeoftheday fitfluential</t>
  </si>
  <si>
    <t>fitfluential lowcarb cleaneating</t>
  </si>
  <si>
    <t>exercise fitfluential fitspo</t>
  </si>
  <si>
    <t>gymwear gym activewear fitness fitnesslifestyle fitfluential fitnessgear fitnesswomen fitnessphysique workout womenswear womenfashion womensclothing boutique sportsbra athleisure</t>
  </si>
  <si>
    <t>fitness lifestyle fitspo fitfam girlswholift legday nopainnogain fitlife getstrong workout mondaymiles trainhard gains strengthtraining physiquefreak fitness yoga crossfit fitfluential fitnessfriday squats health healthylife</t>
  </si>
  <si>
    <t>love cute sleepy sleeping bed goodnight workout trainhard gains strengthtraining physiquefreak yoga crossfit fitfluential fitnessfriday squats health healthylife like4like follow calisthenics fitindia</t>
  </si>
  <si>
    <t>breathing fitspo fitfam girlswholift legday nopainnogain fitlife getstrong workout trainhard gains physiquefreak yoga crossfit fitfluential squats healthylife calisthenics nature health asthma breathingexercises</t>
  </si>
  <si>
    <t>fat fit girlswholift legday nopainnogain fitlife getstrong workout mondaymiles trainhard gains strengthtraining physiquefreak fitness yoga crossfit fitfluential fitnessfriday squats health healthylife calisthenics</t>
  </si>
  <si>
    <t>fitness physical challenge mental fitspo girlswholift legday nopainnogain fitlife getstrong workout mondaymiles trainhard strengthtraining physiquefreak yoga fitfluential fitnessfriday squats healthylife</t>
  </si>
  <si>
    <t>vitamin calcium health healthcare healthylife wellness motivation getstrong workoutwithcalathx trainhard gains strengthtraining physiquefreak yoga fitfluential fitnessfriday squats calathx</t>
  </si>
  <si>
    <t>apple healthcare wellness motivation healthyhappylife getstrong workoutwithcalathx trainhard gains strengthtraining physiquefreak yoga crossfit fitfluential fitnessfriday squats calisthenics</t>
  </si>
  <si>
    <t>gym workout trainhard gains strengthtraining physiquefreak yoga crossfit fitfluential squats healthylife calisthenics exercise healthyliving wellness motivation healthyhappylife strength cardio weights abs gymmotivation</t>
  </si>
  <si>
    <t>health weight fitspo fitfam girlswholift legday nopainnogain fitlife getstrong workout trainhard gains strengthtraining physiquefreak fitness yoga crossfit fitfluential squats health healthylife calisthenics</t>
  </si>
  <si>
    <t>running run fitness runners training runhappy gym fit trainhard gains strengthtraining physiquefreak yoga crossfit fitfluential squats healthylife calisthenics girlswholift legday nopainnogain fitlife getstrong</t>
  </si>
  <si>
    <t>benefits fitspo fitfam girlswholift legday nopainnogain fitlife getstrong workout mondaymiles trainhard gains strengthtraining physiquefreak crossfit fitfluential fitnessfriday squats health healthylife</t>
  </si>
  <si>
    <t>prettygirlsgohardtoo 803fitness liveauthentic strongnotskinny findyourstrong fitstyle goforit fitfluential fitnessfun fitnessblogger myfitnessjourney blackgirlslift sweatpink</t>
  </si>
  <si>
    <t>prettygirlsgohardtoo posingpractice practicemakespermanent liveauthentic workingtoimprove livethelifeyoulove trainhard findyourstrong strongnotskinny fitfluential bodybu</t>
  </si>
  <si>
    <t>prettygirlsgohardtoo howimfeeling tiredandhungry tiredandsore 803fitness liveauthentic livethelifeyoulove findyourstrong fitstyle goforit fitfluential blackgirlslift sweatpink womenwholift npcbikiniathle</t>
  </si>
  <si>
    <t>bibchat fitfluential</t>
  </si>
  <si>
    <t>friends bumpercars balance fitnessmotivation fitness fitfluential lifeofadventure mensfashion menshair mensstyle menhealth</t>
  </si>
  <si>
    <t>delicious seafood ceviche tower latostadota tecate pueblomagico balance fitnessmotivation fitness fitfluential lifeofadventure mensfashion menshair mensstyle menhealth fluidmovement</t>
  </si>
  <si>
    <t>healthyrecipe fitfluential vegan</t>
  </si>
  <si>
    <t>happywednesday happyhumpday hiit personaltrainer fitness fitfam fitnessmotivation inspiration fitfluential motivation fit fitspo</t>
  </si>
  <si>
    <t>fitnessinspiration sweatpink fitfluential mcm wcw fitnessmotivation crossfit fitness dreams findyourstrong fit goals gym bodybuilding fitnessaddict inspirational workoutmotivation fitness</t>
  </si>
  <si>
    <t>tagblender body strong tattoos beautiful healthy gym smile igfit trainer firm fat fashion skinny mini workout bogo mermaidsforlife harry naturalhairproducts naturalhair boys love sheamoisture4u weight tan fitfluential fitspo h</t>
  </si>
  <si>
    <t>tagblender body strong tattoos beautiful healthy gym smile igfit trainer firm fat fashion skinny mini</t>
  </si>
  <si>
    <t>niyro fitspo fitfam girlswholift gymlife legday nopainnogain fitlife getstrong workout mondaymiles chestday motivation trainhard gains strengthtraining physiquefreak fitness bodybuilding crossfit fitfluential fitnessfriday flexfriday love gym squats</t>
  </si>
  <si>
    <t>bodygoals bodybuilding bodypositive bodytransformation weightlossjourney fitness fitspo fitfam fitfluential fitstar fitstagram hardworkpaysoff gettingshitdone intensity nevercontent</t>
  </si>
  <si>
    <t>throwback bodybuilding instagood instafit fitspo fitfam fitfluential fitstagram</t>
  </si>
  <si>
    <t>bodygoals bodybuilding bodypositive bodytransformation weightlossjourney fitness fitspo fitfam fitfluential fitstar fitstagram hardworkpaysoff</t>
  </si>
  <si>
    <t>bodygoals bodypower throwbackthursday bodybuilding bodytransformation fitspo fitstar fitfluential fitstagram gettingshitdone hardworkpaysoff flex gettheworkdone</t>
  </si>
  <si>
    <t>sidechest weightlossjourney fightingdepressionwithfitness bodygoals bodybuilding bodytransformation weightloss fatloss fitness fitspo fitfsm fitfluential fitstagram getshitdone</t>
  </si>
  <si>
    <t>gym fitfluential fitspo</t>
  </si>
  <si>
    <t>running fitfam</t>
  </si>
  <si>
    <t>exercise fittips</t>
  </si>
  <si>
    <t>workout spotify fitfam</t>
  </si>
  <si>
    <t>burpees sweataday julikeburpees flexitpink flexitpinkambassador sweatpink fitfluential fitfluentialambassador movemorefitness rungum</t>
  </si>
  <si>
    <t>flexitpink flexitpinkambassador sweatpink fitfluential fitfluentialambassador movemorefitness rungum runsquad2019 aftershokz</t>
  </si>
  <si>
    <t>flexitpink flexitpinkambassador sweatpink fitfluential fitfluentialambassador movemorefitness rungum runsquad2019 teambbcom</t>
  </si>
  <si>
    <t>deckyoga flexitpink flexitpinkambassador sweatpink fitfluential fitfluentialambassador movemorefitness rungum runsquad2019 aftershokz shokzsquad shokzamb teambbcom</t>
  </si>
  <si>
    <t>sweataday julikeburpees burpees flexitpink flexitpinkambassador sweatpink fitfluential fitfluentialambassador</t>
  </si>
  <si>
    <t>run aftershokz shokzsquad shokzamb teambbcom bodybuildingdotcom bodybuildingcom getstrongertoday flexitpink flexitpinkambassador sweatpink fitfluential</t>
  </si>
  <si>
    <t>fitness exercises runchat fitfluential energy gym workout crossfit</t>
  </si>
  <si>
    <t>exercises fitness health fitfluential energy workout motivation</t>
  </si>
  <si>
    <t>exercises fitness workout gym fitfluential energy health bodyfat</t>
  </si>
  <si>
    <t>fitness exercises workout runchat energy fitfluential life health</t>
  </si>
  <si>
    <t>fitness exercise workout runchat fitfluential energy gym energy</t>
  </si>
  <si>
    <t>fitspo fitfam girlswholift gymlife legday nopainnogain fitlife getstrong workout mondaymiles chestday seenonmyrun trainhard gains strengthtraining physiquefreak fitness bodybuilding crossfit fitfluential kosovo prishtina gjilan ferizaj</t>
  </si>
  <si>
    <t>running spotify fitfam</t>
  </si>
  <si>
    <t>sweatpink fitfluential ketchumidaho idaho trailrunning trail zensah</t>
  </si>
  <si>
    <t>fitspo fitfam lift gymlife legday nopainnogain fitlife getstrong workout chestday seenonmyrun trainhard gains strengthtraining physiquefreak fitness bodybuilding yoga crossfit fitfluential</t>
  </si>
  <si>
    <t>dairyfree healthyfood healthyrecipe fitfluential</t>
  </si>
  <si>
    <t>lowcarb keto dinnerideas fitfluential</t>
  </si>
  <si>
    <t>fitfluential healthy wellness</t>
  </si>
  <si>
    <t>lowcarb fitfluential glutenfree keto</t>
  </si>
  <si>
    <t>healthyrecipe fitfluential vegan veganfood</t>
  </si>
  <si>
    <t>pmdsports pmdstrong pumpfuel flavors4days bodybuilding fitfluential gymfreak fitlife</t>
  </si>
  <si>
    <t>pmdsports pmdstrong arsenalx fitlife leangainz fitfluential gnc</t>
  </si>
  <si>
    <t>fridaymotivation fitfluential</t>
  </si>
  <si>
    <t>fridaymotivation fridaymotivation fitfluential</t>
  </si>
  <si>
    <t>macros fitfluential</t>
  </si>
  <si>
    <t>running fitfluential</t>
  </si>
  <si>
    <t>workout fitfluential</t>
  </si>
  <si>
    <t>fitfluential runchat</t>
  </si>
  <si>
    <t>triathlon fitfluential</t>
  </si>
  <si>
    <t>altrarunning zerolimits embracethespace lonepeak4 altraduo seatonhikingtrail durhamtrails sunrise trails adruns sweatpink fitfluential sweatfest</t>
  </si>
  <si>
    <t>sweatpink fitfluential</t>
  </si>
  <si>
    <t>sweatpink fitfluential runchat</t>
  </si>
  <si>
    <t>sweatpink fitfluential recipe</t>
  </si>
  <si>
    <t>sweatpink fitfluential triathlon runchat</t>
  </si>
  <si>
    <t>ad sweatpink fitfluential</t>
  </si>
  <si>
    <t>running spotify fitfluential fitfam</t>
  </si>
  <si>
    <t>foodisfuel linkup ootdfashion summerpie lashes fitfluential food unilag berries letsguide instamood crossfit dining schulensmeer kbye bodybuilding china bodybuilding fitspo seenonmyrun gymlife lagos islam salmonsashimi adrianmora</t>
  </si>
  <si>
    <t>longbeach lbc gymlife orangecounty losangeles loseinches losefat gainmuscle tagafriend tag fitnessphysique bodybuilding fitnessmodel girlswholift dedication fitfluential</t>
  </si>
  <si>
    <t>running fitfluential fitspiration</t>
  </si>
  <si>
    <t>alwaysinbeta beastmode bestlifeproject betterforit findyourstrong fitfam fitfluential fitlife fitnessforlife fitnessgoals fitnessmotivation fitspiration fitspo getfit gymmotivation iwill iworkout</t>
  </si>
  <si>
    <t>alwaysinbeta beastmode bestlifeproject betterforit findyourstrong fitfam fitfluential fitlife fitnessforlife</t>
  </si>
  <si>
    <t>running spotify fitspiration</t>
  </si>
  <si>
    <t>babe babes fitfluential fitfam fitlife fitnessforlife fitnessgoals fitnessmotivation fitspiration getfit</t>
  </si>
  <si>
    <t>babe babes</t>
  </si>
  <si>
    <t>hopping boxjumps plyo plyometrics explosive training dxb dubai dubaifit dubaifitness dubaifitfam fit fitness fitnessmotivation fitfam fitspo fitspiration fitnessfreak fitfluential</t>
  </si>
  <si>
    <t>push pull superset dxb dubai dubaifit dubaifitness dubaifitfam fit fitness fitnessmotivation fitfam fitspo fitspiration fitnessfreak fitfluential fitlife fitnesslife fitnessaddict fitbody</t>
  </si>
  <si>
    <t>fatkid alwayshungry allthefood mealprep getinmybelly dxb dubai dubaifit dubaifitness dubaifitfam fit fitness fitnessmotivation fitfam fitspo fitspiration fitnessfreak fitfluential fitlife</t>
  </si>
  <si>
    <t>fun weightedvest swissball dxb dubai dubaifit dubaifitness dubaifitfam fit fitness fitnessmotivation fitfam fitspo fitspiration fitnessfreak fitfluential fitlife fitnesslife</t>
  </si>
  <si>
    <t>hopping boxjumps plyo plyometrics explosive training dxb dubai dubaifit dubaifitness dubaifitfam</t>
  </si>
  <si>
    <t>push pull superset dxb dubai dubaifit dubaifitness dubaifitfam fit fitness fitnessmotivation fitfam</t>
  </si>
  <si>
    <t>fun weightedvest swissball dxb dubai dubaifit dubaifitness dubaifitfam fit fitness</t>
  </si>
  <si>
    <t>workout fitspiration</t>
  </si>
  <si>
    <t>https://pbs.twimg.com/media/D9tPzY_XYAIixEN.jpg</t>
  </si>
  <si>
    <t>https://pbs.twimg.com/media/D9tSeQlXUAA_s2a.jpg</t>
  </si>
  <si>
    <t>https://pbs.twimg.com/media/D9tkwGaWwAE-vWt.jpg</t>
  </si>
  <si>
    <t>https://pbs.twimg.com/media/D9u-V8wX4AAPJO-.jpg</t>
  </si>
  <si>
    <t>https://pbs.twimg.com/media/D9u-c-SW4AEv7Fx.jpg</t>
  </si>
  <si>
    <t>https://pbs.twimg.com/media/D9wWyzTX4AIRXHu.jpg</t>
  </si>
  <si>
    <t>https://pbs.twimg.com/media/D9wqcfWWsAMwDHQ.jpg</t>
  </si>
  <si>
    <t>https://pbs.twimg.com/media/D9wvqJKXYAYGDGH.jpg</t>
  </si>
  <si>
    <t>https://pbs.twimg.com/media/D9yEzqDXYAANRv3.jpg</t>
  </si>
  <si>
    <t>https://pbs.twimg.com/media/D9yVZ-cXoAAzXDy.jpg</t>
  </si>
  <si>
    <t>https://pbs.twimg.com/media/D9yhfVIWkAEzqUN.jpg</t>
  </si>
  <si>
    <t>https://pbs.twimg.com/media/D90ebHLXoAAb_wM.jpg</t>
  </si>
  <si>
    <t>https://pbs.twimg.com/media/D91gO10WsAAYXPW.jpg</t>
  </si>
  <si>
    <t>https://pbs.twimg.com/media/D917Bc8XkAEniiF.jpg</t>
  </si>
  <si>
    <t>https://pbs.twimg.com/media/D91-M4jWkAEiYJ7.jpg</t>
  </si>
  <si>
    <t>https://pbs.twimg.com/media/D92B1KWX4AE_HcX.jpg</t>
  </si>
  <si>
    <t>https://pbs.twimg.com/media/D93oCL6XYAESoYZ.jpg</t>
  </si>
  <si>
    <t>https://pbs.twimg.com/media/D93r7T9XsAAlHTQ.jpg</t>
  </si>
  <si>
    <t>https://pbs.twimg.com/media/D94DiYAWwAAyisF.jpg</t>
  </si>
  <si>
    <t>https://pbs.twimg.com/media/D91p_MRXoAEpNnZ.jpg</t>
  </si>
  <si>
    <t>https://pbs.twimg.com/media/D96mHiuXkAEPFzc.jpg</t>
  </si>
  <si>
    <t>https://pbs.twimg.com/media/D96mvJyW4AUalnW.jpg</t>
  </si>
  <si>
    <t>https://pbs.twimg.com/media/D9v_xChUwAYroFC.jpg</t>
  </si>
  <si>
    <t>https://pbs.twimg.com/media/D9z1xvlVUAAGkw0.jpg</t>
  </si>
  <si>
    <t>https://pbs.twimg.com/media/D97FB4dU4AAGwQA.jpg</t>
  </si>
  <si>
    <t>https://pbs.twimg.com/media/D97jrkBW4AMdv9w.jpg</t>
  </si>
  <si>
    <t>https://pbs.twimg.com/media/D9gVi-FXkAE94UY.jpg</t>
  </si>
  <si>
    <t>https://pbs.twimg.com/media/D970HJHXYAU_97o.jpg</t>
  </si>
  <si>
    <t>https://pbs.twimg.com/media/D98DlY7XUAkn9Wc.jpg</t>
  </si>
  <si>
    <t>https://pbs.twimg.com/media/D98g1y6XoAAO-V7.jpg</t>
  </si>
  <si>
    <t>https://pbs.twimg.com/media/D-ARubmXsAEjJ2h.jpg</t>
  </si>
  <si>
    <t>https://pbs.twimg.com/media/D-ASA-QWkAEuVD7.jpg</t>
  </si>
  <si>
    <t>https://pbs.twimg.com/media/D-AatGeWwAAlv1k.jpg</t>
  </si>
  <si>
    <t>https://pbs.twimg.com/media/D-AquldW4AIS8j6.jpg</t>
  </si>
  <si>
    <t>https://pbs.twimg.com/media/D-A9nrMXUAAz65P.jpg</t>
  </si>
  <si>
    <t>https://pbs.twimg.com/media/D-BEm9OXYAE6rFh.jpg</t>
  </si>
  <si>
    <t>https://pbs.twimg.com/media/D-BJXY2XoAAgHKI.jpg</t>
  </si>
  <si>
    <t>https://pbs.twimg.com/media/D-BgUvxW4AATxu2.jpg</t>
  </si>
  <si>
    <t>https://pbs.twimg.com/media/D-CSuWpUEAAOBlO.jpg</t>
  </si>
  <si>
    <t>https://pbs.twimg.com/media/D-Fs5uPXsAIla_g.jpg</t>
  </si>
  <si>
    <t>https://pbs.twimg.com/media/D-F-gYQWsAEKe-m.jpg</t>
  </si>
  <si>
    <t>https://pbs.twimg.com/media/D-GWMTBXkAERgGF.jpg</t>
  </si>
  <si>
    <t>https://pbs.twimg.com/media/D95_CBBWkAAonOU.jpg</t>
  </si>
  <si>
    <t>https://pbs.twimg.com/ext_tw_video_thumb/1144394481959088129/pu/img/1RCeKp6YlsxikAK3.jpg</t>
  </si>
  <si>
    <t>https://pbs.twimg.com/media/D-G3DcBXsAEj5dx.jpg</t>
  </si>
  <si>
    <t>https://pbs.twimg.com/media/D-HI4PyWkAAl3sO.jpg</t>
  </si>
  <si>
    <t>https://pbs.twimg.com/media/D-H4W6rUwAMP4Lv.jpg</t>
  </si>
  <si>
    <t>https://pbs.twimg.com/media/D-IvatTX4AES007.jpg</t>
  </si>
  <si>
    <t>https://pbs.twimg.com/media/D-I0HVmXsAMKmth.jpg</t>
  </si>
  <si>
    <t>https://pbs.twimg.com/media/D9x-WaPXoAc-ofE.jpg</t>
  </si>
  <si>
    <t>https://pbs.twimg.com/media/D-I75wXXUAEzj34.jpg</t>
  </si>
  <si>
    <t>https://pbs.twimg.com/media/D-J9oOHWkAA9Vf7.jpg</t>
  </si>
  <si>
    <t>https://pbs.twimg.com/media/D-Lls16W4AESmFZ.jpg</t>
  </si>
  <si>
    <t>https://pbs.twimg.com/media/D-L1fWrX4AAGuzs.jpg</t>
  </si>
  <si>
    <t>https://pbs.twimg.com/media/D-MMx9fXYAI5Q-g.jpg</t>
  </si>
  <si>
    <t>https://pbs.twimg.com/media/D-MdNFCXYAAN2uv.jpg</t>
  </si>
  <si>
    <t>https://pbs.twimg.com/media/D-NoVfsXsAAi6Wr.jpg</t>
  </si>
  <si>
    <t>https://pbs.twimg.com/media/D-Oe72LWsAMcCnB.jpg</t>
  </si>
  <si>
    <t>https://pbs.twimg.com/media/D-OflvQXkAI9H8R.jpg</t>
  </si>
  <si>
    <t>https://pbs.twimg.com/media/D896IthXkAEOfk4.jpg</t>
  </si>
  <si>
    <t>https://pbs.twimg.com/media/D-Pz6stWsAA7QKm.jpg</t>
  </si>
  <si>
    <t>https://pbs.twimg.com/media/D-QZAbxWwAA7vfv.jpg</t>
  </si>
  <si>
    <t>https://pbs.twimg.com/media/D-Qc0uLXsAA_FXV.jpg</t>
  </si>
  <si>
    <t>https://pbs.twimg.com/media/D-QqfT5WkAAScLn.jpg</t>
  </si>
  <si>
    <t>https://pbs.twimg.com/media/D-QzkDaXsAA1lL8.jpg</t>
  </si>
  <si>
    <t>https://pbs.twimg.com/media/D9ySZDdXoAIQaKQ.jpg</t>
  </si>
  <si>
    <t>https://pbs.twimg.com/media/D-SHwhIXsAAAeiJ.jpg</t>
  </si>
  <si>
    <t>https://pbs.twimg.com/media/D-BKgQ8VUAAXUSf.jpg</t>
  </si>
  <si>
    <t>https://pbs.twimg.com/media/D-LqVsVXkAQ6saG.jpg</t>
  </si>
  <si>
    <t>https://pbs.twimg.com/media/D91HFklX4AANCid.jpg</t>
  </si>
  <si>
    <t>https://pbs.twimg.com/media/D960ON2XoAAlvck.jpg</t>
  </si>
  <si>
    <t>https://pbs.twimg.com/media/D-Jg3Q_XUAA6gLY.jpg</t>
  </si>
  <si>
    <t>https://pbs.twimg.com/media/D-TglJJW4AADRxX.jpg</t>
  </si>
  <si>
    <t>https://pbs.twimg.com/media/D-UrIWRX4AIC4Gk.jpg</t>
  </si>
  <si>
    <t>https://pbs.twimg.com/media/D-VHPgPXoAAFSbj.jpg</t>
  </si>
  <si>
    <t>https://pbs.twimg.com/media/D94xUUrWwAE7Ky8.jpg</t>
  </si>
  <si>
    <t>https://pbs.twimg.com/media/D-L2GuLXYAAbl1k.jpg</t>
  </si>
  <si>
    <t>https://pbs.twimg.com/media/D-VQVqpXkAAnRwX.jpg</t>
  </si>
  <si>
    <t>https://pbs.twimg.com/media/D-VwiDPW4AA6V1x.jpg</t>
  </si>
  <si>
    <t>https://pbs.twimg.com/media/D-XpbDfXsAMpWZ7.jpg</t>
  </si>
  <si>
    <t>https://pbs.twimg.com/media/D-XzbvEXUAA-Jel.jpg</t>
  </si>
  <si>
    <t>https://pbs.twimg.com/media/D-X4s0lWkAAdY8K.jpg</t>
  </si>
  <si>
    <t>https://pbs.twimg.com/media/D-aGneZXoAEdKPu.jpg</t>
  </si>
  <si>
    <t>https://pbs.twimg.com/media/D-aP9SdW4B8bmhI.jpg</t>
  </si>
  <si>
    <t>https://pbs.twimg.com/media/D-alxkUXkAApEva.jpg</t>
  </si>
  <si>
    <t>https://pbs.twimg.com/media/D-aphV_X4AE7SRO.jpg</t>
  </si>
  <si>
    <t>https://pbs.twimg.com/media/D-a5ndAXsAAJQ8l.jpg</t>
  </si>
  <si>
    <t>https://pbs.twimg.com/media/D-bDnS3XoAAz9Q3.jpg</t>
  </si>
  <si>
    <t>https://pbs.twimg.com/media/D-b-rfKXkAEfVuA.jpg</t>
  </si>
  <si>
    <t>https://pbs.twimg.com/media/D-dqy55XUAA9eKi.jpg</t>
  </si>
  <si>
    <t>https://pbs.twimg.com/media/D-d3iXTXsAAVgc9.jpg</t>
  </si>
  <si>
    <t>https://pbs.twimg.com/media/D-eQhKKXYAApHKg.jpg</t>
  </si>
  <si>
    <t>https://pbs.twimg.com/media/D9YGdShXUAEBN5p.jpg</t>
  </si>
  <si>
    <t>https://pbs.twimg.com/media/D92sKWYW4AcMrV9.jpg</t>
  </si>
  <si>
    <t>https://pbs.twimg.com/media/D96oK4jX4AIcSDi.jpg</t>
  </si>
  <si>
    <t>https://pbs.twimg.com/media/D-f3v8xWwAMVD88.jpg</t>
  </si>
  <si>
    <t>https://pbs.twimg.com/media/D-fViyVX4AAFTxw.png</t>
  </si>
  <si>
    <t>https://pbs.twimg.com/media/D92tdvPXkAAJHSi.jpg</t>
  </si>
  <si>
    <t>https://pbs.twimg.com/media/D-gJFKXXYAA0zdq.jpg</t>
  </si>
  <si>
    <t>https://pbs.twimg.com/media/D-gTBbwXUAEZqU1.jpg</t>
  </si>
  <si>
    <t>https://pbs.twimg.com/media/D-gdYQ4WkAAPLlf.jpg</t>
  </si>
  <si>
    <t>https://pbs.twimg.com/media/D-gy7PEXUAALL-1.jpg</t>
  </si>
  <si>
    <t>https://pbs.twimg.com/media/D-g6bzxXoAEgXLJ.jpg</t>
  </si>
  <si>
    <t>https://pbs.twimg.com/media/D-h23GdX4AYrRY6.jpg</t>
  </si>
  <si>
    <t>https://pbs.twimg.com/media/D94a5GmUcAABhR0.jpg</t>
  </si>
  <si>
    <t>https://pbs.twimg.com/media/D95YQxcUwAApvn5.jpg</t>
  </si>
  <si>
    <t>https://pbs.twimg.com/media/D99tgTpVAAE-5Wq.jpg</t>
  </si>
  <si>
    <t>https://pbs.twimg.com/media/D-Dod3PUcAAx_Kh.jpg</t>
  </si>
  <si>
    <t>https://pbs.twimg.com/media/D-IKnCkVUAEOj_u.jpg</t>
  </si>
  <si>
    <t>https://pbs.twimg.com/media/D-I6Vz6VAAIIeav.jpg</t>
  </si>
  <si>
    <t>https://pbs.twimg.com/media/D-NLjk9UIAI8AD6.jpg</t>
  </si>
  <si>
    <t>https://pbs.twimg.com/media/D-YAqAFUwAE7TF1.jpg</t>
  </si>
  <si>
    <t>https://pbs.twimg.com/media/D-cm6cbUwAAZeX7.jpg</t>
  </si>
  <si>
    <t>https://pbs.twimg.com/media/D-dZkYdUwAAywvp.jpg</t>
  </si>
  <si>
    <t>https://pbs.twimg.com/media/D-iAX2PU4AAUoXc.jpg</t>
  </si>
  <si>
    <t>https://pbs.twimg.com/media/D-jdPwXWkAApAX-.jpg</t>
  </si>
  <si>
    <t>https://pbs.twimg.com/media/D954ts6WkAApoVm.jpg</t>
  </si>
  <si>
    <t>https://pbs.twimg.com/media/D9_hRQ3XkAAXHA7.jpg</t>
  </si>
  <si>
    <t>https://pbs.twimg.com/media/D-jxmhRXsAAcEQX.png</t>
  </si>
  <si>
    <t>https://pbs.twimg.com/media/D-kRrGoW4AEG3x4.jpg</t>
  </si>
  <si>
    <t>https://pbs.twimg.com/media/D-kSUqvXkAAXyJp.jpg</t>
  </si>
  <si>
    <t>https://pbs.twimg.com/media/D-kqCVaWwAIPHqv.jpg</t>
  </si>
  <si>
    <t>https://pbs.twimg.com/media/D-lske7W4AAUpvB.jpg</t>
  </si>
  <si>
    <t>https://pbs.twimg.com/media/D-lwTnKWkAAXpM7.jpg</t>
  </si>
  <si>
    <t>https://pbs.twimg.com/media/D-mDunFXkAArEO3.jpg</t>
  </si>
  <si>
    <t>https://pbs.twimg.com/media/D-mOGsZXYAAtI4M.jpg</t>
  </si>
  <si>
    <t>https://pbs.twimg.com/media/D-mpmwlX4AAeztV.jpg</t>
  </si>
  <si>
    <t>https://pbs.twimg.com/media/D9zxQ_MW4AEYwXb.jpg</t>
  </si>
  <si>
    <t>https://pbs.twimg.com/media/D-DOBN3W4AANQ8c.jpg</t>
  </si>
  <si>
    <t>https://pbs.twimg.com/media/D-X0YqBXUAAKM01.jpg</t>
  </si>
  <si>
    <t>https://pbs.twimg.com/media/D-nPA1yXUAAkNOD.jpg</t>
  </si>
  <si>
    <t>https://pbs.twimg.com/media/D-pA5OkW4AUrHCA.jpg</t>
  </si>
  <si>
    <t>https://pbs.twimg.com/media/D-pE_VOXsAEBCrp.jpg</t>
  </si>
  <si>
    <t>https://pbs.twimg.com/media/D-pk3JqXUAAI-6l.jpg</t>
  </si>
  <si>
    <t>https://pbs.twimg.com/media/D-puZtxXsAA_1GB.jpg</t>
  </si>
  <si>
    <t>https://pbs.twimg.com/media/D-qG8NbWwAM64hW.jpg</t>
  </si>
  <si>
    <t>https://pbs.twimg.com/media/D-qWtxLX4AAmpY3.jpg</t>
  </si>
  <si>
    <t>https://pbs.twimg.com/media/D-sPEmqX4AArxZ3.jpg</t>
  </si>
  <si>
    <t>https://pbs.twimg.com/media/D9tMQkxW4AAEg11.jpg</t>
  </si>
  <si>
    <t>https://pbs.twimg.com/media/D93fg-DXYAAkXXQ.jpg</t>
  </si>
  <si>
    <t>https://pbs.twimg.com/media/D-FOFYTX4AAGJj5.jpg</t>
  </si>
  <si>
    <t>https://pbs.twimg.com/media/D-G78-_XYAAfiIX.jpg</t>
  </si>
  <si>
    <t>https://pbs.twimg.com/media/D-M8dRUWwAEPf9D.jpg</t>
  </si>
  <si>
    <t>https://pbs.twimg.com/media/D-RPbxFX4AA2dMB.jpg</t>
  </si>
  <si>
    <t>https://pbs.twimg.com/media/D-S9y6QXkAUkCTv.jpg</t>
  </si>
  <si>
    <t>https://pbs.twimg.com/media/D-TzpQYXoAI7_ZO.jpg</t>
  </si>
  <si>
    <t>https://pbs.twimg.com/media/D-e9ymXXoAEc-if.jpg</t>
  </si>
  <si>
    <t>https://pbs.twimg.com/media/D-f0qOFXYAEci0a.jpg</t>
  </si>
  <si>
    <t>https://pbs.twimg.com/media/D-grj0OWsAAm3-s.jpg</t>
  </si>
  <si>
    <t>https://pbs.twimg.com/media/D-mt1QbX4AA4b8W.jpg</t>
  </si>
  <si>
    <t>https://pbs.twimg.com/media/D-obqn6W4AEXPls.jpg</t>
  </si>
  <si>
    <t>https://pbs.twimg.com/media/D-ssdEcWkAUvAXw.jpg</t>
  </si>
  <si>
    <t>https://pbs.twimg.com/ext_tw_video_thumb/1147083334855680001/pu/img/7OG9OiNyx_vJxDb0.jpg</t>
  </si>
  <si>
    <t>https://pbs.twimg.com/media/D-TgRJ8XYAAyXDX.jpg</t>
  </si>
  <si>
    <t>https://pbs.twimg.com/media/D-tRT-QWwAIZQzH.jpg</t>
  </si>
  <si>
    <t>https://pbs.twimg.com/media/D-tcH09XUAAWCDA.jpg</t>
  </si>
  <si>
    <t>https://pbs.twimg.com/media/D5zZruMXkAA89Vz.jpg</t>
  </si>
  <si>
    <t>https://pbs.twimg.com/media/D1Ap6HOWsAMeCX5.jpg</t>
  </si>
  <si>
    <t>https://pbs.twimg.com/media/D9lSSfYXYAA6Bwt.jpg</t>
  </si>
  <si>
    <t>https://pbs.twimg.com/media/D-EOHKAWkAErh0t.jpg</t>
  </si>
  <si>
    <t>https://pbs.twimg.com/media/D-JVo5JXkAIknH1.jpg</t>
  </si>
  <si>
    <t>https://pbs.twimg.com/media/D-EOn15WwAA8GaU.jpg</t>
  </si>
  <si>
    <t>https://pbs.twimg.com/media/D-d2yJyXkAAnxpB.jpg</t>
  </si>
  <si>
    <t>https://pbs.twimg.com/media/D-jE-MeWwAA1Nyz.jpg</t>
  </si>
  <si>
    <t>https://pbs.twimg.com/media/D-sDRJKWsAY9usx.png</t>
  </si>
  <si>
    <t>https://pbs.twimg.com/media/D-udddGW4AIUQpg.jpg</t>
  </si>
  <si>
    <t>https://pbs.twimg.com/media/D-PJWfoWwAEWGjC.jpg</t>
  </si>
  <si>
    <t>https://pbs.twimg.com/media/D-ugpVCXUAAqNym.jpg</t>
  </si>
  <si>
    <t>https://pbs.twimg.com/media/D-kBVgdX4AMOu0g.jpg</t>
  </si>
  <si>
    <t>https://pbs.twimg.com/media/D91cwGTWwAU8GdJ.png</t>
  </si>
  <si>
    <t>https://pbs.twimg.com/media/D-AA_RtXUAACcAy.jpg</t>
  </si>
  <si>
    <t>https://pbs.twimg.com/media/D-UE8WXWkAAsJm0.jpg</t>
  </si>
  <si>
    <t>https://pbs.twimg.com/media/D-kj0h8X4AAhlQV.jpg</t>
  </si>
  <si>
    <t>https://pbs.twimg.com/media/D-lTukXXsAE2Fji.jpg</t>
  </si>
  <si>
    <t>https://pbs.twimg.com/media/D-pLFCmXkAAsRWf.jpg</t>
  </si>
  <si>
    <t>https://pbs.twimg.com/media/D-vIfGZWwAESJxS.jpg</t>
  </si>
  <si>
    <t>https://pbs.twimg.com/media/D-va1u8WkAAWXlQ.jpg</t>
  </si>
  <si>
    <t>https://pbs.twimg.com/media/D91rmDgW4AEmLb-.jpg</t>
  </si>
  <si>
    <t>https://pbs.twimg.com/media/D960giBXoAABHeF.jpg</t>
  </si>
  <si>
    <t>https://pbs.twimg.com/media/D969dSIXUAAc8qf.jpg</t>
  </si>
  <si>
    <t>https://pbs.twimg.com/media/D9_ud5fX4AAVLap.jpg</t>
  </si>
  <si>
    <t>https://pbs.twimg.com/media/D-FJwXgXsAAwdjC.jpg</t>
  </si>
  <si>
    <t>https://pbs.twimg.com/media/D-J3sMoXsAEcXnT.jpg</t>
  </si>
  <si>
    <t>https://pbs.twimg.com/media/D-emYSWXYAAFZOO.png</t>
  </si>
  <si>
    <t>https://pbs.twimg.com/media/D-fRitvXoAEkzdx.jpg</t>
  </si>
  <si>
    <t>https://pbs.twimg.com/media/D-lTlqjXoAg1xyo.jpg</t>
  </si>
  <si>
    <t>https://pbs.twimg.com/media/D-pd-8xWwAI8e3h.jpg</t>
  </si>
  <si>
    <t>https://pbs.twimg.com/media/D-veaIlW4AAg1WT.jpg</t>
  </si>
  <si>
    <t>https://pbs.twimg.com/media/D-CSI8kWkAE60zA.jpg</t>
  </si>
  <si>
    <t>https://pbs.twimg.com/media/D-vmc3uWkAEeQD-.jpg</t>
  </si>
  <si>
    <t>https://pbs.twimg.com/media/D-vt28cXUAAG6aE.jpg</t>
  </si>
  <si>
    <t>https://pbs.twimg.com/media/D-wmTgfXUAABE7e.jpg</t>
  </si>
  <si>
    <t>https://pbs.twimg.com/media/D-wpGOPWkAAzzdh.jpg</t>
  </si>
  <si>
    <t>https://pbs.twimg.com/media/D-CmzGUWsAAH_sC.jpg</t>
  </si>
  <si>
    <t>https://pbs.twimg.com/media/D-wvGhfXYAAEFVz.jpg</t>
  </si>
  <si>
    <t>https://pbs.twimg.com/media/D-w-2OvX4AEf4qs.jpg</t>
  </si>
  <si>
    <t>https://pbs.twimg.com/media/D9t3OoQWkAAh6LB.jpg</t>
  </si>
  <si>
    <t>https://pbs.twimg.com/media/D99ZLz2X4AAjehl.jpg</t>
  </si>
  <si>
    <t>https://pbs.twimg.com/media/D-LKkhEX4AIDW8p.jpg</t>
  </si>
  <si>
    <t>https://pbs.twimg.com/media/D7HyFBHW0AA7fDD.jpg</t>
  </si>
  <si>
    <t>https://pbs.twimg.com/media/D-eqmNIWsAEO2yC.jpg</t>
  </si>
  <si>
    <t>https://pbs.twimg.com/media/D-yGWS8XoAAFLsY.jpg</t>
  </si>
  <si>
    <t>http://pbs.twimg.com/profile_images/930341287961743360/vVeA4nak_normal.jpg</t>
  </si>
  <si>
    <t>http://pbs.twimg.com/profile_images/864568360947793920/ZrdjbU42_normal.jpg</t>
  </si>
  <si>
    <t>http://pbs.twimg.com/profile_images/984429039531298821/snUToSKD_normal.jpg</t>
  </si>
  <si>
    <t>http://pbs.twimg.com/profile_images/802156727915286528/_Axr4eVw_normal.jpg</t>
  </si>
  <si>
    <t>http://pbs.twimg.com/profile_images/853658082836172801/T0my6mQW_normal.jpg</t>
  </si>
  <si>
    <t>http://pbs.twimg.com/profile_images/1088868795589054466/bFfeV83l_normal.jpg</t>
  </si>
  <si>
    <t>http://pbs.twimg.com/profile_images/1037305391909154822/yoh6MOhe_normal.jpg</t>
  </si>
  <si>
    <t>http://pbs.twimg.com/profile_images/378800000266444813/336a6a5ba309cd0b49ba704e090c203c_normal.jpeg</t>
  </si>
  <si>
    <t>http://pbs.twimg.com/profile_images/751053998287978496/GaloX8n5_normal.jpg</t>
  </si>
  <si>
    <t>http://pbs.twimg.com/profile_images/950919205980966914/Lhr1NYUU_normal.jpg</t>
  </si>
  <si>
    <t>http://pbs.twimg.com/profile_images/920268142726828032/7yvvLD2h_normal.jpg</t>
  </si>
  <si>
    <t>http://pbs.twimg.com/profile_images/696843854243168256/ufAV9ldM_normal.jpg</t>
  </si>
  <si>
    <t>http://pbs.twimg.com/profile_images/750514111386161153/EkmadW2L_normal.jpg</t>
  </si>
  <si>
    <t>http://pbs.twimg.com/profile_images/1908424398/twitter-pavement-runner_normal.jpg</t>
  </si>
  <si>
    <t>http://pbs.twimg.com/profile_images/919402052073246720/ty1d50jZ_normal.jpg</t>
  </si>
  <si>
    <t>http://pbs.twimg.com/profile_images/2931186171/0ae7ff197b5991ad634a4f527c5343d6_normal.jpeg</t>
  </si>
  <si>
    <t>http://pbs.twimg.com/profile_images/916929473856946177/flfDau9a_normal.jpg</t>
  </si>
  <si>
    <t>http://pbs.twimg.com/profile_images/1074370214115115010/Lxt4zUcs_normal.jpg</t>
  </si>
  <si>
    <t>http://pbs.twimg.com/profile_images/1125154421938302976/CVJ8M2EP_normal.jpg</t>
  </si>
  <si>
    <t>http://pbs.twimg.com/profile_images/1082501359629287424/wxvBLPtH_normal.jpg</t>
  </si>
  <si>
    <t>http://pbs.twimg.com/profile_images/1140292358325583872/JcJWexME_normal.jpg</t>
  </si>
  <si>
    <t>http://pbs.twimg.com/profile_images/1013605316531978240/V-P9wGxl_normal.jpg</t>
  </si>
  <si>
    <t>http://pbs.twimg.com/profile_images/859001716599140352/JRMyni-u_normal.jpg</t>
  </si>
  <si>
    <t>http://pbs.twimg.com/profile_images/946870681261694976/gYzYpzZw_normal.jpg</t>
  </si>
  <si>
    <t>http://pbs.twimg.com/profile_images/1115466028425908224/Xekpvl4R_normal.jpg</t>
  </si>
  <si>
    <t>http://pbs.twimg.com/profile_images/1142664791405649920/7EOOZRGr_normal.jpg</t>
  </si>
  <si>
    <t>http://pbs.twimg.com/profile_images/863142003168743425/M7LmzRjX_normal.jpg</t>
  </si>
  <si>
    <t>http://pbs.twimg.com/profile_images/976878554666471425/BJHFc8tF_normal.jpg</t>
  </si>
  <si>
    <t>http://pbs.twimg.com/profile_images/3334879428/33dc139f52ca1361d71b650add2be9b8_normal.jpeg</t>
  </si>
  <si>
    <t>http://pbs.twimg.com/profile_images/1073990088470790146/qXlX1euv_normal.jpg</t>
  </si>
  <si>
    <t>http://pbs.twimg.com/profile_images/1751945995/Carri_Uranga_normal.jpg</t>
  </si>
  <si>
    <t>http://pbs.twimg.com/profile_images/1078562451380146176/EXnGX7kv_normal.jpg</t>
  </si>
  <si>
    <t>http://pbs.twimg.com/profile_images/1122941112740646917/8jYOwwXW_normal.jpg</t>
  </si>
  <si>
    <t>http://pbs.twimg.com/profile_images/650057408404918272/xJA2vXws_normal.jpg</t>
  </si>
  <si>
    <t>http://pbs.twimg.com/profile_images/923552707058814976/91w5sQVq_normal.jpg</t>
  </si>
  <si>
    <t>http://pbs.twimg.com/profile_images/697056255177785344/V9WWi4RA_normal.jpg</t>
  </si>
  <si>
    <t>http://pbs.twimg.com/profile_images/1102508741176512512/NvMaNON8_normal.jpg</t>
  </si>
  <si>
    <t>http://pbs.twimg.com/profile_images/853798145582657537/IKlEOD_y_normal.jpg</t>
  </si>
  <si>
    <t>http://pbs.twimg.com/profile_images/1143470699203518464/YH7F0nyh_normal.jpg</t>
  </si>
  <si>
    <t>http://pbs.twimg.com/profile_images/195595400/Picture_018_normal.jpg</t>
  </si>
  <si>
    <t>http://pbs.twimg.com/profile_images/1141635311572783105/wRFMOLdL_normal.jpg</t>
  </si>
  <si>
    <t>http://pbs.twimg.com/profile_images/1113977562022273025/Rk2oSjVt_normal.jpg</t>
  </si>
  <si>
    <t>http://pbs.twimg.com/profile_images/1057236594300661766/qRt9nrPJ_normal.jpg</t>
  </si>
  <si>
    <t>http://pbs.twimg.com/profile_images/984034578968047616/GVQNy7Yl_normal.jpg</t>
  </si>
  <si>
    <t>http://pbs.twimg.com/profile_images/995991982630690816/kggi0XUH_normal.jpg</t>
  </si>
  <si>
    <t>http://pbs.twimg.com/profile_images/590199867235938304/UvsYo5SB_normal.png</t>
  </si>
  <si>
    <t>http://pbs.twimg.com/profile_images/360545914/DSC03811_normal.JPG</t>
  </si>
  <si>
    <t>http://pbs.twimg.com/profile_images/610030417312382976/um3y4cxz_normal.jpg</t>
  </si>
  <si>
    <t>http://pbs.twimg.com/profile_images/984145141173809152/n1sSUc8l_normal.jpg</t>
  </si>
  <si>
    <t>http://pbs.twimg.com/profile_images/1050736451288064000/23PZg4ES_normal.jpg</t>
  </si>
  <si>
    <t>http://pbs.twimg.com/profile_images/653652864946933761/gRdM3uHh_normal.jpg</t>
  </si>
  <si>
    <t>http://pbs.twimg.com/profile_images/565862584163655682/yZiHnI4h_normal.jpeg</t>
  </si>
  <si>
    <t>http://pbs.twimg.com/profile_images/416732295945408512/ulw3EzjB_normal.jpeg</t>
  </si>
  <si>
    <t>http://pbs.twimg.com/profile_images/1122580020919066629/hsZ0gv8l_normal.png</t>
  </si>
  <si>
    <t>http://pbs.twimg.com/profile_images/1067368182753574912/iCnMJBFt_normal.jpg</t>
  </si>
  <si>
    <t>http://pbs.twimg.com/profile_images/378800000703223826/dcb3389e83b0d9e7984339804d98cea6_normal.jpeg</t>
  </si>
  <si>
    <t>http://pbs.twimg.com/profile_images/989563317961150464/lneGgWMi_normal.jpg</t>
  </si>
  <si>
    <t>http://pbs.twimg.com/profile_images/881253370463440896/mxmUi4kd_normal.jpg</t>
  </si>
  <si>
    <t>https://twitter.com/#!/bunkyh/status/1142594676408705026</t>
  </si>
  <si>
    <t>https://twitter.com/#!/amycaprarella/status/1142597611884621824</t>
  </si>
  <si>
    <t>https://twitter.com/#!/snowflake2283/status/1142617709785600000</t>
  </si>
  <si>
    <t>https://twitter.com/#!/anababy63656148/status/1142716236326981632</t>
  </si>
  <si>
    <t>https://twitter.com/#!/anababy63656148/status/1142716346951700480</t>
  </si>
  <si>
    <t>https://twitter.com/#!/tyra_ann7/status/1142716602770759680</t>
  </si>
  <si>
    <t>https://twitter.com/#!/tyra_ann7/status/1142716607019585536</t>
  </si>
  <si>
    <t>https://twitter.com/#!/chanelkjackson4/status/1142813469525327874</t>
  </si>
  <si>
    <t>https://twitter.com/#!/debdendinger/status/1142835076083986433</t>
  </si>
  <si>
    <t>https://twitter.com/#!/donkboard/status/1142840810297319424</t>
  </si>
  <si>
    <t>https://twitter.com/#!/patdixpope/status/1142934430090235904</t>
  </si>
  <si>
    <t>https://twitter.com/#!/hollywhoh/status/1142935367491960832</t>
  </si>
  <si>
    <t>https://twitter.com/#!/ashleyy35161150/status/1142952680584876032</t>
  </si>
  <si>
    <t>https://twitter.com/#!/rafastwitt/status/1142953135822036993</t>
  </si>
  <si>
    <t>https://twitter.com/#!/lowcatelli/status/1142965966684459008</t>
  </si>
  <si>
    <t>https://twitter.com/#!/vesselsofhealth/status/1143103332996845568</t>
  </si>
  <si>
    <t>https://twitter.com/#!/thesportsgear_/status/1143151876533342209</t>
  </si>
  <si>
    <t>https://twitter.com/#!/wiggy104/status/1143175690126274560</t>
  </si>
  <si>
    <t>https://twitter.com/#!/team_volcano/status/1143205146870067201</t>
  </si>
  <si>
    <t>https://twitter.com/#!/t_louiselle/status/1143208641975279617</t>
  </si>
  <si>
    <t>https://twitter.com/#!/susieheitmann1/status/1143212632557666304</t>
  </si>
  <si>
    <t>https://twitter.com/#!/coachdebbieruns/status/1143288955300958214</t>
  </si>
  <si>
    <t>https://twitter.com/#!/4blbrown/status/1143325006308491266</t>
  </si>
  <si>
    <t>https://twitter.com/#!/dustingorder/status/1143329286096658432</t>
  </si>
  <si>
    <t>https://twitter.com/#!/tammylamason/status/1143355246065963008</t>
  </si>
  <si>
    <t>https://twitter.com/#!/ariffood/status/1143393806789648384</t>
  </si>
  <si>
    <t>https://twitter.com/#!/divebot2/status/1143408324584644608</t>
  </si>
  <si>
    <t>https://twitter.com/#!/debbiemaybery/status/1143432754228531200</t>
  </si>
  <si>
    <t>https://twitter.com/#!/batesbobbi/status/1143534005591183361</t>
  </si>
  <si>
    <t>https://twitter.com/#!/enlacealdeporte/status/1143534033936310273</t>
  </si>
  <si>
    <t>https://twitter.com/#!/lucyfrenchjp/status/1143534686154711040</t>
  </si>
  <si>
    <t>https://twitter.com/#!/backonpointe101/status/1143538381558865920</t>
  </si>
  <si>
    <t>https://twitter.com/#!/reallyworksvits/status/1142788165549187074</t>
  </si>
  <si>
    <t>https://twitter.com/#!/reallyworksvits/status/1143058660584611840</t>
  </si>
  <si>
    <t>https://twitter.com/#!/reallyworksvits/status/1143568012512907264</t>
  </si>
  <si>
    <t>https://twitter.com/#!/tammy_duff/status/1143601694774894593</t>
  </si>
  <si>
    <t>https://twitter.com/#!/guns2girls/status/1141686228636590080</t>
  </si>
  <si>
    <t>https://twitter.com/#!/hale_zo/status/1143602796098412544</t>
  </si>
  <si>
    <t>https://twitter.com/#!/englert_tonia/status/1143619761013760000</t>
  </si>
  <si>
    <t>https://twitter.com/#!/brueggeman_mary/status/1143636773416972288</t>
  </si>
  <si>
    <t>https://twitter.com/#!/mmp0110/status/1143668940356378624</t>
  </si>
  <si>
    <t>https://twitter.com/#!/womenties/status/1143840091254730752</t>
  </si>
  <si>
    <t>https://twitter.com/#!/organicrunmom/status/1143711040082972672</t>
  </si>
  <si>
    <t>https://twitter.com/#!/organicrunmom/status/1143872826572775424</t>
  </si>
  <si>
    <t>https://twitter.com/#!/bstworkout/status/1143891735485079552</t>
  </si>
  <si>
    <t>https://twitter.com/#!/projectfourpr/status/1143927431541268480</t>
  </si>
  <si>
    <t>https://twitter.com/#!/terrygarrick1/status/1143933796577923073</t>
  </si>
  <si>
    <t>https://twitter.com/#!/lgfitnessjp/status/1143934115164622850</t>
  </si>
  <si>
    <t>https://twitter.com/#!/shannongowan/status/1143943669432668160</t>
  </si>
  <si>
    <t>https://twitter.com/#!/cindyterryjp/status/1143961286948151296</t>
  </si>
  <si>
    <t>https://twitter.com/#!/lauribaldino/status/1143982058747965442</t>
  </si>
  <si>
    <t>https://twitter.com/#!/pavementrunner/status/1143989241392668672</t>
  </si>
  <si>
    <t>https://twitter.com/#!/ekillinger/status/1143989743249739777</t>
  </si>
  <si>
    <t>https://twitter.com/#!/montidarnall/status/1143994973152579584</t>
  </si>
  <si>
    <t>https://twitter.com/#!/alaugh52/status/1144020216642449409</t>
  </si>
  <si>
    <t>https://twitter.com/#!/fitmama_in/status/1144075638548000768</t>
  </si>
  <si>
    <t>https://twitter.com/#!/sheilastjames/status/1144094384121663493</t>
  </si>
  <si>
    <t>https://twitter.com/#!/eatcolorful/status/1144315521036431362</t>
  </si>
  <si>
    <t>https://twitter.com/#!/victorythrulove/status/1144334876788875264</t>
  </si>
  <si>
    <t>https://twitter.com/#!/mollieb21/status/1144360919901847553</t>
  </si>
  <si>
    <t>https://twitter.com/#!/epitomiefitness/status/1143491030693625856</t>
  </si>
  <si>
    <t>https://twitter.com/#!/epitomiefitness/status/1144394511268925440</t>
  </si>
  <si>
    <t>https://twitter.com/#!/wildfreejl/status/1144397052274774021</t>
  </si>
  <si>
    <t>https://twitter.com/#!/besamyono/status/1144398529533829120</t>
  </si>
  <si>
    <t>https://twitter.com/#!/lindaljwaldrep/status/1144416650726445058</t>
  </si>
  <si>
    <t>https://twitter.com/#!/jpheatherinsd/status/1144468855319699456</t>
  </si>
  <si>
    <t>https://twitter.com/#!/rita_nutrition/status/1144529392980365318</t>
  </si>
  <si>
    <t>https://twitter.com/#!/amyksteinmetz/status/1144534560283267072</t>
  </si>
  <si>
    <t>https://twitter.com/#!/fawnc88/status/1142927330488328192</t>
  </si>
  <si>
    <t>https://twitter.com/#!/fawnc88/status/1144543120153108480</t>
  </si>
  <si>
    <t>https://twitter.com/#!/jaimieedmunds/status/1144615386991738880</t>
  </si>
  <si>
    <t>https://twitter.com/#!/_mikehd/status/1144719912067391488</t>
  </si>
  <si>
    <t>https://twitter.com/#!/juiceketha/status/1144729815578218496</t>
  </si>
  <si>
    <t>https://twitter.com/#!/nanckunfiltered/status/1144747176297410560</t>
  </si>
  <si>
    <t>https://twitter.com/#!/fraijomanda/status/1144772783857184784</t>
  </si>
  <si>
    <t>https://twitter.com/#!/janpolendey/status/1144790842588237824</t>
  </si>
  <si>
    <t>https://twitter.com/#!/weightloshacks/status/1144854856617943041</t>
  </si>
  <si>
    <t>https://twitter.com/#!/alexisbraunfeld/status/1144873450437251074</t>
  </si>
  <si>
    <t>https://twitter.com/#!/noquitnetwork/status/1144924025057087488</t>
  </si>
  <si>
    <t>https://twitter.com/#!/noquitnetwork/status/1144925829262192640</t>
  </si>
  <si>
    <t>https://twitter.com/#!/henryhoward/status/1144933486987493376</t>
  </si>
  <si>
    <t>https://twitter.com/#!/researchmrx/status/1144933567711105024</t>
  </si>
  <si>
    <t>https://twitter.com/#!/livebeauty4u/status/1144934202640609280</t>
  </si>
  <si>
    <t>https://twitter.com/#!/flengravers/status/1139263528060280839</t>
  </si>
  <si>
    <t>https://twitter.com/#!/statjobsnalhung/status/1144993611865559042</t>
  </si>
  <si>
    <t>https://twitter.com/#!/liftbroathletic/status/1143681175946485765</t>
  </si>
  <si>
    <t>https://twitter.com/#!/liftbroathletic/status/1145014272310857733</t>
  </si>
  <si>
    <t>https://twitter.com/#!/namaste_mari/status/1145015270148321281</t>
  </si>
  <si>
    <t>https://twitter.com/#!/thesherigerber/status/1145026921685815296</t>
  </si>
  <si>
    <t>https://twitter.com/#!/susanne323/status/1145067702354141184</t>
  </si>
  <si>
    <t>https://twitter.com/#!/kellytravl/status/1145071898981797892</t>
  </si>
  <si>
    <t>https://twitter.com/#!/susanvanhall/status/1145086924396220417</t>
  </si>
  <si>
    <t>https://twitter.com/#!/meinthebalance/status/1144125138264297472</t>
  </si>
  <si>
    <t>https://twitter.com/#!/meinthebalance/status/1145113956815704071</t>
  </si>
  <si>
    <t>https://twitter.com/#!/richardpcortez1/status/1145096901659963392</t>
  </si>
  <si>
    <t>https://twitter.com/#!/richardpcortez1/status/1145182278131355650</t>
  </si>
  <si>
    <t>https://twitter.com/#!/primetimehelper/status/1142949366296174592</t>
  </si>
  <si>
    <t>https://twitter.com/#!/primetimehelper/status/1145189474596470784</t>
  </si>
  <si>
    <t>https://twitter.com/#!/frankwi68136895/status/1145189817078243328</t>
  </si>
  <si>
    <t>https://twitter.com/#!/fraijomanda/status/1143996224418091008</t>
  </si>
  <si>
    <t>https://twitter.com/#!/fraijomanda/status/1144734915054977025</t>
  </si>
  <si>
    <t>https://twitter.com/#!/lebokillermalel/status/1145283732678631424</t>
  </si>
  <si>
    <t>https://twitter.com/#!/_isatori/status/1143148043279175681</t>
  </si>
  <si>
    <t>https://twitter.com/#!/_isatori/status/1143549513006759936</t>
  </si>
  <si>
    <t>https://twitter.com/#!/_isatori/status/1144583759582441473</t>
  </si>
  <si>
    <t>https://twitter.com/#!/_isatori/status/1145287135924314118</t>
  </si>
  <si>
    <t>https://twitter.com/#!/entwistletx/status/1145290178321367042</t>
  </si>
  <si>
    <t>https://twitter.com/#!/toriteachesfit/status/1145364721782132736</t>
  </si>
  <si>
    <t>https://twitter.com/#!/hodgestamera/status/1145369104490160128</t>
  </si>
  <si>
    <t>https://twitter.com/#!/blakeschunk/status/1145377991339520000</t>
  </si>
  <si>
    <t>https://twitter.com/#!/carriuranga/status/1145398229493866496</t>
  </si>
  <si>
    <t>https://twitter.com/#!/healthytreas4u/status/1145400013566226432</t>
  </si>
  <si>
    <t>https://twitter.com/#!/squidgeypaws/status/1143405582738698240</t>
  </si>
  <si>
    <t>https://twitter.com/#!/squidgeypaws/status/1144747851517517830</t>
  </si>
  <si>
    <t>https://twitter.com/#!/squidgeypaws/status/1145410014494056449</t>
  </si>
  <si>
    <t>https://twitter.com/#!/mnmsolomon/status/1145445413144674304</t>
  </si>
  <si>
    <t>https://twitter.com/#!/tmibelle/status/1145578332941094919</t>
  </si>
  <si>
    <t>https://twitter.com/#!/charlenemediam1/status/1145589339507896320</t>
  </si>
  <si>
    <t>https://twitter.com/#!/anitawarrenglis/status/1145595130667249664</t>
  </si>
  <si>
    <t>https://twitter.com/#!/mr_fitness_boy/status/1145598555341631489</t>
  </si>
  <si>
    <t>https://twitter.com/#!/therunnerdad/status/1145027454865674241</t>
  </si>
  <si>
    <t>https://twitter.com/#!/therunnerdad/status/1145708752986869761</t>
  </si>
  <si>
    <t>https://twitter.com/#!/mariannelee2016/status/1145751169547079681</t>
  </si>
  <si>
    <t>https://twitter.com/#!/mommas3ks/status/1145761440135110656</t>
  </si>
  <si>
    <t>https://twitter.com/#!/strangefitness/status/1142846203811520512</t>
  </si>
  <si>
    <t>https://twitter.com/#!/strangefitness/status/1143219713461219329</t>
  </si>
  <si>
    <t>https://twitter.com/#!/strangefitness/status/1145761701079502849</t>
  </si>
  <si>
    <t>https://twitter.com/#!/metisnutrition/status/1145785427871391746</t>
  </si>
  <si>
    <t>https://twitter.com/#!/golfballfinder1/status/1145787104255008769</t>
  </si>
  <si>
    <t>https://twitter.com/#!/synnevatweet/status/1145789547424473089</t>
  </si>
  <si>
    <t>https://twitter.com/#!/naturenut7/status/1145807244325507073</t>
  </si>
  <si>
    <t>https://twitter.com/#!/cynthiampalm2/status/1145818237147471873</t>
  </si>
  <si>
    <t>https://twitter.com/#!/juiceplspringfi/status/1145883179821215744</t>
  </si>
  <si>
    <t>https://twitter.com/#!/reepcriss/status/1146002054491582464</t>
  </si>
  <si>
    <t>https://twitter.com/#!/getfitwitjoanna/status/1143878247349968897</t>
  </si>
  <si>
    <t>https://twitter.com/#!/getfitwitjoanna/status/1144992752620511232</t>
  </si>
  <si>
    <t>https://twitter.com/#!/getfitwitjoanna/status/1145418842178408449</t>
  </si>
  <si>
    <t>https://twitter.com/#!/getfitwitjoanna/status/1146011219955867648</t>
  </si>
  <si>
    <t>https://twitter.com/#!/cindylovesjuice/status/1146016064448475137</t>
  </si>
  <si>
    <t>https://twitter.com/#!/rkeisenbeis/status/1146043531380842497</t>
  </si>
  <si>
    <t>https://twitter.com/#!/academic_us/status/1141106665913233418</t>
  </si>
  <si>
    <t>https://twitter.com/#!/academic_us/status/1142839210241613824</t>
  </si>
  <si>
    <t>https://twitter.com/#!/academic_us/status/1143259180666675202</t>
  </si>
  <si>
    <t>https://twitter.com/#!/academic_us/status/1143536265960337408</t>
  </si>
  <si>
    <t>https://twitter.com/#!/academic_us/status/1146157039862853632</t>
  </si>
  <si>
    <t>https://twitter.com/#!/nathealthnut/status/1146119486765969413</t>
  </si>
  <si>
    <t>https://twitter.com/#!/nathealthnut/status/1146163692695957504</t>
  </si>
  <si>
    <t>https://twitter.com/#!/timeforuisnow/status/1143260608810409984</t>
  </si>
  <si>
    <t>https://twitter.com/#!/timeforuisnow/status/1146176091171774470</t>
  </si>
  <si>
    <t>https://twitter.com/#!/jensfreshstart/status/1146187030348652544</t>
  </si>
  <si>
    <t>https://twitter.com/#!/itnyret031/status/1146190150428483589</t>
  </si>
  <si>
    <t>https://twitter.com/#!/itnyret031/status/1146193067910807552</t>
  </si>
  <si>
    <t>https://twitter.com/#!/sksasek/status/1146198409721851904</t>
  </si>
  <si>
    <t>https://twitter.com/#!/jodymow/status/1146222100253986816</t>
  </si>
  <si>
    <t>https://twitter.com/#!/elishia_ortiz/status/1146230356342915073</t>
  </si>
  <si>
    <t>https://twitter.com/#!/zaazeeuk/status/1146296800262987777</t>
  </si>
  <si>
    <t>https://twitter.com/#!/calathx/status/1143380950417494016</t>
  </si>
  <si>
    <t>https://twitter.com/#!/calathx/status/1143448432826150912</t>
  </si>
  <si>
    <t>https://twitter.com/#!/calathx/status/1143753561802604546</t>
  </si>
  <si>
    <t>https://twitter.com/#!/calathx/status/1144170354312527872</t>
  </si>
  <si>
    <t>https://twitter.com/#!/calathx/status/1144489351834849282</t>
  </si>
  <si>
    <t>https://twitter.com/#!/calathx/status/1144541946611826688</t>
  </si>
  <si>
    <t>https://twitter.com/#!/calathx/status/1144842075373887489</t>
  </si>
  <si>
    <t>https://twitter.com/#!/calathx/status/1145604118775341056</t>
  </si>
  <si>
    <t>https://twitter.com/#!/calathx/status/1145927571583852546</t>
  </si>
  <si>
    <t>https://twitter.com/#!/calathx/status/1145983434482864129</t>
  </si>
  <si>
    <t>https://twitter.com/#!/calathx/status/1146307274006126593</t>
  </si>
  <si>
    <t>https://twitter.com/#!/candicedodge/status/1146409369766154240</t>
  </si>
  <si>
    <t>https://twitter.com/#!/shalamajackson/status/1143484082908815361</t>
  </si>
  <si>
    <t>https://twitter.com/#!/shalamajackson/status/1143880518410354688</t>
  </si>
  <si>
    <t>https://twitter.com/#!/shalamajackson/status/1146431750069006336</t>
  </si>
  <si>
    <t>https://twitter.com/#!/fueledbylolz/status/1146448848379928576</t>
  </si>
  <si>
    <t>https://twitter.com/#!/icountcolors/status/1146467014011232256</t>
  </si>
  <si>
    <t>https://twitter.com/#!/truetoyoullc/status/1146467728330563585</t>
  </si>
  <si>
    <t>https://twitter.com/#!/diettalk/status/1146493801197907971</t>
  </si>
  <si>
    <t>https://twitter.com/#!/mcronos/status/1144784627778969600</t>
  </si>
  <si>
    <t>https://twitter.com/#!/mcronos/status/1146511718320730112</t>
  </si>
  <si>
    <t>https://twitter.com/#!/martinqarg/status/1146528383637041154</t>
  </si>
  <si>
    <t>https://twitter.com/#!/christyplot/status/1146560946808250368</t>
  </si>
  <si>
    <t>https://twitter.com/#!/uwlideas/status/1146566955463270400</t>
  </si>
  <si>
    <t>https://twitter.com/#!/lpedigo14/status/1146571064107028481</t>
  </si>
  <si>
    <t>https://twitter.com/#!/mariazjuiceplus/status/1146592418524991490</t>
  </si>
  <si>
    <t>https://twitter.com/#!/wolkofsports/status/1146603845809836038</t>
  </si>
  <si>
    <t>https://twitter.com/#!/filtrationbest/status/1146611238278971393</t>
  </si>
  <si>
    <t>https://twitter.com/#!/rlwinter704887/status/1146634065199734784</t>
  </si>
  <si>
    <t>https://twitter.com/#!/niyro/status/1143053681211912192</t>
  </si>
  <si>
    <t>https://twitter.com/#!/niyro/status/1144140827188518912</t>
  </si>
  <si>
    <t>https://twitter.com/#!/niyro/status/1145590386175488001</t>
  </si>
  <si>
    <t>https://twitter.com/#!/niyro/status/1146675195131904001</t>
  </si>
  <si>
    <t>https://twitter.com/#!/bigkeithcolwill/status/1142988701020151808</t>
  </si>
  <si>
    <t>https://twitter.com/#!/bigkeithcolwill/status/1144142237170880515</t>
  </si>
  <si>
    <t>https://twitter.com/#!/bigkeithcolwill/status/1144854526480080896</t>
  </si>
  <si>
    <t>https://twitter.com/#!/bigkeithcolwill/status/1146485131248656391</t>
  </si>
  <si>
    <t>https://twitter.com/#!/bigkeithcolwill/status/1146708804576243712</t>
  </si>
  <si>
    <t>https://twitter.com/#!/bigkeithcolwill/status/1146783701482856448</t>
  </si>
  <si>
    <t>https://twitter.com/#!/behealthywithjn/status/1146800408804909056</t>
  </si>
  <si>
    <t>https://twitter.com/#!/simplymomliz/status/1146804911637762048</t>
  </si>
  <si>
    <t>https://twitter.com/#!/dietstuff/status/1143186416618352640</t>
  </si>
  <si>
    <t>https://twitter.com/#!/dietstuff/status/1146839955433541633</t>
  </si>
  <si>
    <t>https://twitter.com/#!/nsatowergarden/status/1146850444783890435</t>
  </si>
  <si>
    <t>https://twitter.com/#!/lisacjuiceplus/status/1146877425730621442</t>
  </si>
  <si>
    <t>https://twitter.com/#!/mary_cassabon/status/1146894770008219665</t>
  </si>
  <si>
    <t>https://twitter.com/#!/sbeatty84/status/1146937594862813184</t>
  </si>
  <si>
    <t>https://twitter.com/#!/sbeatty84/status/1142952587424985089</t>
  </si>
  <si>
    <t>https://twitter.com/#!/sbeatty84/status/1145415739953831936</t>
  </si>
  <si>
    <t>https://twitter.com/#!/sbeatty84/status/1146131518852620290</t>
  </si>
  <si>
    <t>https://twitter.com/#!/sbeatty84/status/1146503659032911872</t>
  </si>
  <si>
    <t>https://twitter.com/#!/sbeatty84/status/1146786014305955840</t>
  </si>
  <si>
    <t>https://twitter.com/#!/wellnessrnpam/status/1147027105168932864</t>
  </si>
  <si>
    <t>https://twitter.com/#!/eva_eva2017/status/1142590779094966273</t>
  </si>
  <si>
    <t>https://twitter.com/#!/eva_eva2017/status/1143315639303593984</t>
  </si>
  <si>
    <t>https://twitter.com/#!/eva_eva2017/status/1144281635812204544</t>
  </si>
  <si>
    <t>https://twitter.com/#!/eva_eva2017/status/1144402438113415178</t>
  </si>
  <si>
    <t>https://twitter.com/#!/eva_eva2017/status/1144825205484900353</t>
  </si>
  <si>
    <t>https://twitter.com/#!/eva_eva2017/status/1145127544762617856</t>
  </si>
  <si>
    <t>https://twitter.com/#!/eva_eva2017/status/1145248889701879808</t>
  </si>
  <si>
    <t>https://twitter.com/#!/eva_eva2017/status/1145308096287379457</t>
  </si>
  <si>
    <t>https://twitter.com/#!/eva_eva2017/status/1146093308357369856</t>
  </si>
  <si>
    <t>https://twitter.com/#!/eva_eva2017/status/1146153638001348608</t>
  </si>
  <si>
    <t>https://twitter.com/#!/eva_eva2017/status/1146214000495140864</t>
  </si>
  <si>
    <t>https://twitter.com/#!/eva_eva2017/status/1146638711490326528</t>
  </si>
  <si>
    <t>https://twitter.com/#!/eva_eva2017/status/1146759475447156739</t>
  </si>
  <si>
    <t>https://twitter.com/#!/eva_eva2017/status/1147059408939171843</t>
  </si>
  <si>
    <t>https://twitter.com/#!/ardianpirraku_/status/1147083573738053634</t>
  </si>
  <si>
    <t>https://twitter.com/#!/nita_jpforlife/status/1145286792347815936</t>
  </si>
  <si>
    <t>https://twitter.com/#!/nita_jpforlife/status/1147099935445311489</t>
  </si>
  <si>
    <t>https://twitter.com/#!/eyedocjoc/status/1147111821272395777</t>
  </si>
  <si>
    <t>https://twitter.com/#!/runinboise/status/1146811529364430848</t>
  </si>
  <si>
    <t>https://twitter.com/#!/sophiescholl/status/1147150218602745858</t>
  </si>
  <si>
    <t>https://twitter.com/#!/bellesfitness/status/1143331125819039745</t>
  </si>
  <si>
    <t>https://twitter.com/#!/bellesfitness/status/1145986762822553600</t>
  </si>
  <si>
    <t>https://twitter.com/#!/bellesfitness/status/1147166768848396289</t>
  </si>
  <si>
    <t>https://twitter.com/#!/foodfaithfit/status/1125501487986106368</t>
  </si>
  <si>
    <t>https://twitter.com/#!/foodfaithfit/status/1105274960568901633</t>
  </si>
  <si>
    <t>https://twitter.com/#!/foodfaithfit/status/1142900132934893568</t>
  </si>
  <si>
    <t>https://twitter.com/#!/foodfaithfit/status/1144684389823131649</t>
  </si>
  <si>
    <t>https://twitter.com/#!/foodfaithfit/status/1145029161762750466</t>
  </si>
  <si>
    <t>https://twitter.com/#!/foodfaithfit/status/1145394568654802944</t>
  </si>
  <si>
    <t>https://twitter.com/#!/foodfaithfit/status/1146518474392424448</t>
  </si>
  <si>
    <t>https://twitter.com/#!/foodfaithfit/status/1146855696450772992</t>
  </si>
  <si>
    <t>https://twitter.com/#!/emilyhearts64/status/1147180084232622080</t>
  </si>
  <si>
    <t>https://twitter.com/#!/juicepluspaigep/status/1147183661000904705</t>
  </si>
  <si>
    <t>https://twitter.com/#!/pmdsports/status/1144980121054527489</t>
  </si>
  <si>
    <t>https://twitter.com/#!/pmdsports/status/1147187163777380352</t>
  </si>
  <si>
    <t>https://twitter.com/#!/heatherslg/status/1147201924405563392</t>
  </si>
  <si>
    <t>https://twitter.com/#!/lopezgovlaw/status/1147202105813479424</t>
  </si>
  <si>
    <t>https://twitter.com/#!/fitaspire/status/1146449052021772290</t>
  </si>
  <si>
    <t>https://twitter.com/#!/fitaspire/status/1142881759752785920</t>
  </si>
  <si>
    <t>https://twitter.com/#!/fitaspire/status/1143171863427858432</t>
  </si>
  <si>
    <t>https://twitter.com/#!/fitaspire/status/1143915394308198400</t>
  </si>
  <si>
    <t>https://twitter.com/#!/fitaspire/status/1145327116508172288</t>
  </si>
  <si>
    <t>https://twitter.com/#!/fitaspire/status/1146486966999031815</t>
  </si>
  <si>
    <t>https://twitter.com/#!/fitaspire/status/1146539642617040896</t>
  </si>
  <si>
    <t>https://twitter.com/#!/fitaspire/status/1146811607059763200</t>
  </si>
  <si>
    <t>https://twitter.com/#!/fitaspire/status/1146825074416205824</t>
  </si>
  <si>
    <t>https://twitter.com/#!/fitaspire/status/1147225116801216512</t>
  </si>
  <si>
    <t>https://twitter.com/#!/ajpmom_debbie/status/1147230968295673857</t>
  </si>
  <si>
    <t>https://twitter.com/#!/ainrunningland/status/1147246840129044480</t>
  </si>
  <si>
    <t>https://twitter.com/#!/janetbcook/status/1147251148526505984</t>
  </si>
  <si>
    <t>https://twitter.com/#!/chrissytherd/status/1143188183288623105</t>
  </si>
  <si>
    <t>https://twitter.com/#!/chrissytherd/status/1143549828393291777</t>
  </si>
  <si>
    <t>https://twitter.com/#!/chrissytherd/status/1143559667811016707</t>
  </si>
  <si>
    <t>https://twitter.com/#!/chrissytherd/status/1143895029490094081</t>
  </si>
  <si>
    <t>https://twitter.com/#!/chrissytherd/status/1144276877714055168</t>
  </si>
  <si>
    <t>https://twitter.com/#!/chrissytherd/status/1144361449038524416</t>
  </si>
  <si>
    <t>https://twitter.com/#!/chrissytherd/status/1144608858834440192</t>
  </si>
  <si>
    <t>https://twitter.com/#!/chrissytherd/status/1146067569402626048</t>
  </si>
  <si>
    <t>https://twitter.com/#!/chrissytherd/status/1146115026887032833</t>
  </si>
  <si>
    <t>https://twitter.com/#!/chrissytherd/status/1146449174168256512</t>
  </si>
  <si>
    <t>https://twitter.com/#!/chrissytherd/status/1146539488992215040</t>
  </si>
  <si>
    <t>https://twitter.com/#!/chrissytherd/status/1146832393388601345</t>
  </si>
  <si>
    <t>https://twitter.com/#!/chrissytherd/status/1146897260485206018</t>
  </si>
  <si>
    <t>https://twitter.com/#!/chrissytherd/status/1147251314998611969</t>
  </si>
  <si>
    <t>https://twitter.com/#!/rbailey5551/status/1147255072314843137</t>
  </si>
  <si>
    <t>https://twitter.com/#!/azhealthcoach/status/1144074989525774336</t>
  </si>
  <si>
    <t>https://twitter.com/#!/azhealthcoach/status/1147263915497316353</t>
  </si>
  <si>
    <t>https://twitter.com/#!/ginahiatttilton/status/1147272060286251009</t>
  </si>
  <si>
    <t>https://twitter.com/#!/nwofoodanddrink/status/1147334122618200064</t>
  </si>
  <si>
    <t>https://twitter.com/#!/asoso/status/1147337193498849285</t>
  </si>
  <si>
    <t>https://twitter.com/#!/snaunheim/status/1144097703707709441</t>
  </si>
  <si>
    <t>https://twitter.com/#!/snaunheim/status/1147343795819880451</t>
  </si>
  <si>
    <t>https://twitter.com/#!/dreaming2gether/status/1147361108388405248</t>
  </si>
  <si>
    <t>https://twitter.com/#!/betterbodybybk/status/1143774561512689664</t>
  </si>
  <si>
    <t>https://twitter.com/#!/betterbodybybk/status/1144843263846899712</t>
  </si>
  <si>
    <t>https://twitter.com/#!/betterbodybybk/status/1147393387718299649</t>
  </si>
  <si>
    <t>https://twitter.com/#!/gbouck/status/1142638025324847104</t>
  </si>
  <si>
    <t>https://twitter.com/#!/waybetterorg/status/1142648855827222529</t>
  </si>
  <si>
    <t>https://twitter.com/#!/trsaborch/status/1143730891472216069</t>
  </si>
  <si>
    <t>https://twitter.com/#!/waybetterorg/status/1143735984644939776</t>
  </si>
  <si>
    <t>https://twitter.com/#!/starpolimd/status/1143967137557549056</t>
  </si>
  <si>
    <t>https://twitter.com/#!/waybetterorg/status/1143977556150013952</t>
  </si>
  <si>
    <t>https://twitter.com/#!/barkercook/status/1144699985629515778</t>
  </si>
  <si>
    <t>https://twitter.com/#!/waybetterorg/status/1144702331159744513</t>
  </si>
  <si>
    <t>https://twitter.com/#!/xxkushqueenxx/status/1145490318286118912</t>
  </si>
  <si>
    <t>https://twitter.com/#!/waybetterorg/status/1145502603905785857</t>
  </si>
  <si>
    <t>https://twitter.com/#!/fitfluential/status/1130951151392874497</t>
  </si>
  <si>
    <t>https://twitter.com/#!/hittfran/status/1146072206532861957</t>
  </si>
  <si>
    <t>https://twitter.com/#!/waybetterorg/status/1146076455530631168</t>
  </si>
  <si>
    <t>https://twitter.com/#!/daricbotes/status/1143855383204773889</t>
  </si>
  <si>
    <t>https://twitter.com/#!/daricbotes/status/1144245729399070721</t>
  </si>
  <si>
    <t>https://twitter.com/#!/daricbotes/status/1145598341637709824</t>
  </si>
  <si>
    <t>https://twitter.com/#!/daricbotes/status/1146718282285666304</t>
  </si>
  <si>
    <t>https://twitter.com/#!/waybetterorg/status/1143856807367942144</t>
  </si>
  <si>
    <t>https://twitter.com/#!/waybetterorg/status/1144249346361372672</t>
  </si>
  <si>
    <t>https://twitter.com/#!/waybetterorg/status/1145608300316299264</t>
  </si>
  <si>
    <t>https://twitter.com/#!/waybetterorg/status/1146725697043537920</t>
  </si>
  <si>
    <t>https://twitter.com/#!/hemeltterri/status/1147439724300312577</t>
  </si>
  <si>
    <t>https://twitter.com/#!/waybetterorg/status/1147450439018979328</t>
  </si>
  <si>
    <t>1142594676408705026</t>
  </si>
  <si>
    <t>1142597611884621824</t>
  </si>
  <si>
    <t>1142617709785600000</t>
  </si>
  <si>
    <t>1142716236326981632</t>
  </si>
  <si>
    <t>1142716346951700480</t>
  </si>
  <si>
    <t>1142716602770759680</t>
  </si>
  <si>
    <t>1142716607019585536</t>
  </si>
  <si>
    <t>1142813469525327874</t>
  </si>
  <si>
    <t>1142835076083986433</t>
  </si>
  <si>
    <t>1142840810297319424</t>
  </si>
  <si>
    <t>1142934430090235904</t>
  </si>
  <si>
    <t>1142935367491960832</t>
  </si>
  <si>
    <t>1142952680584876032</t>
  </si>
  <si>
    <t>1142953135822036993</t>
  </si>
  <si>
    <t>1142965966684459008</t>
  </si>
  <si>
    <t>1143103332996845568</t>
  </si>
  <si>
    <t>1143151876533342209</t>
  </si>
  <si>
    <t>1143175690126274560</t>
  </si>
  <si>
    <t>1143205146870067201</t>
  </si>
  <si>
    <t>1143208641975279617</t>
  </si>
  <si>
    <t>1143212632557666304</t>
  </si>
  <si>
    <t>1143288955300958214</t>
  </si>
  <si>
    <t>1143325006308491266</t>
  </si>
  <si>
    <t>1143329286096658432</t>
  </si>
  <si>
    <t>1143355246065963008</t>
  </si>
  <si>
    <t>1143393806789648384</t>
  </si>
  <si>
    <t>1143408324584644608</t>
  </si>
  <si>
    <t>1143432754228531200</t>
  </si>
  <si>
    <t>1143534005591183361</t>
  </si>
  <si>
    <t>1143534033936310273</t>
  </si>
  <si>
    <t>1143534686154711040</t>
  </si>
  <si>
    <t>1143538381558865920</t>
  </si>
  <si>
    <t>1142788165549187074</t>
  </si>
  <si>
    <t>1143058660584611840</t>
  </si>
  <si>
    <t>1143568012512907264</t>
  </si>
  <si>
    <t>1143601694774894593</t>
  </si>
  <si>
    <t>1141686228636590080</t>
  </si>
  <si>
    <t>1143602796098412544</t>
  </si>
  <si>
    <t>1143619761013760000</t>
  </si>
  <si>
    <t>1143636773416972288</t>
  </si>
  <si>
    <t>1143668940356378624</t>
  </si>
  <si>
    <t>1143840091254730752</t>
  </si>
  <si>
    <t>1143711040082972672</t>
  </si>
  <si>
    <t>1143872826572775424</t>
  </si>
  <si>
    <t>1143891735485079552</t>
  </si>
  <si>
    <t>1143927431541268480</t>
  </si>
  <si>
    <t>1143933796577923073</t>
  </si>
  <si>
    <t>1143934115164622850</t>
  </si>
  <si>
    <t>1143943669432668160</t>
  </si>
  <si>
    <t>1143961286948151296</t>
  </si>
  <si>
    <t>1143982058747965442</t>
  </si>
  <si>
    <t>1143989241392668672</t>
  </si>
  <si>
    <t>1143989743249739777</t>
  </si>
  <si>
    <t>1143994973152579584</t>
  </si>
  <si>
    <t>1144020216642449409</t>
  </si>
  <si>
    <t>1144075638548000768</t>
  </si>
  <si>
    <t>1144094384121663493</t>
  </si>
  <si>
    <t>1144315521036431362</t>
  </si>
  <si>
    <t>1144334876788875264</t>
  </si>
  <si>
    <t>1144360919901847553</t>
  </si>
  <si>
    <t>1143491030693625856</t>
  </si>
  <si>
    <t>1144394511268925440</t>
  </si>
  <si>
    <t>1144397052274774021</t>
  </si>
  <si>
    <t>1144398529533829120</t>
  </si>
  <si>
    <t>1144416650726445058</t>
  </si>
  <si>
    <t>1144468855319699456</t>
  </si>
  <si>
    <t>1144529392980365318</t>
  </si>
  <si>
    <t>1144534560283267072</t>
  </si>
  <si>
    <t>1142927330488328192</t>
  </si>
  <si>
    <t>1144543120153108480</t>
  </si>
  <si>
    <t>1144615386991738880</t>
  </si>
  <si>
    <t>1144719912067391488</t>
  </si>
  <si>
    <t>1144729815578218496</t>
  </si>
  <si>
    <t>1144747176297410560</t>
  </si>
  <si>
    <t>1144772783857184784</t>
  </si>
  <si>
    <t>1144790842588237824</t>
  </si>
  <si>
    <t>1144854856617943041</t>
  </si>
  <si>
    <t>1144873450437251074</t>
  </si>
  <si>
    <t>1144924025057087488</t>
  </si>
  <si>
    <t>1144925829262192640</t>
  </si>
  <si>
    <t>1144933486987493376</t>
  </si>
  <si>
    <t>1144933567711105024</t>
  </si>
  <si>
    <t>1144934202640609280</t>
  </si>
  <si>
    <t>1139263528060280839</t>
  </si>
  <si>
    <t>1144993611865559042</t>
  </si>
  <si>
    <t>1143681175946485765</t>
  </si>
  <si>
    <t>1145014272310857733</t>
  </si>
  <si>
    <t>1145015270148321281</t>
  </si>
  <si>
    <t>1145026921685815296</t>
  </si>
  <si>
    <t>1145067702354141184</t>
  </si>
  <si>
    <t>1145071898981797892</t>
  </si>
  <si>
    <t>1145086924396220417</t>
  </si>
  <si>
    <t>1144125138264297472</t>
  </si>
  <si>
    <t>1145113956815704071</t>
  </si>
  <si>
    <t>1145096901659963392</t>
  </si>
  <si>
    <t>1145182278131355650</t>
  </si>
  <si>
    <t>1142949366296174592</t>
  </si>
  <si>
    <t>1145189474596470784</t>
  </si>
  <si>
    <t>1145189817078243328</t>
  </si>
  <si>
    <t>1143996224418091008</t>
  </si>
  <si>
    <t>1144734915054977025</t>
  </si>
  <si>
    <t>1145283732678631424</t>
  </si>
  <si>
    <t>1143148043279175681</t>
  </si>
  <si>
    <t>1143549513006759936</t>
  </si>
  <si>
    <t>1144583759582441473</t>
  </si>
  <si>
    <t>1145287135924314118</t>
  </si>
  <si>
    <t>1145290178321367042</t>
  </si>
  <si>
    <t>1145364721782132736</t>
  </si>
  <si>
    <t>1145369104490160128</t>
  </si>
  <si>
    <t>1145377991339520000</t>
  </si>
  <si>
    <t>1145398229493866496</t>
  </si>
  <si>
    <t>1145400013566226432</t>
  </si>
  <si>
    <t>1143405582738698240</t>
  </si>
  <si>
    <t>1144747851517517830</t>
  </si>
  <si>
    <t>1145410014494056449</t>
  </si>
  <si>
    <t>1145445413144674304</t>
  </si>
  <si>
    <t>1145578332941094919</t>
  </si>
  <si>
    <t>1145589339507896320</t>
  </si>
  <si>
    <t>1145595130667249664</t>
  </si>
  <si>
    <t>1145598555341631489</t>
  </si>
  <si>
    <t>1145027454865674241</t>
  </si>
  <si>
    <t>1145708752986869761</t>
  </si>
  <si>
    <t>1145751169547079681</t>
  </si>
  <si>
    <t>1145761440135110656</t>
  </si>
  <si>
    <t>1142846203811520512</t>
  </si>
  <si>
    <t>1143219713461219329</t>
  </si>
  <si>
    <t>1145761701079502849</t>
  </si>
  <si>
    <t>1145785427871391746</t>
  </si>
  <si>
    <t>1145787104255008769</t>
  </si>
  <si>
    <t>1145789547424473089</t>
  </si>
  <si>
    <t>1145807244325507073</t>
  </si>
  <si>
    <t>1145818237147471873</t>
  </si>
  <si>
    <t>1145883179821215744</t>
  </si>
  <si>
    <t>1146002054491582464</t>
  </si>
  <si>
    <t>1143878247349968897</t>
  </si>
  <si>
    <t>1144992752620511232</t>
  </si>
  <si>
    <t>1145418842178408449</t>
  </si>
  <si>
    <t>1146011219955867648</t>
  </si>
  <si>
    <t>1146016064448475137</t>
  </si>
  <si>
    <t>1146043531380842497</t>
  </si>
  <si>
    <t>1141106665913233418</t>
  </si>
  <si>
    <t>1142839210241613824</t>
  </si>
  <si>
    <t>1143259180666675202</t>
  </si>
  <si>
    <t>1143536265960337408</t>
  </si>
  <si>
    <t>1146157039862853632</t>
  </si>
  <si>
    <t>1146119486765969413</t>
  </si>
  <si>
    <t>1146163692695957504</t>
  </si>
  <si>
    <t>1143260608810409984</t>
  </si>
  <si>
    <t>1146176091171774470</t>
  </si>
  <si>
    <t>1146187030348652544</t>
  </si>
  <si>
    <t>1146190150428483589</t>
  </si>
  <si>
    <t>1146193067910807552</t>
  </si>
  <si>
    <t>1146198409721851904</t>
  </si>
  <si>
    <t>1146222100253986816</t>
  </si>
  <si>
    <t>1146230356342915073</t>
  </si>
  <si>
    <t>1146296800262987777</t>
  </si>
  <si>
    <t>1143380950417494016</t>
  </si>
  <si>
    <t>1143448432826150912</t>
  </si>
  <si>
    <t>1143753561802604546</t>
  </si>
  <si>
    <t>1144170354312527872</t>
  </si>
  <si>
    <t>1144489351834849282</t>
  </si>
  <si>
    <t>1144541946611826688</t>
  </si>
  <si>
    <t>1144842075373887489</t>
  </si>
  <si>
    <t>1145604118775341056</t>
  </si>
  <si>
    <t>1145927571583852546</t>
  </si>
  <si>
    <t>1145983434482864129</t>
  </si>
  <si>
    <t>1146307274006126593</t>
  </si>
  <si>
    <t>1146409369766154240</t>
  </si>
  <si>
    <t>1143484082908815361</t>
  </si>
  <si>
    <t>1143880518410354688</t>
  </si>
  <si>
    <t>1146431750069006336</t>
  </si>
  <si>
    <t>1146448848379928576</t>
  </si>
  <si>
    <t>1146467014011232256</t>
  </si>
  <si>
    <t>1146467728330563585</t>
  </si>
  <si>
    <t>1146493801197907971</t>
  </si>
  <si>
    <t>1144784627778969600</t>
  </si>
  <si>
    <t>1146511718320730112</t>
  </si>
  <si>
    <t>1146528383637041154</t>
  </si>
  <si>
    <t>1146560946808250368</t>
  </si>
  <si>
    <t>1146566955463270400</t>
  </si>
  <si>
    <t>1146571064107028481</t>
  </si>
  <si>
    <t>1146592418524991490</t>
  </si>
  <si>
    <t>1146603845809836038</t>
  </si>
  <si>
    <t>1146611238278971393</t>
  </si>
  <si>
    <t>1146634065199734784</t>
  </si>
  <si>
    <t>1143053681211912192</t>
  </si>
  <si>
    <t>1144140827188518912</t>
  </si>
  <si>
    <t>1145590386175488001</t>
  </si>
  <si>
    <t>1146675195131904001</t>
  </si>
  <si>
    <t>1142988701020151808</t>
  </si>
  <si>
    <t>1144142237170880515</t>
  </si>
  <si>
    <t>1144854526480080896</t>
  </si>
  <si>
    <t>1146485131248656391</t>
  </si>
  <si>
    <t>1146708804576243712</t>
  </si>
  <si>
    <t>1146783701482856448</t>
  </si>
  <si>
    <t>1146800408804909056</t>
  </si>
  <si>
    <t>1146804911637762048</t>
  </si>
  <si>
    <t>1143186416618352640</t>
  </si>
  <si>
    <t>1146839955433541633</t>
  </si>
  <si>
    <t>1146850444783890435</t>
  </si>
  <si>
    <t>1146877425730621442</t>
  </si>
  <si>
    <t>1146894770008219665</t>
  </si>
  <si>
    <t>1146937594862813184</t>
  </si>
  <si>
    <t>1142952587424985089</t>
  </si>
  <si>
    <t>1145415739953831936</t>
  </si>
  <si>
    <t>1146131518852620290</t>
  </si>
  <si>
    <t>1146503659032911872</t>
  </si>
  <si>
    <t>1146786014305955840</t>
  </si>
  <si>
    <t>1147027105168932864</t>
  </si>
  <si>
    <t>1142590779094966273</t>
  </si>
  <si>
    <t>1143315639303593984</t>
  </si>
  <si>
    <t>1144281635812204544</t>
  </si>
  <si>
    <t>1144402438113415178</t>
  </si>
  <si>
    <t>1144825205484900353</t>
  </si>
  <si>
    <t>1145127544762617856</t>
  </si>
  <si>
    <t>1145248889701879808</t>
  </si>
  <si>
    <t>1145308096287379457</t>
  </si>
  <si>
    <t>1146093308357369856</t>
  </si>
  <si>
    <t>1146153638001348608</t>
  </si>
  <si>
    <t>1146214000495140864</t>
  </si>
  <si>
    <t>1146638711490326528</t>
  </si>
  <si>
    <t>1146759475447156739</t>
  </si>
  <si>
    <t>1147059408939171843</t>
  </si>
  <si>
    <t>1147083573738053634</t>
  </si>
  <si>
    <t>1145286792347815936</t>
  </si>
  <si>
    <t>1147099935445311489</t>
  </si>
  <si>
    <t>1147111821272395777</t>
  </si>
  <si>
    <t>1146811529364430848</t>
  </si>
  <si>
    <t>1147150218602745858</t>
  </si>
  <si>
    <t>1143331125819039745</t>
  </si>
  <si>
    <t>1145986762822553600</t>
  </si>
  <si>
    <t>1147166768848396289</t>
  </si>
  <si>
    <t>1125501487986106368</t>
  </si>
  <si>
    <t>1105274960568901633</t>
  </si>
  <si>
    <t>1142900132934893568</t>
  </si>
  <si>
    <t>1144684389823131649</t>
  </si>
  <si>
    <t>1145029161762750466</t>
  </si>
  <si>
    <t>1145394568654802944</t>
  </si>
  <si>
    <t>1146518474392424448</t>
  </si>
  <si>
    <t>1146855696450772992</t>
  </si>
  <si>
    <t>1147180084232622080</t>
  </si>
  <si>
    <t>1147183661000904705</t>
  </si>
  <si>
    <t>1144980121054527489</t>
  </si>
  <si>
    <t>1147187163777380352</t>
  </si>
  <si>
    <t>1147201924405563392</t>
  </si>
  <si>
    <t>1147202105813479424</t>
  </si>
  <si>
    <t>1146449052021772290</t>
  </si>
  <si>
    <t>1142881759752785920</t>
  </si>
  <si>
    <t>1143171863427858432</t>
  </si>
  <si>
    <t>1143915394308198400</t>
  </si>
  <si>
    <t>1145327116508172288</t>
  </si>
  <si>
    <t>1146486966999031815</t>
  </si>
  <si>
    <t>1146539642617040896</t>
  </si>
  <si>
    <t>1146811607059763200</t>
  </si>
  <si>
    <t>1146825074416205824</t>
  </si>
  <si>
    <t>1147225116801216512</t>
  </si>
  <si>
    <t>1147230968295673857</t>
  </si>
  <si>
    <t>1147246840129044480</t>
  </si>
  <si>
    <t>1147251148526505984</t>
  </si>
  <si>
    <t>1143188183288623105</t>
  </si>
  <si>
    <t>1143549828393291777</t>
  </si>
  <si>
    <t>1143559667811016707</t>
  </si>
  <si>
    <t>1143895029490094081</t>
  </si>
  <si>
    <t>1144276877714055168</t>
  </si>
  <si>
    <t>1144361449038524416</t>
  </si>
  <si>
    <t>1144608858834440192</t>
  </si>
  <si>
    <t>1146067569402626048</t>
  </si>
  <si>
    <t>1146115026887032833</t>
  </si>
  <si>
    <t>1146449174168256512</t>
  </si>
  <si>
    <t>1146539488992215040</t>
  </si>
  <si>
    <t>1146832393388601345</t>
  </si>
  <si>
    <t>1146897260485206018</t>
  </si>
  <si>
    <t>1147251314998611969</t>
  </si>
  <si>
    <t>1147255072314843137</t>
  </si>
  <si>
    <t>1144074989525774336</t>
  </si>
  <si>
    <t>1147263915497316353</t>
  </si>
  <si>
    <t>1147272060286251009</t>
  </si>
  <si>
    <t>1147334122618200064</t>
  </si>
  <si>
    <t>1147337193498849285</t>
  </si>
  <si>
    <t>1144097703707709441</t>
  </si>
  <si>
    <t>1147343795819880451</t>
  </si>
  <si>
    <t>1147361108388405248</t>
  </si>
  <si>
    <t>1143774561512689664</t>
  </si>
  <si>
    <t>1144843263846899712</t>
  </si>
  <si>
    <t>1147393387718299649</t>
  </si>
  <si>
    <t>1142638025324847104</t>
  </si>
  <si>
    <t>1142648855827222529</t>
  </si>
  <si>
    <t>1143730891472216069</t>
  </si>
  <si>
    <t>1143735984644939776</t>
  </si>
  <si>
    <t>1143967137557549056</t>
  </si>
  <si>
    <t>1143977556150013952</t>
  </si>
  <si>
    <t>1144699985629515778</t>
  </si>
  <si>
    <t>1144702331159744513</t>
  </si>
  <si>
    <t>1145490318286118912</t>
  </si>
  <si>
    <t>1145502603905785857</t>
  </si>
  <si>
    <t>1130951151392874497</t>
  </si>
  <si>
    <t>1146072206532861957</t>
  </si>
  <si>
    <t>1146076455530631168</t>
  </si>
  <si>
    <t>1143855383204773889</t>
  </si>
  <si>
    <t>1144245729399070721</t>
  </si>
  <si>
    <t>1145598341637709824</t>
  </si>
  <si>
    <t>1146718282285666304</t>
  </si>
  <si>
    <t>1143856807367942144</t>
  </si>
  <si>
    <t>1144249346361372672</t>
  </si>
  <si>
    <t>1145608300316299264</t>
  </si>
  <si>
    <t>1146725697043537920</t>
  </si>
  <si>
    <t>1147439724300312577</t>
  </si>
  <si>
    <t>1147450439018979328</t>
  </si>
  <si>
    <t>1144802663588073472</t>
  </si>
  <si>
    <t/>
  </si>
  <si>
    <t>1262479110</t>
  </si>
  <si>
    <t>117860619</t>
  </si>
  <si>
    <t>en</t>
  </si>
  <si>
    <t>und</t>
  </si>
  <si>
    <t>ca</t>
  </si>
  <si>
    <t>in</t>
  </si>
  <si>
    <t>it</t>
  </si>
  <si>
    <t>tl</t>
  </si>
  <si>
    <t>1143910589279821825</t>
  </si>
  <si>
    <t>EdgeTheory</t>
  </si>
  <si>
    <t>Twitter for Android</t>
  </si>
  <si>
    <t>Bot Libre!</t>
  </si>
  <si>
    <t>Twitter for iPhone</t>
  </si>
  <si>
    <t>Holly_Bot</t>
  </si>
  <si>
    <t>Instagram</t>
  </si>
  <si>
    <t>The Sports Gear Bot</t>
  </si>
  <si>
    <t>Buffer</t>
  </si>
  <si>
    <t>DiveBot 2.0</t>
  </si>
  <si>
    <t>Twitter Web Client</t>
  </si>
  <si>
    <t>Twitter Web App</t>
  </si>
  <si>
    <t>Sprout Social</t>
  </si>
  <si>
    <t>IFTTT</t>
  </si>
  <si>
    <t>drobapi</t>
  </si>
  <si>
    <t>Hootsuite Inc.</t>
  </si>
  <si>
    <t>Greetings Twitterverse</t>
  </si>
  <si>
    <t>Golf Ball Finder 4</t>
  </si>
  <si>
    <t>TweetDeck</t>
  </si>
  <si>
    <t>PrometheusBot</t>
  </si>
  <si>
    <t>CoSchedule</t>
  </si>
  <si>
    <t>WaybetterBot</t>
  </si>
  <si>
    <t>Retweet</t>
  </si>
  <si>
    <t>106.801353,-6.226841 
106.832922,-6.226841 
106.832922,-6.17638 
106.801353,-6.17638</t>
  </si>
  <si>
    <t>-86.92488,40.339754 
-86.768625,40.339754 
-86.768625,40.474718 
-86.92488,40.474718</t>
  </si>
  <si>
    <t>-72.442046,40.88403 
-72.398928,40.88403 
-72.398928,40.9172 
-72.442046,40.9172</t>
  </si>
  <si>
    <t>-86.869446,35.939893 
-86.686525,35.939893 
-86.686525,36.05065 
-86.869446,36.05065</t>
  </si>
  <si>
    <t>11.302054,47.210813 
11.455961,47.210813 
11.455961,47.359223 
11.302054,47.359223</t>
  </si>
  <si>
    <t>-87.940033,41.644102 
-87.523993,41.644102 
-87.523993,42.0230669 
-87.940033,42.0230669</t>
  </si>
  <si>
    <t>-74.026675,40.683935 
-73.910408,40.683935 
-73.910408,40.877483 
-74.026675,40.877483</t>
  </si>
  <si>
    <t>-79.220024,43.554887 
-78.852434,43.554887 
-78.852434,44.01077 
-79.220024,44.01077</t>
  </si>
  <si>
    <t>-118.198346,34.117025 
-118.065582,34.117025 
-118.065582,34.237595 
-118.198346,34.237595</t>
  </si>
  <si>
    <t>Indonesia</t>
  </si>
  <si>
    <t>United States</t>
  </si>
  <si>
    <t>Austria</t>
  </si>
  <si>
    <t>Canada</t>
  </si>
  <si>
    <t>US</t>
  </si>
  <si>
    <t>AT</t>
  </si>
  <si>
    <t>CA</t>
  </si>
  <si>
    <t>Tanah Abang, Indonesia</t>
  </si>
  <si>
    <t>Lafayette, IN</t>
  </si>
  <si>
    <t>Tuckahoe, NY</t>
  </si>
  <si>
    <t>Brentwood, TN</t>
  </si>
  <si>
    <t>Innsbruck, Austria</t>
  </si>
  <si>
    <t>Chicago, IL</t>
  </si>
  <si>
    <t>Manhattan, NY</t>
  </si>
  <si>
    <t>Pickering, Ontario</t>
  </si>
  <si>
    <t>Pasadena, CA</t>
  </si>
  <si>
    <t>019ffe0a3471b036</t>
  </si>
  <si>
    <t>df1b6e7143e9c8d4</t>
  </si>
  <si>
    <t>349dd0909df9693c</t>
  </si>
  <si>
    <t>42835dec78de1327</t>
  </si>
  <si>
    <t>9df815a7cfd430f9</t>
  </si>
  <si>
    <t>1d9a5370a355ab0c</t>
  </si>
  <si>
    <t>01a9a39529b27f36</t>
  </si>
  <si>
    <t>5572be96e7fdec45</t>
  </si>
  <si>
    <t>10de09f288b1665c</t>
  </si>
  <si>
    <t>Tanah Abang</t>
  </si>
  <si>
    <t>Lafayette</t>
  </si>
  <si>
    <t>Tuckahoe</t>
  </si>
  <si>
    <t>Brentwood</t>
  </si>
  <si>
    <t>Innsbruck</t>
  </si>
  <si>
    <t>Chicago</t>
  </si>
  <si>
    <t>Manhattan</t>
  </si>
  <si>
    <t>Pickering</t>
  </si>
  <si>
    <t>Pasadena</t>
  </si>
  <si>
    <t>city</t>
  </si>
  <si>
    <t>https://api.twitter.com/1.1/geo/id/019ffe0a3471b036.json</t>
  </si>
  <si>
    <t>https://api.twitter.com/1.1/geo/id/df1b6e7143e9c8d4.json</t>
  </si>
  <si>
    <t>https://api.twitter.com/1.1/geo/id/349dd0909df9693c.json</t>
  </si>
  <si>
    <t>https://api.twitter.com/1.1/geo/id/42835dec78de1327.json</t>
  </si>
  <si>
    <t>https://api.twitter.com/1.1/geo/id/9df815a7cfd430f9.json</t>
  </si>
  <si>
    <t>https://api.twitter.com/1.1/geo/id/1d9a5370a355ab0c.json</t>
  </si>
  <si>
    <t>https://api.twitter.com/1.1/geo/id/01a9a39529b27f36.json</t>
  </si>
  <si>
    <t>https://api.twitter.com/1.1/geo/id/5572be96e7fdec45.json</t>
  </si>
  <si>
    <t>https://api.twitter.com/1.1/geo/id/10de09f288b1665c.json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</si>
  <si>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</si>
  <si>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</si>
  <si>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</si>
  <si>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</si>
  <si>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</si>
  <si>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</si>
  <si>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</si>
  <si>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</si>
  <si>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</si>
  <si>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</si>
  <si>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</si>
  <si>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</si>
  <si>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</si>
  <si>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</si>
  <si>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</si>
  <si>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</si>
  <si>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</si>
  <si>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</si>
  <si>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</si>
  <si>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</si>
  <si>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</si>
  <si>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Bunky Hughes</t>
  </si>
  <si>
    <t>Amy Caprarella</t>
  </si>
  <si>
    <t>FitFluential</t>
  </si>
  <si>
    <t>Cynthia Smith</t>
  </si>
  <si>
    <t>Ana Baby_xD83C__xDF53_ве́чно́ ху́де́ю́ща́я́_xD83C__xDF53_</t>
  </si>
  <si>
    <t>Tyra Ann</t>
  </si>
  <si>
    <t>Chanel K. Jackson</t>
  </si>
  <si>
    <t>Deb Dendinger</t>
  </si>
  <si>
    <t>DonkBoard.com</t>
  </si>
  <si>
    <t>Pat Pope</t>
  </si>
  <si>
    <t>Holly Whoh</t>
  </si>
  <si>
    <t>Ashley Young</t>
  </si>
  <si>
    <t>lynette locatelli</t>
  </si>
  <si>
    <t>Vessels of Health, LLC</t>
  </si>
  <si>
    <t>The Sports Gear</t>
  </si>
  <si>
    <t>iSatori, Inc.</t>
  </si>
  <si>
    <t>Marc Wigler</t>
  </si>
  <si>
    <t>Team Volcano</t>
  </si>
  <si>
    <t>Theresa Louiselle</t>
  </si>
  <si>
    <t>Susie Heitmann</t>
  </si>
  <si>
    <t>Debbie Woodruff</t>
  </si>
  <si>
    <t>Bobbi-Lynne</t>
  </si>
  <si>
    <t>Dustin Gorder</t>
  </si>
  <si>
    <t>Tammy Lamason</t>
  </si>
  <si>
    <t>Dr. Syed Khaja Arifuddin</t>
  </si>
  <si>
    <t>Geri Brewster</t>
  </si>
  <si>
    <t>Dive Bot 2.0</t>
  </si>
  <si>
    <t>Michelle</t>
  </si>
  <si>
    <t>Debbie Maybery</t>
  </si>
  <si>
    <t>bobbi bates</t>
  </si>
  <si>
    <t>Spotify</t>
  </si>
  <si>
    <t>Enlace al Deporte</t>
  </si>
  <si>
    <t>Lucy French</t>
  </si>
  <si>
    <t>Back On Pointe _xD83D__xDD1C_ RTX</t>
  </si>
  <si>
    <t>It Really Works</t>
  </si>
  <si>
    <t>Tammy Duff</t>
  </si>
  <si>
    <t>Insta Fitness Models</t>
  </si>
  <si>
    <t>Zo hale</t>
  </si>
  <si>
    <t>Tonia Englert</t>
  </si>
  <si>
    <t>Mary Brueggeman</t>
  </si>
  <si>
    <t>Michelle Pauley</t>
  </si>
  <si>
    <t>Women TIES, LLC</t>
  </si>
  <si>
    <t>Sandra Laflamme</t>
  </si>
  <si>
    <t>Brad Siskind</t>
  </si>
  <si>
    <t>Project Four PR</t>
  </si>
  <si>
    <t>Nichelle Laus</t>
  </si>
  <si>
    <t>Terry Garrick</t>
  </si>
  <si>
    <t>Lynn Ginter</t>
  </si>
  <si>
    <t>Shannon Gowan</t>
  </si>
  <si>
    <t>Cindy Terry</t>
  </si>
  <si>
    <t>Pavement Runner</t>
  </si>
  <si>
    <t>Monti Darnall</t>
  </si>
  <si>
    <t>Andi Strong</t>
  </si>
  <si>
    <t>Fitmama</t>
  </si>
  <si>
    <t>SuperWomanSheila</t>
  </si>
  <si>
    <t>JP_JoAnn</t>
  </si>
  <si>
    <t>Nicole Helmstetler</t>
  </si>
  <si>
    <t>Mollie Burleson</t>
  </si>
  <si>
    <t>Epitomie Fitness</t>
  </si>
  <si>
    <t>Ken Maine</t>
  </si>
  <si>
    <t>Be Samyono</t>
  </si>
  <si>
    <t>Linda Waldrep</t>
  </si>
  <si>
    <t>Heather Christiansen</t>
  </si>
  <si>
    <t>Rita Johnson</t>
  </si>
  <si>
    <t>Amy K Steinmetz</t>
  </si>
  <si>
    <t>MasterKey</t>
  </si>
  <si>
    <t>Jaimie Edmunds</t>
  </si>
  <si>
    <t>Mike HD</t>
  </si>
  <si>
    <t>Ketha Brashear</t>
  </si>
  <si>
    <t>nan-c-ketch</t>
  </si>
  <si>
    <t>Amanda Fraijo-Tobin</t>
  </si>
  <si>
    <t>MAC Cosmetics</t>
  </si>
  <si>
    <t>Jan Polendey</t>
  </si>
  <si>
    <t>Caroline Weight Loss Hacks</t>
  </si>
  <si>
    <t>Keith Colwill</t>
  </si>
  <si>
    <t>Alexis Braunfeld</t>
  </si>
  <si>
    <t>5XEVENTS-CHAMPS -BRANDS NETWORK /WBCCARES RXWATER</t>
  </si>
  <si>
    <t>Raphael Pedroso</t>
  </si>
  <si>
    <t>Jonny Young Fitness</t>
  </si>
  <si>
    <t>POPSUGAR Fitness</t>
  </si>
  <si>
    <t>Fitnessbloggen</t>
  </si>
  <si>
    <t>The Fitness Blogger</t>
  </si>
  <si>
    <t>FitnessX Magazine</t>
  </si>
  <si>
    <t>EliteOps Energy</t>
  </si>
  <si>
    <t>ZENA 5X-PR CHAMPIONS</t>
  </si>
  <si>
    <t>HenryHoward</t>
  </si>
  <si>
    <t>PlantFusion</t>
  </si>
  <si>
    <t>MRX</t>
  </si>
  <si>
    <t>Brandy R.W</t>
  </si>
  <si>
    <t>Finish Line Engravers ™️</t>
  </si>
  <si>
    <t>Queen Bee Half</t>
  </si>
  <si>
    <t>Denise Shelbi</t>
  </si>
  <si>
    <t>LiftBro Athletics</t>
  </si>
  <si>
    <t>Mariette</t>
  </si>
  <si>
    <t>Sheri Gerber</t>
  </si>
  <si>
    <t>Susanne Saldarriaga</t>
  </si>
  <si>
    <t>Kelly Leightner</t>
  </si>
  <si>
    <t>Susan Van Hall</t>
  </si>
  <si>
    <t>Marlon</t>
  </si>
  <si>
    <t>Richard P. Cortez</t>
  </si>
  <si>
    <t>joanne m. reese</t>
  </si>
  <si>
    <t>Frank wilson</t>
  </si>
  <si>
    <t>Polar</t>
  </si>
  <si>
    <t>Kelebogile Malela</t>
  </si>
  <si>
    <t>Faun deHenry</t>
  </si>
  <si>
    <t>Tori Hastings</t>
  </si>
  <si>
    <t>Tamera Hodges</t>
  </si>
  <si>
    <t>Blake Schunk</t>
  </si>
  <si>
    <t>Carri Uranga</t>
  </si>
  <si>
    <t>Kimberly Gunia</t>
  </si>
  <si>
    <t>Marie Solomon</t>
  </si>
  <si>
    <t>Mibelle Tirado</t>
  </si>
  <si>
    <t>charlene Mediamolle</t>
  </si>
  <si>
    <t>Anita English</t>
  </si>
  <si>
    <t>Mr fitness boy</t>
  </si>
  <si>
    <t>Daric Botes</t>
  </si>
  <si>
    <t>TheRunnerDad</t>
  </si>
  <si>
    <t>Marianne Lee</t>
  </si>
  <si>
    <t>Kami McMahan</t>
  </si>
  <si>
    <t>SStrange Fitness</t>
  </si>
  <si>
    <t>Fit Approach, LLC</t>
  </si>
  <si>
    <t>Metis Nutrition</t>
  </si>
  <si>
    <t>Golf Ball Finder</t>
  </si>
  <si>
    <t>JuicefortheVoice</t>
  </si>
  <si>
    <t>Dahn Windhorn</t>
  </si>
  <si>
    <t>Cynthia M Palm 2</t>
  </si>
  <si>
    <t>Julianna Leach</t>
  </si>
  <si>
    <t>Criss Reep</t>
  </si>
  <si>
    <t>joanna karangis</t>
  </si>
  <si>
    <t>Cynthia Chien</t>
  </si>
  <si>
    <t>Robin K Eisenbeis</t>
  </si>
  <si>
    <t>Academic Professional.us Writers</t>
  </si>
  <si>
    <t>Sally Best</t>
  </si>
  <si>
    <t>Lynda Bradbury(Clarke)</t>
  </si>
  <si>
    <t>Jen Bumstead HC</t>
  </si>
  <si>
    <t>Thomas Itnyre</t>
  </si>
  <si>
    <t>Taylor Kiser</t>
  </si>
  <si>
    <t>Susan Sasek</t>
  </si>
  <si>
    <t>Jody Mow</t>
  </si>
  <si>
    <t>Elishia Ortiz</t>
  </si>
  <si>
    <t>ZAAZEE.co.uk</t>
  </si>
  <si>
    <t>Candice Dodge</t>
  </si>
  <si>
    <t>Shalama Jackson</t>
  </si>
  <si>
    <t>Hollie</t>
  </si>
  <si>
    <t>Jeanine Kelch the Color Counter</t>
  </si>
  <si>
    <t>Cindy Sarvai</t>
  </si>
  <si>
    <t>DietTalk</t>
  </si>
  <si>
    <t>MANUEL VELAZQUEZ</t>
  </si>
  <si>
    <t>_xD835__xDD78__xD835__xDD86__xD835__xDD97__xD835__xDD99__xD835__xDD8E__xD835__xDD93_ _xD835__xDD7C__xD835__xDD9A__xD835__xDD8E__xD835__xDD93__xD835__xDD99__xD835__xDD86__xD835__xDD93__xD835__xDD86_</t>
  </si>
  <si>
    <t>Christina Plotner</t>
  </si>
  <si>
    <t>UWLIdeas</t>
  </si>
  <si>
    <t>Lori Pedigo</t>
  </si>
  <si>
    <t>Maria Zempoalteca</t>
  </si>
  <si>
    <t>Wolkof Sports</t>
  </si>
  <si>
    <t>Best Water Filtration System Reviews</t>
  </si>
  <si>
    <t>Winter</t>
  </si>
  <si>
    <t>Niyro</t>
  </si>
  <si>
    <t>Jackie Nusbaum</t>
  </si>
  <si>
    <t>Elizabeth Vanderloop</t>
  </si>
  <si>
    <t>Deborah Swedos</t>
  </si>
  <si>
    <t>Lisa D. Christenson</t>
  </si>
  <si>
    <t>Mary Cassabon</t>
  </si>
  <si>
    <t>Stacey Beatty</t>
  </si>
  <si>
    <t>Shauna Harrison, PhD</t>
  </si>
  <si>
    <t>Pamela Martin</t>
  </si>
  <si>
    <t>Exercise &amp; Fitness</t>
  </si>
  <si>
    <t>CHAMPIONBOI</t>
  </si>
  <si>
    <t>Just Nita</t>
  </si>
  <si>
    <t>Sam R Silverblatt</t>
  </si>
  <si>
    <t>Boise Runner</t>
  </si>
  <si>
    <t>BellesFitness</t>
  </si>
  <si>
    <t>Emily Hearts_xD83D__xDC1D_</t>
  </si>
  <si>
    <t>Paige Pozzi</t>
  </si>
  <si>
    <t>PMDSports</t>
  </si>
  <si>
    <t>Heather Montgomery</t>
  </si>
  <si>
    <t>Jorge Luis Lopez Esq</t>
  </si>
  <si>
    <t>Heather Blackmon</t>
  </si>
  <si>
    <t>Tough Mudder</t>
  </si>
  <si>
    <t>Debbie Martin</t>
  </si>
  <si>
    <t>aliceinrunningland</t>
  </si>
  <si>
    <t>Proactive4Health</t>
  </si>
  <si>
    <t>Chrissy Carroll, RD</t>
  </si>
  <si>
    <t>Roberta Bailey</t>
  </si>
  <si>
    <t>Debby Pool</t>
  </si>
  <si>
    <t>gina tilton</t>
  </si>
  <si>
    <t>Food And Drink By The NWO</t>
  </si>
  <si>
    <t>Diantha Roberts</t>
  </si>
  <si>
    <t>Sarah naunheim</t>
  </si>
  <si>
    <t>Carolyn Russ</t>
  </si>
  <si>
    <t>Coach BK</t>
  </si>
  <si>
    <t>Gayle Bouck</t>
  </si>
  <si>
    <t>WayBetterOrg</t>
  </si>
  <si>
    <t>Teresa Ann Borchers</t>
  </si>
  <si>
    <t>Anthony Starpoli, MD</t>
  </si>
  <si>
    <t>CertifiedHealthCoach</t>
  </si>
  <si>
    <t>Maura</t>
  </si>
  <si>
    <t>Frances F Hitt</t>
  </si>
  <si>
    <t>Terri Hemelt</t>
  </si>
  <si>
    <t>Franchise Owner with The Juice Plus Company Sharing the benefits of living a healthy lifestyle with simple solutions of Whole Food Nutrition.</t>
  </si>
  <si>
    <t>50% Education 50% Motivation. Love to work out _xD83C__xDFC3__xD83C__xDFFD_ Love to eat even more _xD83E__xDD51_ https://t.co/AUJ9v16E4o The #podcast:
https://t.co/TXnUXteS9B Find YOUR Fit.</t>
  </si>
  <si>
    <t>I have 2 wonderful daughters, a husband, a dog, and a cat. I am a stay at home mama on a mission to inspire healthy living.</t>
  </si>
  <si>
    <t>В мире рпп я 3-4 года, сейчас мне 15 и я похудела за последние два месяца на 10 кг,начальные параметры 158/57
сейчас. 157/47, стремлюсь к 40,#ппидинахуй</t>
  </si>
  <si>
    <t>My Best Fitness Tea: https://t.co/qLUWHVmf6Z</t>
  </si>
  <si>
    <t>Love to help others get healthy and enjoy life more❤️</t>
  </si>
  <si>
    <t>Health and Leadership Coach, . Passionate about helping others live with passion and purpose. Tower Gardener</t>
  </si>
  <si>
    <t>#DonkBoard = #SSUP #longboard #exercise #InvestInYourHealth #skateboard #Longboard #crossfit #cruising #sup #StreetSUP #workout #landpaddle #crosstrain</t>
  </si>
  <si>
    <t>Wellness Educator, active lifestyle, former teacher and coach, proud grandmother of 6, love snow skiing, white water rafting, travel, and love the Lord!</t>
  </si>
  <si>
    <t>Don't wish for it, work for it. #Motivation #gym #Hollywood #Diet #Workout #Actors</t>
  </si>
  <si>
    <t>Full Time Dad ! Full Time Husband ! Full Time Health Pro ! Part Time Photographer ! Always Trying To Be Healthy ! Full Time Enjoying The Life !!!</t>
  </si>
  <si>
    <t>#Juiceplus and #Towergarden consultant and mentor helping people to get fit, be healthy, have more energy and be happy with themselves.</t>
  </si>
  <si>
    <t>Certified Health Coach
Entrepreneur
God is my CEO</t>
  </si>
  <si>
    <t>We're an international online shopping store selling gym gear in our wide range of gym bags, clothes, shoes, and gym towels collection.</t>
  </si>
  <si>
    <t>Creators of BIO-GRO, MORPH XTREME, AMINO-GRO, LIPO-DREX and more! Click the link below! #GROtime #TeamiSatori</t>
  </si>
  <si>
    <t>Forging a prosperous path to vitality and freedom</t>
  </si>
  <si>
    <t>Wellness enthusiast   https://t.co/d09QgMn21X https://t.co/wPW7JcfZBq</t>
  </si>
  <si>
    <t>Christian wife, mother of 5, grandmother of 11, RN, wellness advocate, and Sales Coordinator.</t>
  </si>
  <si>
    <t>Personal trainer, RRCA certified coach, Runner, Blogger, #TeamNuun #MomentumJewelry #RockNBlog #FitFluential #SweatPink #SkirtSports IDEA #BrandBacker</t>
  </si>
  <si>
    <t>Husband, father of 3 daughters, self employed, enjoys scouting, camping, hiking, family time, &amp; fun. An advocate for health, wellness, &amp;  disability.</t>
  </si>
  <si>
    <t>Wife❤️ | Mom of 3_xD83D__xDC97__xD83D__xDC99__xD83D__xDC99_ | #girlboss_xD83D__xDC81__xD83C__xDFFC_ | Certified #healthcoach_xD83C__xDF4E_ | Fitness lover_xD83D__xDCAA__xD83C__xDFFB_ | Jesus Girl✝️ | Contact: tammylamason@gmail.com</t>
  </si>
  <si>
    <t>Ph.D.( Food Tech.), Lead Instructor Training for FSPCA ;  Food Laws &amp; Regulations, Sustainable Development &amp; Climate Change . RTs are not endorsement</t>
  </si>
  <si>
    <t>#Nutrition, #health, allergy and childhood disorder expert for 30+ years. Former Nutrition Director for the late, great Dr. Atkins Mom, Hokie, Community Leader.</t>
  </si>
  <si>
    <t>Bot | RT random #scuba Tweets hourly | My Master is @TheLordRL</t>
  </si>
  <si>
    <t>A #fitness #blogger, #poledancer, #weightlifter, #runner! Love #yoga!Amb: #Sweatpink, #Fitfluential #Girlsgonesporty, #MoveItMonday.I #liftlikeagirl &amp;I'm PROUD!</t>
  </si>
  <si>
    <t>I am passionate about health, fitness and being positive. Never give up on yourself. No matter how many times you have to start over. Keep going.</t>
  </si>
  <si>
    <t>Music for every mood. Play, discover, and share for free. Need support? We're happy to help at @SpotifyCares</t>
  </si>
  <si>
    <t>Del Sedentarismo al Movimiento YouTube: Enlace al Deporte _xD83C__xDFCA__xD83C__xDFFC_‍♀️_xD83D__xDEB4__xD83C__xDFFB_‍♀️_xD83C__xDFC3__xD83C__xDFFD_‍♀️_xD83E__xDDD8_‍♀️_xD83C__xDFCB_️‍♂️</t>
  </si>
  <si>
    <t>Fitness blogger, former dance student, and ED fighter. I love photojournalism and exotic birds.</t>
  </si>
  <si>
    <t>So confident you'll have thicker, healthier hair in 90 days that we offer a FULL 90 day money back guarantee. We ship FREE worldwide!</t>
  </si>
  <si>
    <t>Evaluate the people in your life; then promote, demote, or terminate. You’re the CEO of your life. https://t.co/yFPFhpiRGE</t>
  </si>
  <si>
    <t>Live each day as is it were your last. Keeping families intact. Prevention is the key. Whole food nutrition.</t>
  </si>
  <si>
    <t>Wife * Doggy Momma * Runner * Health Enthusiast</t>
  </si>
  <si>
    <t>For 24 yrs I #promote, #inspire, #educate #NYS #syracuse #womenentrepreneurs #business #sports #equality and #life</t>
  </si>
  <si>
    <t>Runner, Trail Runner, Triathlete and CrossFitter #sweatpink #skirtsports #teamheadsweats #GarminCrew</t>
  </si>
  <si>
    <t>Private Exercise. Pilates &amp; Injury Rehab. @gunnarfitness</t>
  </si>
  <si>
    <t>Project Four is a Sports and Entertainment public relations and management firm based in Toronto, Canada . Founder/Owner: @advera #TalkToMyRep</t>
  </si>
  <si>
    <t>Owner of @otc_toronto, Coach, Fitness Expert, Competitor, Kickboxing Instructor, Mom of 4.</t>
  </si>
  <si>
    <t>Firefighter, UK Chief Instructor for EBMAS Wing Tzun Martial Arts, Fitness Instructor, Kettlebell Instructor, Network Marketer, Health and Wellness Coordinator.</t>
  </si>
  <si>
    <t>i have the passion and comittmemt to inspire healthy living around the world.</t>
  </si>
  <si>
    <t>Love God, my work and my family. So blessed!</t>
  </si>
  <si>
    <t>health and nutrition</t>
  </si>
  <si>
    <t>runner // father // @werunsocial founder // creator of hashtags // ambassador for @BrooksRunning //@ProCompression // @goodr</t>
  </si>
  <si>
    <t>JuicePlus+, Dr. Sears Certified Health Coach,  Pilgrim of the Camino,</t>
  </si>
  <si>
    <t>Worrying is wasting energy on the things you can't control. Leave everything in God's hand. Think less, pray more.</t>
  </si>
  <si>
    <t>America's Health, Beauty &amp; Fitness Specialist!</t>
  </si>
  <si>
    <t>Nurse | Health Educator | Traveler | Hiker |Whole Food Based Lifestyle | Fit Ops |Passionate about Prevention | Recipe Enthusiast | Love to Exercise</t>
  </si>
  <si>
    <t>Follower of Jesus. Wife of John. Mother of two. Inspirer of healthy living and encourager of mothers of preschoolers.</t>
  </si>
  <si>
    <t>Epitomie Fitness has a mission to inspire optimal human fitness through revolutionary products.</t>
  </si>
  <si>
    <t>A Firefighter/Father on a mission to inspire people to do life a better way</t>
  </si>
  <si>
    <t>Smart-Yono: An Edupreneur, Business Coach, tennis lover and food reviewer</t>
  </si>
  <si>
    <t>self employed</t>
  </si>
  <si>
    <t>Social Butterfly? yep! Wellness Educator &amp; Speaker too...I❤️encouraging others to improve their #health &amp; #lifestyle. This is your #healthjourney - Embrace it!</t>
  </si>
  <si>
    <t>Wellness Entrepreneur▪Mom on a Mission ▪ Health Food Agent ▪ Vertical Gardener ▪ Healthy Charlotte volunteer ▪ Trail hiker ▪Dog lover ▪ Panthers fan</t>
  </si>
  <si>
    <t>My mission is to educate others on the importance of a healthy diet and lifestyle. Inspiring healthy living around the world!</t>
  </si>
  <si>
    <t>Licensed Customs Broker | Varsity Swimmer | Wedding Singer | Wanderer</t>
  </si>
  <si>
    <t>Religion that God our Father accepts as pure and faultless is this; to look after orphans and widows in their distress... James 1:27</t>
  </si>
  <si>
    <t>3 kids #FitMom Graphic Designer 130 pound #weightloss @FitFluential &amp; @PolarGlobal Ambassador Planner &amp; Beauty junkie</t>
  </si>
  <si>
    <t>The official M·A·C Cosmetics account. Tweeting for All Ages, All Races, All Genders.</t>
  </si>
  <si>
    <t>British pro wrestler of 17 years  and two time WAW British Heavyweight Champion. catch me on IPPV on @Fitetv</t>
  </si>
  <si>
    <t>OFFICIAL CHAMP NETWORK @ZenaPrChamp VERIFIED CHAMPS 2018 EVENTS @bobbyRazak @5Xpaz #teamDuran @duranJr88 @marcMero @DrinkRxwater . #WBCCares Champions /events</t>
  </si>
  <si>
    <t>Founder @fitnessindxb
Trying to make the world a fitter healthier place!</t>
  </si>
  <si>
    <t>POPSUGAR Fitness shares trustworthy weight-loss tips, approachable workouts, healthy recipes, and the latest in health and celebrity trends.</t>
  </si>
  <si>
    <t>Norges største treningsside.</t>
  </si>
  <si>
    <t>We curate the best fitness, nutrition and lifestyle content on the web. Delivered in the form of a weekly email. Think of us as your fitness content concierge.</t>
  </si>
  <si>
    <t>At FitnessX Magazine-- We stand strong with Inspiring You To Live Well...Naturally!</t>
  </si>
  <si>
    <t>Founded in 2010 by Kevin (https://t.co/lurvWL5esb) and Mike (https://t.co/K2R5ZI3ekr).      Need help? Visit https://t.co/OQR3Kbbcdw.</t>
  </si>
  <si>
    <t>EliteOps Energy Strips deliver 100mg of caffeine plus a blend of vitamins in a convenient, easy-to-use edible, dissolvable strip.</t>
  </si>
  <si>
    <t>ZENAPR @5XPAZ Star @Miles_teller BLEEDFORTHISFILMPR Sport-film @duranJr88 TEAMDURANPR @bobbyrazak MOM#1fanBTS @DrinkRxwater @marcmero #WBCCares @jilldiamondWBC</t>
  </si>
  <si>
    <t>7 ultras. 20 marathons. run coach. @insidetracker @squirrelsnutbut @HoneyStinger @ultraspire @corosglobal @bocogear @plantfusion</t>
  </si>
  <si>
    <t>We've found a way to create a Delicious, Creamy High-Protein Shake totally out of natural plant-based ingredients. Milkshake taste, HYPOALLERGENIC &amp; GLUTEN FREE</t>
  </si>
  <si>
    <t>Fine turning our vision , products, and services for a plant based economy. #medicalmarijuana #wellness #plantbased #cannabis</t>
  </si>
  <si>
    <t>Aaron &amp; Kris Olsen ~Finish Line Engravers was started after Kris ran a half marathon in Dresden Germany as an Ambassador with @cbusmarathon</t>
  </si>
  <si>
    <t>The Queen Bee Half Marathon is a fun, exciting, female-themed addition to the Greater Cincinnati running community. October 13, 2018.</t>
  </si>
  <si>
    <t>_xD83D__xDC3B_</t>
  </si>
  <si>
    <t>LiftBro™ is a premium athletics accessory brand who promotes fitness and a healthy lifestyle. Our jump ropes are now on sale on Amazon and our website!</t>
  </si>
  <si>
    <t>NYC Healthy Lifestyle Blogger. ACE CPT &amp; Health Coach and Yoga Teacher. #FitFluential #SweatPink and #TheSoxBox Ambassador. Love and Light. Namaste...</t>
  </si>
  <si>
    <t>Keep'n it simple &amp; living the dream! Health &amp; wellness educator, network marketing professional, &amp; flight attendant for a major airline.</t>
  </si>
  <si>
    <t>Inspiring Healthy Living _xD83C__xDF31_ Passionate about Eating Clean _xD83C__xDF52_ Self-Care _xD83D__xDC95_ #healthyliving #selfcare #wholefoodnutrition</t>
  </si>
  <si>
    <t>Travel and Leisure, Health and Wellness.</t>
  </si>
  <si>
    <t>Prime Time Health Coach</t>
  </si>
  <si>
    <t>Am a gentle man with big heart and beautiful personality am a caretaker type</t>
  </si>
  <si>
    <t>The pioneer of wearable sports technology. Listening to your body is one thing, understanding what it is telling you is a different story. #BloodSweatAndData</t>
  </si>
  <si>
    <t>ASK, BELIEVE AND RECEIVE</t>
  </si>
  <si>
    <t>Business strategist, innovator, mom of 4 amazing human beings, &amp; human owned by a bird and a dog https://buff.ly/2zif9r7</t>
  </si>
  <si>
    <t>Group fitness instructor, medical student, blogger and #fitfluential &amp; #sweatpink ambassador sharing health knowledge and fitness videos along the way</t>
  </si>
  <si>
    <t>Be As You Are | Man On A Mission | Former Student-Athlete @HPUbaseball &amp; @DSCCbaseball | Instagram: blakeschunk</t>
  </si>
  <si>
    <t>2012 Athleta Sponsored Athlete, AT ThruHiker, ERYT500 Global Yoga Teacher, Voracious Traveler, Outdoorchics Ambassador, Epic Adventures &amp; Vicarrious Living!</t>
  </si>
  <si>
    <t>I am a mom on a Mission to keep me and my family medication free.  So far I have kept us all healthy.  Medication free one happy mom.  #JPmom #Save$$$_xD83C__xDF4E__xD83C__xDF53_</t>
  </si>
  <si>
    <t>#homeschooling #mompreneur who loves Jesus, family, life and learning to lead a healthier lifestyle. #MAGA</t>
  </si>
  <si>
    <t>Mom of 4/ Member of Healthy Living Revolution/ ❤️Yoga and Barre /</t>
  </si>
  <si>
    <t>Qualifying National Marketing Director for Juice Plus+</t>
  </si>
  <si>
    <t>A Foolproof, Science-Based System that's Guaranteed to Melt Away All Your Unwanted Stubborn #Body #Fat in Just 14 Days. checkout link below.</t>
  </si>
  <si>
    <t>Making the most of desert life</t>
  </si>
  <si>
    <t>I Can Do All Things Through Christ Who Strengthens Me! - Phil 4:13  Runner~Dad~Husband~@RunGum Junkie. #TrainingFor40 https://t.co/ubS2OnSMml</t>
  </si>
  <si>
    <t>FAITH * WIFE * Mom to one spectacular girl * love #fitness * ❤the Ocean * #WholeFoodNutrition *love to travel #smile * #Family #healthy #homeschool</t>
  </si>
  <si>
    <t>Wife to an amazing guy. Mama to 3 beautiful kids. Certified Health Coach. Giver of Hope.</t>
  </si>
  <si>
    <t>Certified  ACE~ AFAA &amp; Experienced Personal Trainer, Group Fitness Instructor, Fitness &amp; Wellness Coach, Pilates, Cycle ☕ Addict</t>
  </si>
  <si>
    <t>We believe that kicking ass is best done in pretty shoes. We’ve learned that real women sweat, and sweat hard. We #sweatpink and sweat it proud!</t>
  </si>
  <si>
    <t>Metis Nutrition® is committed to providing the highest quality and most effective nutritional supplements in the industry.</t>
  </si>
  <si>
    <t>Lost a Golf Ball? There’s an App for that… https://t.co/aa8QOSnk8d</t>
  </si>
  <si>
    <t>A travel lover who helps busy  people stay healthy.</t>
  </si>
  <si>
    <t>Healthy eating and living life fully</t>
  </si>
  <si>
    <t>Healthy living. Personal growth. Chef. Time freedom. Financial freedom. Loving life. Living my dreams. Business owner. Traveler</t>
  </si>
  <si>
    <t>Wife, Mom, Nana, inspiring health &amp; hope for generations physically, spiritually, financially. Working from home &amp; loving it! #healthylivingrevolution #flextime</t>
  </si>
  <si>
    <t>PERSONAL TRAINER. SPIN/BOOTCAMP INSTRUCTOR. CROSSFITTER/COACH and AVID RUNNER. MOM of 3. WIFE.</t>
  </si>
  <si>
    <t>A feisty Mom passionate to help YOU have options with your health and dreams. Founder of Get the Triangle Healthy.</t>
  </si>
  <si>
    <t>Quality essay, homework, papers, online class and thesis are guaranteed all times. DM or email academicprofessional2@gmail.com
Text or call +1(940) 552-3736</t>
  </si>
  <si>
    <t>Designer. Health &amp; fitness fanatic. Avoider of frankenfood &amp; lover of natural products. Wants to be buried with cheese.</t>
  </si>
  <si>
    <t>#Inspire #wakeboarder #Challenge #Believeinme</t>
  </si>
  <si>
    <t>As a Certified Holistic Health Coach it is my passion to Inspire &amp; empower individuals to make small changes towards healthier pregnancies, families &amp; children.</t>
  </si>
  <si>
    <t>I write, recipe develop &amp; photograph for the blog Food Faith Fitness.I love God, fitness, pink and leopard print! #FitFluential</t>
  </si>
  <si>
    <t>Mostly Helpful hints for a healthy lifestyle</t>
  </si>
  <si>
    <t>Jody Mow, M.Ed., NMD, CFS
Health, fitness, prevention, whole food nutrition, and overall wellness. Transformation takes place one day at a time.</t>
  </si>
  <si>
    <t>Entrepreneur | Yoga Instructor | Essential oil educator | Customized nutrition | Health accountability partner</t>
  </si>
  <si>
    <t>Multiple award-winning British women's sportswear. Designed by and worn by women for runners, pilates, gym and made in Portugal.</t>
  </si>
  <si>
    <t>Owner/Broker San Diego Real Estate Associates DRE#01261282 Realtor, Senior Real Estate Specialist, Optimist Club, Big Sister, Lamp of Learning. Author.</t>
  </si>
  <si>
    <t>@palmettohealth media relations specialist| @CRBR's Influential Woman in Business| #SouthCarolina Blogger | NPC bikini athlete| Half Fanatic #3645</t>
  </si>
  <si>
    <t>Keeping our LOLZ tanks full. Overpromoting blogger and media user. Runner of a 1:22.03 half. Hashtag coffee drinker...or something like that. Pilot wife.</t>
  </si>
  <si>
    <t>Certified Health Coach. 
I help you create &amp; live out a healthy lifestyle. To stay healthy, eat many colors of fruits &amp; veggies. 
That's why "I count colors"!</t>
  </si>
  <si>
    <t>As a health &amp; wellness coach, I take pride teaching, motivating &amp; inspiring others while on a journey towards a healthier lifestyle.</t>
  </si>
  <si>
    <t>Nutrition awareness for your optimal health. Carolyn C Hintlian, Practicing RD Nutritionist</t>
  </si>
  <si>
    <t>Global Health &amp; Wellness Education. Creative Designer for WATERinMOTION Platinum. Movement Specialist Awarded All Around International Presenter</t>
  </si>
  <si>
    <t>#Cheflife _xD83C__xDF0E_ #Tucuman #Argentina #gamer #ps4 #technomusic Life is like riding a bicycle. To keep your balance you must keep moving “forward” _xD83C__xDDE6__xD83C__xDDF7__xD83C__xDDF7__xD83C__xDDFA__xD83C__xDDE6__xD83C__xDDFF__xD83C__xDDE8__xD83C__xDDF1_</t>
  </si>
  <si>
    <t>Founder/Owner|FINKed Fitness_xD83D__xDCAA__xD83C__xDFFC_|WLJ: 285lbs-130lbs⤵️155lbs Naturally|Maintained 8+ Yrs|Faith|Mommy|Wife| Certified AFFA PT•Fitness Instructor•Mobil Training</t>
  </si>
  <si>
    <t>All people who have achieved great things have been great dreamers... Follow me ;)</t>
  </si>
  <si>
    <t>18 yrs in Mental Health                                        7 yrs in Oil and Gas Title Research       Current Owner of Juice Plus Franchise</t>
  </si>
  <si>
    <t>My passion is to help others improve health &amp;  lifestyle! #starttoday #healthylivingrevolution #retirementplanning #doitforyou #maxout</t>
  </si>
  <si>
    <t>Manufacturer and Supplier of Quality sports wear and accessories. Join us for reliable designs and make good experience by working with us.</t>
  </si>
  <si>
    <t>Buying #water filtration system for your #home? We're here with #best water #filtration buying guide for well water. Check out our website #healthcare #drinking</t>
  </si>
  <si>
    <t>Performance Nutrition #Niyro #UltraStrong</t>
  </si>
  <si>
    <t>Health/Wellness - Juice Plus representative (Whole Food based nutrition) Jazzercise Instructor-20 years. Enjoy tennis &amp; scrapbooking. Wife, mother, grandmother.</t>
  </si>
  <si>
    <t>Busy wife, mother, entrepreneur always on the lookout for ways to live life vibrant, healthy, and natural.</t>
  </si>
  <si>
    <t>Passionate about LIVING a healthier and financially free life! #ProfessionalSocializer #heartsmartceo #DebsPlayGround</t>
  </si>
  <si>
    <t>Wife, Mom, Grandmother, Pharmacy Tech, Caregiver, Knitter</t>
  </si>
  <si>
    <t>#Sweatpink Ambassador  
#Fitfluential Ambassador #RunSquad2019
#MoveMoreFitness 
#FlexItPink Ambassador
#Aftershokz Ambassador
#TeamBbcom @teambodybuildingcom</t>
  </si>
  <si>
    <t>athlete | adjunct assoc prof | yogi | trainer | writer | hip hop head | creator #SWEATADAY | ambassador @TRXTraining | _xD83C__xDF93_@Stanford @UCLA @johnshopkinssph</t>
  </si>
  <si>
    <t>Exerciser &amp; Fitness is a promoter to exercising regularly every day if possible, is the single most important thing you can do for your health.</t>
  </si>
  <si>
    <t>FITNESS PERSONAL TRAINER</t>
  </si>
  <si>
    <t>As a Christ-follower, mom, and grandma, I'm on a mission to inspire healthy living around the world. #ProLife #Homeschool Residual Income #MAGA #KAG #Israel</t>
  </si>
  <si>
    <t>Running, wine &amp; other randomness. 5K ➡️50K _xD83D__xDD25_ 1st place MVWLC winner</t>
  </si>
  <si>
    <t>blah blah blah</t>
  </si>
  <si>
    <t>Elite Personal Trainer | MS Exercise Physiology- BS Kinesiology | Fitness Junkie | TRX | NASM Corrective Exercise Specialist | Pre/Post Natal | Functional</t>
  </si>
  <si>
    <t>Personal style, travel, arts blogger, wife, mum to beautiful Lucy &amp; sloth enthusiast. Insta:https://t.co/b03UHpAQ2e Email:peckhamemily@gmail.com</t>
  </si>
  <si>
    <t>wellness revivalist out loud* mama of 3 * old school world school homeschooler* juice plus lover</t>
  </si>
  <si>
    <t>Our PMD sports nutrition line features professional-caliber supplements for those seeking to achieve extraordinary gains in healthy, lean muscle.</t>
  </si>
  <si>
    <t>#Mom, #Blogger #FASTerWaytoFatLoss certified coach, #Disney, #Faith #travel. PR inquiries: heather@heatherslookingglass.com</t>
  </si>
  <si>
    <t>30+ yrs Gov't Affairs Attorney | TV &amp; Radio Analyst | Volunteer: @SFLRedCross + @BGCMia + @StJude | Sponsor: @MiamiGives + @SurveySunday + @DailyPsalms365</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</si>
  <si>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</si>
  <si>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</si>
  <si>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mom, wife, daughter, entrepreneur, daughter of The King, Queen of my home, laugh of the party, encourager, inspirer, champion of those who want to become more</t>
  </si>
  <si>
    <t>Altra ambassador - Wife, Mommy, World traveller, Christ follower, blogger, road runner and trail lover. Opinions are my own Canada &amp; the world</t>
  </si>
  <si>
    <t>Wellness Warrior - Certified Health Coach &amp; Entrepreneur.  My passion is inspiring others to be healthier and happier; to dream, thrive and prosper.</t>
  </si>
  <si>
    <t>Dietitian. Personal Trainer. USAT Level I Tri Coach. Runner + Triathlete. Blogger at Snacking in Sneakers. Author of Eat to Peak.</t>
  </si>
  <si>
    <t>I am a mom on a mission to help families become healthy for generations to come! I love to Tower Garden, feel good, have fun with family and friends!</t>
  </si>
  <si>
    <t>Owner, Nutrition Concepts, Inc. #Holistic Nutritionist, #healthykids, #nutritionist, corporate #wellness, #urban farmer, public speaker, dog lover, #foodie</t>
  </si>
  <si>
    <t>When you have your health anything is possible, when you don't nothing else matters.  Juice Plus for protection!</t>
  </si>
  <si>
    <t>The NWO - Food And Drink
#delicious #food #drink #foodie #foodies #awesome #beautiful #instagram #instagood #best Instagram: thenwofoodanddrink</t>
  </si>
  <si>
    <t>A platform that inspires and informs people who aim for a healthy lifestyle. Enjoy browsing our resources wherever you are on the road to wellness.</t>
  </si>
  <si>
    <t>Anthony Starpoli, MD is a Gastroenterologist, GERD specialist, &amp; President of Greenwich Village Gasteroentrology | “Top 100 Doctors, NYC” by NY Times</t>
  </si>
  <si>
    <t>Rehabilitation Counselor/certified Health Coach</t>
  </si>
  <si>
    <t>Life Thru My Eyes _xD83D__xDCF8_ IG: reinadelkush Snapchat: xkushqueen420x</t>
  </si>
  <si>
    <t>I am a retired teacher who now enjoys a very healthy lifestyle. I love healthy fruits and veggies because they protect wellness and prevent illness!</t>
  </si>
  <si>
    <t>Baton Rouge, Louisiana</t>
  </si>
  <si>
    <t>Ontario, Canada</t>
  </si>
  <si>
    <t>Austin, TX</t>
  </si>
  <si>
    <t>Anchorage, AK</t>
  </si>
  <si>
    <t>Украина</t>
  </si>
  <si>
    <t>New York, NY</t>
  </si>
  <si>
    <t>Estero, Florida</t>
  </si>
  <si>
    <t>Port St. Lucie,Florida</t>
  </si>
  <si>
    <t>Denham Springs, LA</t>
  </si>
  <si>
    <t>Hollywood</t>
  </si>
  <si>
    <t>Sweetwater, OK or San Diego, C</t>
  </si>
  <si>
    <t>Maryland, USA</t>
  </si>
  <si>
    <t>Omaha, NE</t>
  </si>
  <si>
    <t>New Brighton, MN</t>
  </si>
  <si>
    <t>Kauai, HI</t>
  </si>
  <si>
    <t>La Quinta, CA</t>
  </si>
  <si>
    <t>Quincy, IL</t>
  </si>
  <si>
    <t>Asheboro, NC</t>
  </si>
  <si>
    <t>Maharashtra, India</t>
  </si>
  <si>
    <t>New York</t>
  </si>
  <si>
    <t>Underwater</t>
  </si>
  <si>
    <t>Crawley</t>
  </si>
  <si>
    <t xml:space="preserve">South Africa </t>
  </si>
  <si>
    <t>Saskatoon, Saskatchewan</t>
  </si>
  <si>
    <t>Costa Rica</t>
  </si>
  <si>
    <t>Aurora, MO</t>
  </si>
  <si>
    <t>Order now from:</t>
  </si>
  <si>
    <t>Kentucky</t>
  </si>
  <si>
    <t>New York, USA</t>
  </si>
  <si>
    <t>Missouri</t>
  </si>
  <si>
    <t>St. Louis, MO</t>
  </si>
  <si>
    <t>Central New York</t>
  </si>
  <si>
    <t>Upper Valley, New Hampshire</t>
  </si>
  <si>
    <t>Toronto, Ontario</t>
  </si>
  <si>
    <t>Davie, FL</t>
  </si>
  <si>
    <t>Temple, TX</t>
  </si>
  <si>
    <t>Carlsbad, CA</t>
  </si>
  <si>
    <t>San Francisco, CA</t>
  </si>
  <si>
    <t>Texas</t>
  </si>
  <si>
    <t>Georgia</t>
  </si>
  <si>
    <t>New Orleans</t>
  </si>
  <si>
    <t>Florida, USA</t>
  </si>
  <si>
    <t>ÜT: -6.226618,106.934905</t>
  </si>
  <si>
    <t>Pickens SC United States</t>
  </si>
  <si>
    <t>Charlotte</t>
  </si>
  <si>
    <t>Central Coast, California</t>
  </si>
  <si>
    <t>West Chester, PA</t>
  </si>
  <si>
    <t>Bonifacio Global City, Taguig</t>
  </si>
  <si>
    <t>USA</t>
  </si>
  <si>
    <t>KY</t>
  </si>
  <si>
    <t>SoHo, New York</t>
  </si>
  <si>
    <t>Manchester UK</t>
  </si>
  <si>
    <t xml:space="preserve">US Vegas Italy UK </t>
  </si>
  <si>
    <t>Dubai</t>
  </si>
  <si>
    <t>Fitness Blogger HQ</t>
  </si>
  <si>
    <t>Orange County, California</t>
  </si>
  <si>
    <t>Delray Beach, FL</t>
  </si>
  <si>
    <t>MIAMI/ITALY/UK</t>
  </si>
  <si>
    <t>Indiana</t>
  </si>
  <si>
    <t>Edison, NJ</t>
  </si>
  <si>
    <t>New Jersey</t>
  </si>
  <si>
    <t>Columbus OH</t>
  </si>
  <si>
    <t>Cincinnati, OH</t>
  </si>
  <si>
    <t>Mountains of North Lake Tahoe</t>
  </si>
  <si>
    <t>Brooklyn, New York</t>
  </si>
  <si>
    <t>Orange County, CA</t>
  </si>
  <si>
    <t>McAllen, TX</t>
  </si>
  <si>
    <t>Winchester, MA</t>
  </si>
  <si>
    <t xml:space="preserve">JHB Soweto </t>
  </si>
  <si>
    <t>Global</t>
  </si>
  <si>
    <t>San Diego</t>
  </si>
  <si>
    <t>Nashville, TN</t>
  </si>
  <si>
    <t>Romeoville, IL</t>
  </si>
  <si>
    <t>Puerto Rico, USA</t>
  </si>
  <si>
    <t>Mandeville, LA</t>
  </si>
  <si>
    <t>Palmyra, NY</t>
  </si>
  <si>
    <t>Dubai, UAE</t>
  </si>
  <si>
    <t>New Jersey, USA</t>
  </si>
  <si>
    <t xml:space="preserve">TEXAS </t>
  </si>
  <si>
    <t>Kansas</t>
  </si>
  <si>
    <t>Chicago, Illinois</t>
  </si>
  <si>
    <t>Portland, OR</t>
  </si>
  <si>
    <t>San Antonio, TX</t>
  </si>
  <si>
    <t>Chico, CA</t>
  </si>
  <si>
    <t>Springfield, OR</t>
  </si>
  <si>
    <t>Ohio</t>
  </si>
  <si>
    <t>new jersey</t>
  </si>
  <si>
    <t>Raleigh, North Carolina</t>
  </si>
  <si>
    <t>London</t>
  </si>
  <si>
    <t>Cheshire and Internationally</t>
  </si>
  <si>
    <t>Rockford, MI</t>
  </si>
  <si>
    <t>Pocomoke City, MD</t>
  </si>
  <si>
    <t>Springfield, MO</t>
  </si>
  <si>
    <t>Pleasanton, CA</t>
  </si>
  <si>
    <t>San Diego, CA 92122</t>
  </si>
  <si>
    <t>Manchester, England</t>
  </si>
  <si>
    <t>New Delhi, India</t>
  </si>
  <si>
    <t>Columbia, SC, USA</t>
  </si>
  <si>
    <t>Diner HQ of New Jersey</t>
  </si>
  <si>
    <t>Redding, CA</t>
  </si>
  <si>
    <t>Manchester, NH</t>
  </si>
  <si>
    <t>Boston, MA</t>
  </si>
  <si>
    <t xml:space="preserve">Tecate, Baja California. </t>
  </si>
  <si>
    <t>Baku, Azerbaijan</t>
  </si>
  <si>
    <t>League City, TX</t>
  </si>
  <si>
    <t>Florida</t>
  </si>
  <si>
    <t>Cleburne, Texas</t>
  </si>
  <si>
    <t xml:space="preserve">USA, Europe, Asia... </t>
  </si>
  <si>
    <t>Sialkot, Pakistan</t>
  </si>
  <si>
    <t>Köln, Deutschland</t>
  </si>
  <si>
    <t>North Carolina, USA</t>
  </si>
  <si>
    <t>Wisconsin</t>
  </si>
  <si>
    <t>Weddington, AR</t>
  </si>
  <si>
    <t>El Paso, TX</t>
  </si>
  <si>
    <t>yay area!</t>
  </si>
  <si>
    <t>Richmond, VA</t>
  </si>
  <si>
    <t>Pristina</t>
  </si>
  <si>
    <t>Nevada, USA</t>
  </si>
  <si>
    <t>Boise, Idaho</t>
  </si>
  <si>
    <t>boise</t>
  </si>
  <si>
    <t>Colchester, England</t>
  </si>
  <si>
    <t>Texas, USA</t>
  </si>
  <si>
    <t>Tampa, FL</t>
  </si>
  <si>
    <t>Miami, Florida</t>
  </si>
  <si>
    <t>Highlands Ranch, CO</t>
  </si>
  <si>
    <t>Shrewsbury, MA</t>
  </si>
  <si>
    <t>Michigan, USA</t>
  </si>
  <si>
    <t>Peoria, AZ</t>
  </si>
  <si>
    <t>Peachtree City Ga</t>
  </si>
  <si>
    <t>Cali</t>
  </si>
  <si>
    <t>st louis mo</t>
  </si>
  <si>
    <t>Long Beach, California</t>
  </si>
  <si>
    <t>Belle Isle, FL</t>
  </si>
  <si>
    <t>Arkansas, USA</t>
  </si>
  <si>
    <t>Los Angeles, CA</t>
  </si>
  <si>
    <t>Wilsonville, OR</t>
  </si>
  <si>
    <t>https://t.co/9h9qYONzNc</t>
  </si>
  <si>
    <t>http://t.co/zfIN1HfKmB</t>
  </si>
  <si>
    <t>https://t.co/rDzRm0baw3</t>
  </si>
  <si>
    <t>https://t.co/WTGlMpYhwT</t>
  </si>
  <si>
    <t>https://t.co/vePamF030y</t>
  </si>
  <si>
    <t>https://t.co/hpkGD0rEWE</t>
  </si>
  <si>
    <t>https://t.co/R86FcwjCZt</t>
  </si>
  <si>
    <t>https://t.co/XqX6wVlfOg</t>
  </si>
  <si>
    <t>https://t.co/tlaDwJLUa7</t>
  </si>
  <si>
    <t>https://t.co/eJvEFeGFWa</t>
  </si>
  <si>
    <t>https://t.co/9uOhFfrFYN</t>
  </si>
  <si>
    <t>http://t.co/Cyk16Lpe4J</t>
  </si>
  <si>
    <t>https://t.co/6CcehrojH9</t>
  </si>
  <si>
    <t>https://t.co/hdMvvaqPTN</t>
  </si>
  <si>
    <t>https://t.co/hBvARMqBOJ</t>
  </si>
  <si>
    <t>https://t.co/tB8ngKGC7k</t>
  </si>
  <si>
    <t>https://t.co/nnQhln8pCO</t>
  </si>
  <si>
    <t>https://t.co/uwshz4mYrJ</t>
  </si>
  <si>
    <t>https://t.co/2CsyYYF7J9</t>
  </si>
  <si>
    <t>https://t.co/3LIsJCSZl2</t>
  </si>
  <si>
    <t>https://t.co/jqAb64MD3y</t>
  </si>
  <si>
    <t>https://t.co/yxJtsMYYas</t>
  </si>
  <si>
    <t>https://t.co/jVS7kYeIm7</t>
  </si>
  <si>
    <t>http://t.co/bgslVjl7of</t>
  </si>
  <si>
    <t>https://t.co/p1bleVVikq</t>
  </si>
  <si>
    <t>https://t.co/LE3o6Lm9Ru</t>
  </si>
  <si>
    <t>https://t.co/O5DY5L5OjB</t>
  </si>
  <si>
    <t>https://t.co/fsXUkFy4km</t>
  </si>
  <si>
    <t>https://t.co/DuVexIGvTP</t>
  </si>
  <si>
    <t>https://t.co/KUT2SuW5Ik</t>
  </si>
  <si>
    <t>https://t.co/Aifa6Vp2KP</t>
  </si>
  <si>
    <t>https://t.co/y82EPsIdlG</t>
  </si>
  <si>
    <t>https://t.co/xAMeM3HuJG</t>
  </si>
  <si>
    <t>http://t.co/cGAhdDRqVj</t>
  </si>
  <si>
    <t>https://t.co/AE1BwDi4jU</t>
  </si>
  <si>
    <t>https://t.co/zHE3MuV0zf</t>
  </si>
  <si>
    <t>https://t.co/a8GR483UdJ</t>
  </si>
  <si>
    <t>https://t.co/uXP9rOGo1s</t>
  </si>
  <si>
    <t>http://t.co/5oXjLGFcuV</t>
  </si>
  <si>
    <t>https://t.co/FEHCPLUZFI</t>
  </si>
  <si>
    <t>https://t.co/BpKvqPH6lX</t>
  </si>
  <si>
    <t>http://t.co/tQXfqmYQix</t>
  </si>
  <si>
    <t>https://t.co/6J90mJlZjT</t>
  </si>
  <si>
    <t>http://t.co/ld80GeTkAc</t>
  </si>
  <si>
    <t>http://t.co/JYJ9HNI97Q</t>
  </si>
  <si>
    <t>https://t.co/djBFrpxlHu</t>
  </si>
  <si>
    <t>https://t.co/oXeZod2ZjW</t>
  </si>
  <si>
    <t>https://t.co/wgo0EvF6ob</t>
  </si>
  <si>
    <t>https://t.co/iKwHDgRFmt</t>
  </si>
  <si>
    <t>http://t.co/ZBwbJAC1lo</t>
  </si>
  <si>
    <t>https://t.co/DRu0VwoU1k</t>
  </si>
  <si>
    <t>http://www.fitnessindxb.com</t>
  </si>
  <si>
    <t>https://t.co/UkuMFuptQU</t>
  </si>
  <si>
    <t>http://t.co/R9ovqF92zq</t>
  </si>
  <si>
    <t>https://t.co/9GC0imGikT</t>
  </si>
  <si>
    <t>http://www.fitnessX.com</t>
  </si>
  <si>
    <t>https://t.co/AzTdXSrb1p</t>
  </si>
  <si>
    <t>http://t.co/04SkwIE2eP</t>
  </si>
  <si>
    <t>https://t.co/3iduE5BNvZ</t>
  </si>
  <si>
    <t>https://t.co/oUHBilITQH</t>
  </si>
  <si>
    <t>http://bit.ly/2GjYsvS</t>
  </si>
  <si>
    <t>https://t.co/vK2sqvZqX1</t>
  </si>
  <si>
    <t>http://queenbeehalf.com</t>
  </si>
  <si>
    <t>https://t.co/1ZW82acDts</t>
  </si>
  <si>
    <t>https://t.co/eaNMl2ypz4</t>
  </si>
  <si>
    <t>https://t.co/QPhZHsx8Zt</t>
  </si>
  <si>
    <t>https://t.co/1s0X0qGmC9</t>
  </si>
  <si>
    <t>https://t.co/5zAuuOlD0o</t>
  </si>
  <si>
    <t>https://t.co/bm4OQeTSAe</t>
  </si>
  <si>
    <t>https://t.co/h2PcyM0WGo</t>
  </si>
  <si>
    <t>https://t.co/AmaXa9Zpg7</t>
  </si>
  <si>
    <t>https://t.co/MTMAiXK4DX</t>
  </si>
  <si>
    <t>https://t.co/e46rDOXKY2</t>
  </si>
  <si>
    <t>http://ow.ly/bLAw30d4srH</t>
  </si>
  <si>
    <t>http://t.co/qUiPiBay</t>
  </si>
  <si>
    <t>https://t.co/X3dkhZRbXB</t>
  </si>
  <si>
    <t>https://t.co/pHxAk7IrD1</t>
  </si>
  <si>
    <t>https://t.co/TUQ9IZCyp3</t>
  </si>
  <si>
    <t>https://t.co/8xXQTun7qS</t>
  </si>
  <si>
    <t>https://t.co/TGTUNlWI68</t>
  </si>
  <si>
    <t>https://t.co/JNmB8BlQIj</t>
  </si>
  <si>
    <t>https://t.co/N0OLg1KETy</t>
  </si>
  <si>
    <t>https://t.co/JnpzcvKfEL</t>
  </si>
  <si>
    <t>https://t.co/zM6VC1l0rc</t>
  </si>
  <si>
    <t>https://t.co/W6xST0N8V4</t>
  </si>
  <si>
    <t>https://t.co/vjck5u6QVr</t>
  </si>
  <si>
    <t>https://t.co/W5s1SStpaJ</t>
  </si>
  <si>
    <t>https://t.co/nahWRRsYlJ</t>
  </si>
  <si>
    <t>https://t.co/q4PNTgSLSV</t>
  </si>
  <si>
    <t>https://t.co/XHvS3Wctjb</t>
  </si>
  <si>
    <t>https://t.co/IAfsIFDjTt</t>
  </si>
  <si>
    <t>https://t.co/wLR4gEhvPf</t>
  </si>
  <si>
    <t>https://t.co/MCk5cVxTDh</t>
  </si>
  <si>
    <t>https://t.co/6hCwvNkePv</t>
  </si>
  <si>
    <t>https://t.co/aRZoX64u5A</t>
  </si>
  <si>
    <t>https://t.co/zrBoIr7FRa</t>
  </si>
  <si>
    <t>http://t.co/NqSa72gF8B</t>
  </si>
  <si>
    <t>http://t.co/SFLNblNQvI</t>
  </si>
  <si>
    <t>https://t.co/ohoDgXbSyC</t>
  </si>
  <si>
    <t>https://t.co/nPOk1EdhCN</t>
  </si>
  <si>
    <t>https://t.co/LrJxNea1uT</t>
  </si>
  <si>
    <t>http://www.searchinghomesinsandiego.com</t>
  </si>
  <si>
    <t>https://t.co/xWnv3g3s4a</t>
  </si>
  <si>
    <t>https://t.co/VN2iLxZVwz</t>
  </si>
  <si>
    <t>https://t.co/rWurW4WiQd</t>
  </si>
  <si>
    <t>https://t.co/ui1sCWHPMc</t>
  </si>
  <si>
    <t>https://t.co/buBPs5OlBl</t>
  </si>
  <si>
    <t>https://t.co/NlImzAHqQu</t>
  </si>
  <si>
    <t>https://t.co/H90hL9y0K9</t>
  </si>
  <si>
    <t>http://usefulweightlossideas.blogspot.com</t>
  </si>
  <si>
    <t>https://t.co/tESbDORGBr</t>
  </si>
  <si>
    <t>https://t.co/V7Tq6S1Wfe</t>
  </si>
  <si>
    <t>https://t.co/rUKv5ls46D</t>
  </si>
  <si>
    <t>https://t.co/nWYt00tr5e</t>
  </si>
  <si>
    <t>https://t.co/06QFBfPJVH</t>
  </si>
  <si>
    <t>https://t.co/x69D7AEkKQ</t>
  </si>
  <si>
    <t>https://t.co/PAW9b6rASg</t>
  </si>
  <si>
    <t>https://t.co/DNLVe7xAuw</t>
  </si>
  <si>
    <t>https://t.co/gcJNPCBxZA</t>
  </si>
  <si>
    <t>https://t.co/KPlkCJfRiB</t>
  </si>
  <si>
    <t>http://juanita.juiceplus.com</t>
  </si>
  <si>
    <t>https://t.co/2Z635oCd67</t>
  </si>
  <si>
    <t>http://t.co/twr991KXth</t>
  </si>
  <si>
    <t>https://t.co/6bLtB0b9sK</t>
  </si>
  <si>
    <t>https://t.co/XiyVWWz2BU</t>
  </si>
  <si>
    <t>http://www.LopezGovLaw.com</t>
  </si>
  <si>
    <t>https://t.co/qJNBIr6RU8</t>
  </si>
  <si>
    <t>https://toughmudder.com/</t>
  </si>
  <si>
    <t>https://t.co/sd0ecQ4PGK</t>
  </si>
  <si>
    <t>https://t.co/ccSdN7POFz</t>
  </si>
  <si>
    <t>https://t.co/mSwHkxCpPt</t>
  </si>
  <si>
    <t>http://t.co/xtSElCylgJ</t>
  </si>
  <si>
    <t>https://t.co/s7NnGxtoj0</t>
  </si>
  <si>
    <t>https://t.co/HAjCaRlutG</t>
  </si>
  <si>
    <t>https://t.co/ts6d4RCV6P</t>
  </si>
  <si>
    <t>https://t.co/NJDSKK26Pp</t>
  </si>
  <si>
    <t>https://t.co/RSUki3jAKa</t>
  </si>
  <si>
    <t>http://t.co/JmIL2NNx6x</t>
  </si>
  <si>
    <t>https://t.co/HQoQ0pRttY</t>
  </si>
  <si>
    <t>http://t.co/VZGRBwG3lQ</t>
  </si>
  <si>
    <t>https://t.co/7WRC2bI5yd</t>
  </si>
  <si>
    <t>Brasilia</t>
  </si>
  <si>
    <t>Pacific Time (US &amp; Canada)</t>
  </si>
  <si>
    <t>https://pbs.twimg.com/profile_banners/559605970/1433182218</t>
  </si>
  <si>
    <t>https://pbs.twimg.com/profile_banners/794217576465367040/1478228588</t>
  </si>
  <si>
    <t>https://pbs.twimg.com/profile_banners/259516003/1547766812</t>
  </si>
  <si>
    <t>https://pbs.twimg.com/profile_banners/1069085989/1449969151</t>
  </si>
  <si>
    <t>https://pbs.twimg.com/profile_banners/889039641575174144/1510645530</t>
  </si>
  <si>
    <t>https://pbs.twimg.com/profile_banners/15382749/1428862227</t>
  </si>
  <si>
    <t>https://pbs.twimg.com/profile_banners/176300841/1533816556</t>
  </si>
  <si>
    <t>https://pbs.twimg.com/profile_banners/3096684315/1437823794</t>
  </si>
  <si>
    <t>https://pbs.twimg.com/profile_banners/1408827110/1494964202</t>
  </si>
  <si>
    <t>https://pbs.twimg.com/profile_banners/923923521839026176/1509129593</t>
  </si>
  <si>
    <t>https://pbs.twimg.com/profile_banners/983571548085866496/1523541355</t>
  </si>
  <si>
    <t>https://pbs.twimg.com/profile_banners/69968994/1530030655</t>
  </si>
  <si>
    <t>https://pbs.twimg.com/profile_banners/2424443749/1453823961</t>
  </si>
  <si>
    <t>https://pbs.twimg.com/profile_banners/3194770620/1464095983</t>
  </si>
  <si>
    <t>https://pbs.twimg.com/profile_banners/1686833599/1473999006</t>
  </si>
  <si>
    <t>https://pbs.twimg.com/profile_banners/25722306/1425516334</t>
  </si>
  <si>
    <t>https://pbs.twimg.com/profile_banners/98502241/1538929061</t>
  </si>
  <si>
    <t>https://pbs.twimg.com/profile_banners/709919348/1521925953</t>
  </si>
  <si>
    <t>https://pbs.twimg.com/profile_banners/202235046/1489685505</t>
  </si>
  <si>
    <t>https://pbs.twimg.com/profile_banners/853475166671777793/1492362993</t>
  </si>
  <si>
    <t>https://pbs.twimg.com/profile_banners/2507134225/1458741247</t>
  </si>
  <si>
    <t>https://pbs.twimg.com/profile_banners/1900131331/1548441314</t>
  </si>
  <si>
    <t>https://pbs.twimg.com/profile_banners/1270742376/1493152360</t>
  </si>
  <si>
    <t>https://pbs.twimg.com/profile_banners/17230018/1556824238</t>
  </si>
  <si>
    <t>https://pbs.twimg.com/profile_banners/4136560874/1536147931</t>
  </si>
  <si>
    <t>https://pbs.twimg.com/profile_banners/2975126780/1493815034</t>
  </si>
  <si>
    <t>https://pbs.twimg.com/profile_banners/1629083364/1494710923</t>
  </si>
  <si>
    <t>https://pbs.twimg.com/profile_banners/3248452485/1463061786</t>
  </si>
  <si>
    <t>https://pbs.twimg.com/profile_banners/2741413181/1512777298</t>
  </si>
  <si>
    <t>https://pbs.twimg.com/profile_banners/4646546543/1485439483</t>
  </si>
  <si>
    <t>https://pbs.twimg.com/profile_banners/751051856160362496/1467900256</t>
  </si>
  <si>
    <t>https://pbs.twimg.com/profile_banners/2360389710/1491359045</t>
  </si>
  <si>
    <t>https://pbs.twimg.com/profile_banners/563368012/1451684141</t>
  </si>
  <si>
    <t>https://pbs.twimg.com/profile_banners/19306696/1485182106</t>
  </si>
  <si>
    <t>https://pbs.twimg.com/profile_banners/478706515/1552491179</t>
  </si>
  <si>
    <t>https://pbs.twimg.com/profile_banners/4880260998/1454976285</t>
  </si>
  <si>
    <t>https://pbs.twimg.com/profile_banners/748917657571717123/1467771506</t>
  </si>
  <si>
    <t>https://pbs.twimg.com/profile_banners/486295760/1485025951</t>
  </si>
  <si>
    <t>https://pbs.twimg.com/profile_banners/2306915791/1398244092</t>
  </si>
  <si>
    <t>https://pbs.twimg.com/profile_banners/242611025/1559434301</t>
  </si>
  <si>
    <t>https://pbs.twimg.com/profile_banners/503308169/1474671235</t>
  </si>
  <si>
    <t>https://pbs.twimg.com/profile_banners/53095216/1400734377</t>
  </si>
  <si>
    <t>https://pbs.twimg.com/profile_banners/15610322/1400674385</t>
  </si>
  <si>
    <t>https://pbs.twimg.com/profile_banners/23143287/1464832944</t>
  </si>
  <si>
    <t>https://pbs.twimg.com/profile_banners/1013073839943663617/1535682802</t>
  </si>
  <si>
    <t>https://pbs.twimg.com/profile_banners/318544783/1354334169</t>
  </si>
  <si>
    <t>https://pbs.twimg.com/profile_banners/2873767789/1499873739</t>
  </si>
  <si>
    <t>https://pbs.twimg.com/profile_banners/2206799129/1467780614</t>
  </si>
  <si>
    <t>https://pbs.twimg.com/profile_banners/749926535189061632/1497956749</t>
  </si>
  <si>
    <t>https://pbs.twimg.com/profile_banners/3165675108/1491245862</t>
  </si>
  <si>
    <t>https://pbs.twimg.com/profile_banners/19956508/1413556354</t>
  </si>
  <si>
    <t>https://pbs.twimg.com/profile_banners/2157900166/1463855731</t>
  </si>
  <si>
    <t>https://pbs.twimg.com/profile_banners/1964968507/1448198394</t>
  </si>
  <si>
    <t>https://pbs.twimg.com/profile_banners/2819294282/1411105938</t>
  </si>
  <si>
    <t>https://pbs.twimg.com/profile_banners/382854562/1547120999</t>
  </si>
  <si>
    <t>https://pbs.twimg.com/profile_banners/400636318/1507447999</t>
  </si>
  <si>
    <t>https://pbs.twimg.com/profile_banners/524496707/1549980323</t>
  </si>
  <si>
    <t>https://pbs.twimg.com/profile_banners/363240200/1423445944</t>
  </si>
  <si>
    <t>https://pbs.twimg.com/profile_banners/15225275/1398885635</t>
  </si>
  <si>
    <t>https://pbs.twimg.com/profile_banners/1070274084100018176/1544984703</t>
  </si>
  <si>
    <t>https://pbs.twimg.com/profile_banners/33859932/1523447102</t>
  </si>
  <si>
    <t>https://pbs.twimg.com/profile_banners/3297759671/1557078704</t>
  </si>
  <si>
    <t>https://pbs.twimg.com/profile_banners/2915871116/1433835938</t>
  </si>
  <si>
    <t>https://pbs.twimg.com/profile_banners/10921932/1400615506</t>
  </si>
  <si>
    <t>https://pbs.twimg.com/profile_banners/256505391/1394449006</t>
  </si>
  <si>
    <t>https://pbs.twimg.com/profile_banners/23525257/1453123625</t>
  </si>
  <si>
    <t>https://pbs.twimg.com/profile_banners/93579657/1408515014</t>
  </si>
  <si>
    <t>https://pbs.twimg.com/profile_banners/180505807/1462974771</t>
  </si>
  <si>
    <t>https://pbs.twimg.com/profile_banners/3267373928/1435953409</t>
  </si>
  <si>
    <t>https://pbs.twimg.com/profile_banners/1262479110/1561929963</t>
  </si>
  <si>
    <t>https://pbs.twimg.com/profile_banners/12896772/1544224693</t>
  </si>
  <si>
    <t>https://pbs.twimg.com/profile_banners/66447663/1528188267</t>
  </si>
  <si>
    <t>https://pbs.twimg.com/profile_banners/2256664812/1546922991</t>
  </si>
  <si>
    <t>https://pbs.twimg.com/profile_banners/920994927022170112/1508418634</t>
  </si>
  <si>
    <t>https://pbs.twimg.com/profile_banners/407820603/1534899361</t>
  </si>
  <si>
    <t>https://pbs.twimg.com/profile_banners/2290055156/1487087587</t>
  </si>
  <si>
    <t>https://pbs.twimg.com/profile_banners/1140044934571053056/1560701864</t>
  </si>
  <si>
    <t>https://pbs.twimg.com/profile_banners/97025947/1421449727</t>
  </si>
  <si>
    <t>https://pbs.twimg.com/profile_banners/3158746801/1429572812</t>
  </si>
  <si>
    <t>https://pbs.twimg.com/profile_banners/64869164/1538367342</t>
  </si>
  <si>
    <t>https://pbs.twimg.com/profile_banners/25638690/1514586538</t>
  </si>
  <si>
    <t>https://pbs.twimg.com/profile_banners/1032791797498568704/1560619758</t>
  </si>
  <si>
    <t>https://pbs.twimg.com/profile_banners/3161742745/1495453727</t>
  </si>
  <si>
    <t>https://pbs.twimg.com/profile_banners/1142657153456410625/1561267498</t>
  </si>
  <si>
    <t>https://pbs.twimg.com/profile_banners/474775032/1561622492</t>
  </si>
  <si>
    <t>https://pbs.twimg.com/profile_banners/499020790/1476168377</t>
  </si>
  <si>
    <t>https://pbs.twimg.com/profile_banners/15588825/1521740600</t>
  </si>
  <si>
    <t>https://pbs.twimg.com/profile_banners/576479175/1358087013</t>
  </si>
  <si>
    <t>https://pbs.twimg.com/profile_banners/224893710/1544472063</t>
  </si>
  <si>
    <t>https://pbs.twimg.com/profile_banners/462813424/1535267084</t>
  </si>
  <si>
    <t>https://pbs.twimg.com/profile_banners/3244359300/1553765290</t>
  </si>
  <si>
    <t>https://pbs.twimg.com/profile_banners/3220722260/1463124140</t>
  </si>
  <si>
    <t>https://pbs.twimg.com/profile_banners/4145768721/1490289560</t>
  </si>
  <si>
    <t>https://pbs.twimg.com/profile_banners/1069317751389466625/1545984211</t>
  </si>
  <si>
    <t>https://pbs.twimg.com/profile_banners/3154199105/1498942152</t>
  </si>
  <si>
    <t>https://pbs.twimg.com/profile_banners/842394446/1486153163</t>
  </si>
  <si>
    <t>https://pbs.twimg.com/profile_banners/105666025/1548269974</t>
  </si>
  <si>
    <t>https://pbs.twimg.com/profile_banners/385574310/1541132033</t>
  </si>
  <si>
    <t>https://pbs.twimg.com/profile_banners/29451649/1445181394</t>
  </si>
  <si>
    <t>https://pbs.twimg.com/profile_banners/117860619/1469052067</t>
  </si>
  <si>
    <t>https://pbs.twimg.com/profile_banners/3017605700/1499696311</t>
  </si>
  <si>
    <t>https://pbs.twimg.com/profile_banners/923485565156233216/1510356470</t>
  </si>
  <si>
    <t>https://pbs.twimg.com/profile_banners/3252522736/1448557056</t>
  </si>
  <si>
    <t>https://pbs.twimg.com/profile_banners/3185621924/1430777883</t>
  </si>
  <si>
    <t>https://pbs.twimg.com/profile_banners/821564462834421760/1484712898</t>
  </si>
  <si>
    <t>https://pbs.twimg.com/profile_banners/2438047411/1426692526</t>
  </si>
  <si>
    <t>https://pbs.twimg.com/profile_banners/533296083/1495129065</t>
  </si>
  <si>
    <t>https://pbs.twimg.com/profile_banners/1145572388/1538681118</t>
  </si>
  <si>
    <t>https://pbs.twimg.com/profile_banners/1025333688232554496/1551718953</t>
  </si>
  <si>
    <t>https://pbs.twimg.com/profile_banners/3096535534/1520247602</t>
  </si>
  <si>
    <t>https://pbs.twimg.com/profile_banners/1846029589/1543340847</t>
  </si>
  <si>
    <t>https://pbs.twimg.com/profile_banners/2878981027/1419392421</t>
  </si>
  <si>
    <t>https://pbs.twimg.com/profile_banners/839518945757515777/1503452830</t>
  </si>
  <si>
    <t>https://pbs.twimg.com/profile_banners/1963286640/1515440030</t>
  </si>
  <si>
    <t>https://pbs.twimg.com/profile_banners/2363070240/1413573156</t>
  </si>
  <si>
    <t>https://pbs.twimg.com/profile_banners/132583610/1486398789</t>
  </si>
  <si>
    <t>https://pbs.twimg.com/profile_banners/1591390472/1558212398</t>
  </si>
  <si>
    <t>https://pbs.twimg.com/profile_banners/1123200393398239232/1557290186</t>
  </si>
  <si>
    <t>https://pbs.twimg.com/profile_banners/1311223778/1382078088</t>
  </si>
  <si>
    <t>https://pbs.twimg.com/profile_banners/20613914/1535654629</t>
  </si>
  <si>
    <t>https://pbs.twimg.com/profile_banners/216194230/1524174923</t>
  </si>
  <si>
    <t>https://pbs.twimg.com/profile_banners/608870334/1520955450</t>
  </si>
  <si>
    <t>https://pbs.twimg.com/profile_banners/834017794329018370/1508928948</t>
  </si>
  <si>
    <t>https://pbs.twimg.com/profile_banners/1387927129/1370532045</t>
  </si>
  <si>
    <t>https://pbs.twimg.com/profile_banners/37594582/1417803046</t>
  </si>
  <si>
    <t>https://pbs.twimg.com/profile_banners/2360588171/1470995498</t>
  </si>
  <si>
    <t>https://pbs.twimg.com/profile_banners/41520808/1483654624</t>
  </si>
  <si>
    <t>https://pbs.twimg.com/profile_banners/2568816684/1491681769</t>
  </si>
  <si>
    <t>https://pbs.twimg.com/profile_banners/30466910/1495072581</t>
  </si>
  <si>
    <t>https://pbs.twimg.com/profile_banners/1342865365/1492486372</t>
  </si>
  <si>
    <t>https://pbs.twimg.com/profile_banners/1127257387184852994/1562184026</t>
  </si>
  <si>
    <t>https://pbs.twimg.com/profile_banners/1057232031489257472/1540899748</t>
  </si>
  <si>
    <t>https://pbs.twimg.com/profile_banners/723488244642529282/1545474109</t>
  </si>
  <si>
    <t>https://pbs.twimg.com/profile_banners/2361698965/1506906450</t>
  </si>
  <si>
    <t>https://pbs.twimg.com/profile_banners/922282714606260225/1557405344</t>
  </si>
  <si>
    <t>https://pbs.twimg.com/profile_banners/24291534/1534453130</t>
  </si>
  <si>
    <t>https://pbs.twimg.com/profile_banners/39040181/1469809138</t>
  </si>
  <si>
    <t>https://pbs.twimg.com/profile_banners/866514564640374784/1495576647</t>
  </si>
  <si>
    <t>https://pbs.twimg.com/profile_banners/1084244191796961280/1547340605</t>
  </si>
  <si>
    <t>https://pbs.twimg.com/profile_banners/902610984698748928/1508630365</t>
  </si>
  <si>
    <t>https://pbs.twimg.com/profile_banners/436039273/1429549566</t>
  </si>
  <si>
    <t>https://pbs.twimg.com/profile_banners/355269149/1426598861</t>
  </si>
  <si>
    <t>https://pbs.twimg.com/profile_banners/81813216/1534697614</t>
  </si>
  <si>
    <t>https://pbs.twimg.com/profile_banners/803698378781630464/1480468207</t>
  </si>
  <si>
    <t>https://pbs.twimg.com/profile_banners/2383875511/1434996938</t>
  </si>
  <si>
    <t>https://pbs.twimg.com/profile_banners/94425545/1561813470</t>
  </si>
  <si>
    <t>https://pbs.twimg.com/profile_banners/92677101/1531774282</t>
  </si>
  <si>
    <t>https://pbs.twimg.com/profile_banners/17962908/1480309956</t>
  </si>
  <si>
    <t>https://pbs.twimg.com/profile_banners/97613366/1532962018</t>
  </si>
  <si>
    <t>https://pbs.twimg.com/profile_banners/2437656776/1429377069</t>
  </si>
  <si>
    <t>https://pbs.twimg.com/profile_banners/1112349672/1492396928</t>
  </si>
  <si>
    <t>https://pbs.twimg.com/profile_banners/3215177631/1502681408</t>
  </si>
  <si>
    <t>https://pbs.twimg.com/profile_banners/322937950/1475625109</t>
  </si>
  <si>
    <t>https://pbs.twimg.com/profile_banners/43985127/1505766777</t>
  </si>
  <si>
    <t>https://pbs.twimg.com/profile_banners/1106813419955597313/1552720133</t>
  </si>
  <si>
    <t>https://pbs.twimg.com/profile_banners/2155652671/1397490891</t>
  </si>
  <si>
    <t>https://pbs.twimg.com/profile_banners/599533690/1556478625</t>
  </si>
  <si>
    <t>https://pbs.twimg.com/profile_banners/3320019065/1471741737</t>
  </si>
  <si>
    <t>https://pbs.twimg.com/profile_banners/1065493743120220160/1543315381</t>
  </si>
  <si>
    <t>https://pbs.twimg.com/profile_banners/1053393014/1543442080</t>
  </si>
  <si>
    <t>https://pbs.twimg.com/profile_banners/190735834/1383753021</t>
  </si>
  <si>
    <t>https://pbs.twimg.com/profile_banners/436151423/1482362453</t>
  </si>
  <si>
    <t>https://pbs.twimg.com/profile_banners/1909364432/1524765333</t>
  </si>
  <si>
    <t>https://pbs.twimg.com/profile_banners/3167769482/1512174561</t>
  </si>
  <si>
    <t>es</t>
  </si>
  <si>
    <t>fr</t>
  </si>
  <si>
    <t>en-gb</t>
  </si>
  <si>
    <t>http://abs.twimg.com/images/themes/theme1/bg.png</t>
  </si>
  <si>
    <t>http://abs.twimg.com/images/themes/theme14/bg.gif</t>
  </si>
  <si>
    <t>http://abs.twimg.com/images/themes/theme9/bg.gif</t>
  </si>
  <si>
    <t>http://abs.twimg.com/images/themes/theme6/bg.gif</t>
  </si>
  <si>
    <t>http://abs.twimg.com/images/themes/theme10/bg.gif</t>
  </si>
  <si>
    <t>http://abs.twimg.com/images/themes/theme5/bg.gif</t>
  </si>
  <si>
    <t>http://abs.twimg.com/images/themes/theme11/bg.gif</t>
  </si>
  <si>
    <t>http://abs.twimg.com/images/themes/theme2/bg.gif</t>
  </si>
  <si>
    <t>http://abs.twimg.com/images/themes/theme13/bg.gif</t>
  </si>
  <si>
    <t>http://abs.twimg.com/images/themes/theme18/bg.gif</t>
  </si>
  <si>
    <t>http://abs.twimg.com/images/themes/theme4/bg.gif</t>
  </si>
  <si>
    <t>http://abs.twimg.com/images/themes/theme16/bg.gif</t>
  </si>
  <si>
    <t>http://abs.twimg.com/images/themes/theme3/bg.gif</t>
  </si>
  <si>
    <t>http://pbs.twimg.com/profile_background_images/378800000181611319/abxh7OfH.jpeg</t>
  </si>
  <si>
    <t>http://pbs.twimg.com/profile_background_images/723534830/5f8b924d2a98b7ae27297e9aa5d79982.jpeg</t>
  </si>
  <si>
    <t>http://abs.twimg.com/images/themes/theme7/bg.gif</t>
  </si>
  <si>
    <t>http://abs.twimg.com/images/themes/theme17/bg.gif</t>
  </si>
  <si>
    <t>http://abs.twimg.com/images/themes/theme19/bg.gif</t>
  </si>
  <si>
    <t>http://abs.twimg.com/images/themes/theme15/bg.png</t>
  </si>
  <si>
    <t>http://pbs.twimg.com/profile_images/605435863925800960/2kuCWyUh_normal.jpg</t>
  </si>
  <si>
    <t>http://pbs.twimg.com/profile_images/794227319112138752/1qh3Rp4Q_normal.jpg</t>
  </si>
  <si>
    <t>http://pbs.twimg.com/profile_images/978666947247333376/bZVx29i8_normal.jpg</t>
  </si>
  <si>
    <t>http://pbs.twimg.com/profile_images/593090924525162496/oEghroRC_normal.jpg</t>
  </si>
  <si>
    <t>http://pbs.twimg.com/profile_images/1142709384931356674/uYucXNU7_normal.jpg</t>
  </si>
  <si>
    <t>http://pbs.twimg.com/profile_images/870106509753159680/YeLhqw40_normal.jpg</t>
  </si>
  <si>
    <t>http://pbs.twimg.com/profile_images/845013445275779072/HNIBAgr6_normal.jpg</t>
  </si>
  <si>
    <t>http://pbs.twimg.com/profile_images/378800000750706787/26e005493ca2b6f9623a17f414a79564_normal.jpeg</t>
  </si>
  <si>
    <t>http://pbs.twimg.com/profile_images/679891077562822656/NitfE4Ei_normal.jpg</t>
  </si>
  <si>
    <t>http://pbs.twimg.com/profile_images/624902365053878272/wat6YByN_normal.jpg</t>
  </si>
  <si>
    <t>http://abs.twimg.com/sticky/default_profile_images/default_profile_normal.png</t>
  </si>
  <si>
    <t>http://pbs.twimg.com/profile_images/463781034106970112/s6-XlAeS_normal.jpeg</t>
  </si>
  <si>
    <t>http://pbs.twimg.com/profile_images/923932258590973952/kzQjMAd9_normal.jpg</t>
  </si>
  <si>
    <t>http://pbs.twimg.com/profile_images/821843341922795521/VJvGtuTA_normal.jpg</t>
  </si>
  <si>
    <t>http://pbs.twimg.com/profile_images/378800000561938949/08d650ccbb30b9d04148c618432efb31_normal.jpeg</t>
  </si>
  <si>
    <t>http://pbs.twimg.com/profile_images/467200911966609408/uhSDmjo0_normal.jpeg</t>
  </si>
  <si>
    <t>http://pbs.twimg.com/profile_images/683786140348907521/UraQJ09q_normal.jpg</t>
  </si>
  <si>
    <t>http://pbs.twimg.com/profile_images/776601196102504448/yFcxMVdF_normal.jpg</t>
  </si>
  <si>
    <t>http://pbs.twimg.com/profile_images/1022972313493491712/pyJKcftr_normal.jpg</t>
  </si>
  <si>
    <t>http://pbs.twimg.com/profile_images/1016132908476764160/SZGKYZc4_normal.jpg</t>
  </si>
  <si>
    <t>http://pbs.twimg.com/profile_images/1146574521/MyPhoto-101017-04_normal.JPG</t>
  </si>
  <si>
    <t>http://pbs.twimg.com/profile_images/1545923428/geri_normal.png</t>
  </si>
  <si>
    <t>http://pbs.twimg.com/profile_images/712639000234835968/fgVMKbd-_normal.jpg</t>
  </si>
  <si>
    <t>http://pbs.twimg.com/profile_images/856970642163326976/WZTQw5kf_normal.jpg</t>
  </si>
  <si>
    <t>http://pbs.twimg.com/profile_images/1013614110171250688/vrPUCDn2_normal.jpg</t>
  </si>
  <si>
    <t>http://pbs.twimg.com/profile_images/554320111478112256/IRdTexK-_normal.jpeg</t>
  </si>
  <si>
    <t>http://pbs.twimg.com/profile_images/730408750092144645/O1ug7TfM_normal.jpg</t>
  </si>
  <si>
    <t>http://pbs.twimg.com/profile_images/933404651692658688/YOMntrP8_normal.jpg</t>
  </si>
  <si>
    <t>http://pbs.twimg.com/profile_images/681934872282304512/4mecuxM3_normal.jpg</t>
  </si>
  <si>
    <t>http://pbs.twimg.com/profile_images/849447506455015429/oipLN9Dk_normal.jpg</t>
  </si>
  <si>
    <t>http://pbs.twimg.com/profile_images/798602757712343042/K5T4yNKd_normal.jpg</t>
  </si>
  <si>
    <t>http://pbs.twimg.com/profile_images/829843499398868992/PzDZrFVS_normal.jpg</t>
  </si>
  <si>
    <t>http://pbs.twimg.com/profile_images/855545239859331072/HPBJxMlJ_normal.jpg</t>
  </si>
  <si>
    <t>http://pbs.twimg.com/profile_images/427820508151685120/c2hgRuiD_normal.jpeg</t>
  </si>
  <si>
    <t>http://pbs.twimg.com/profile_images/745701163106967552/Z1ilNaSv_normal.jpg</t>
  </si>
  <si>
    <t>http://pbs.twimg.com/profile_images/592796166099759108/cjdQyPbz_normal.png</t>
  </si>
  <si>
    <t>http://pbs.twimg.com/profile_images/590032321337630720/BNgDAlSt_normal.jpg</t>
  </si>
  <si>
    <t>http://pbs.twimg.com/profile_images/2677171863/7fc7321850a1f2786a1705466f43bfc5_normal.jpeg</t>
  </si>
  <si>
    <t>http://pbs.twimg.com/profile_images/468029146593898496/uaD-qVdD_normal.jpeg</t>
  </si>
  <si>
    <t>http://pbs.twimg.com/profile_images/738188977983754240/GVmvfl-Y_normal.jpg</t>
  </si>
  <si>
    <t>http://pbs.twimg.com/profile_images/1042357537809395712/rpgo1sTg_normal.jpg</t>
  </si>
  <si>
    <t>http://pbs.twimg.com/profile_images/840072022784860161/2SNRtjS0_normal.jpg</t>
  </si>
  <si>
    <t>http://pbs.twimg.com/profile_images/642803147933507584/AMkjeNU8_normal.jpg</t>
  </si>
  <si>
    <t>http://pbs.twimg.com/profile_images/1074531277892653056/gMihqcpx_normal.jpg</t>
  </si>
  <si>
    <t>http://pbs.twimg.com/profile_images/749927841760833536/xcGIzEwa_normal.jpg</t>
  </si>
  <si>
    <t>http://pbs.twimg.com/profile_images/706345271731449856/BlD9sLf2_normal.jpg</t>
  </si>
  <si>
    <t>http://pbs.twimg.com/profile_images/378800000663429655/6ab7bee728ef51e9e1cc3529cb681819_normal.jpeg</t>
  </si>
  <si>
    <t>http://pbs.twimg.com/profile_images/589127620555485184/I32kzpQO_normal.jpg</t>
  </si>
  <si>
    <t>http://pbs.twimg.com/profile_images/378800000605270214/2710fb915b4d2d9f25ed0e57030f9653_normal.jpeg</t>
  </si>
  <si>
    <t>http://pbs.twimg.com/profile_images/512841330964197377/OZKDwMRj_normal.jpeg</t>
  </si>
  <si>
    <t>http://pbs.twimg.com/profile_images/849986355069407232/EsUjXoMu_normal.jpg</t>
  </si>
  <si>
    <t>http://pbs.twimg.com/profile_images/3678490374/abbb437015a3c81ecbe3840c0904db87_normal.jpeg</t>
  </si>
  <si>
    <t>http://pbs.twimg.com/profile_images/741620370109661190/EDUijc6z_normal.jpg</t>
  </si>
  <si>
    <t>http://pbs.twimg.com/profile_images/469113578872532992/FtsGh_LG_normal.png</t>
  </si>
  <si>
    <t>http://pbs.twimg.com/profile_images/442721639109632000/u8lebdxL_normal.jpeg</t>
  </si>
  <si>
    <t>http://pbs.twimg.com/profile_images/488746851294658560/vDN72bBn_normal.jpeg</t>
  </si>
  <si>
    <t>http://abs.twimg.com/sticky/default_profile_images/default_profile_0_normal.png</t>
  </si>
  <si>
    <t>http://pbs.twimg.com/profile_images/992495374643363841/4d1mME0J_normal.jpg</t>
  </si>
  <si>
    <t>http://pbs.twimg.com/profile_images/674732391219376128/aPNg36sd_normal.png</t>
  </si>
  <si>
    <t>http://pbs.twimg.com/profile_images/442977000676790274/GQKcNdTN_normal.jpeg</t>
  </si>
  <si>
    <t>http://pbs.twimg.com/profile_images/657517943182393344/eNlG9ZpP_normal.jpg</t>
  </si>
  <si>
    <t>http://pbs.twimg.com/profile_images/567461313777913856/EJj_br75_normal.jpeg</t>
  </si>
  <si>
    <t>http://pbs.twimg.com/profile_images/786681705981673472/T5OKNZ1-_normal.jpg</t>
  </si>
  <si>
    <t>http://pbs.twimg.com/profile_images/617059383092994048/rpRLltGH_normal.jpg</t>
  </si>
  <si>
    <t>http://pbs.twimg.com/profile_images/1142944372922683392/PY1yacBZ_normal.jpg</t>
  </si>
  <si>
    <t>http://pbs.twimg.com/profile_images/1145058037364862982/5xY4t3IW_normal.jpg</t>
  </si>
  <si>
    <t>http://pbs.twimg.com/profile_images/974795510413385728/JZHuUR02_normal.jpg</t>
  </si>
  <si>
    <t>http://pbs.twimg.com/profile_images/938984539686424576/FRdd7YMN_normal.jpg</t>
  </si>
  <si>
    <t>http://pbs.twimg.com/profile_images/1032391332340355072/1poLWVwC_normal.jpg</t>
  </si>
  <si>
    <t>http://pbs.twimg.com/profile_images/504356862003642368/qyng4NrU_normal.png</t>
  </si>
  <si>
    <t>http://pbs.twimg.com/profile_images/590296427680518144/nJdUbgOI_normal.jpg</t>
  </si>
  <si>
    <t>http://pbs.twimg.com/profile_images/853771654387859457/dcspkfwq_normal.jpg</t>
  </si>
  <si>
    <t>http://pbs.twimg.com/profile_images/1097329459667951616/Rhq6cNJG_normal.jpg</t>
  </si>
  <si>
    <t>http://pbs.twimg.com/profile_images/739427616596332544/1hHGLddp_normal.jpg</t>
  </si>
  <si>
    <t>http://pbs.twimg.com/profile_images/606418696597204992/VxVeVLAA_normal.jpg</t>
  </si>
  <si>
    <t>http://pbs.twimg.com/profile_images/796786833979887616/_lcVGgPN_normal.jpg</t>
  </si>
  <si>
    <t>http://pbs.twimg.com/profile_images/978846274672840705/804NDKRO_normal.jpg</t>
  </si>
  <si>
    <t>http://pbs.twimg.com/profile_images/600761625637879808/83spqePA_normal.jpg</t>
  </si>
  <si>
    <t>http://pbs.twimg.com/profile_images/719711989853872128/OSEMoxlV_normal.jpg</t>
  </si>
  <si>
    <t>http://pbs.twimg.com/profile_images/844961769340723201/dptAaHKU_normal.jpg</t>
  </si>
  <si>
    <t>http://pbs.twimg.com/profile_images/959574437245923333/5PoF-W8m_normal.jpg</t>
  </si>
  <si>
    <t>http://pbs.twimg.com/profile_images/1058210558175047680/2nrmV_pf_normal.jpg</t>
  </si>
  <si>
    <t>http://pbs.twimg.com/profile_images/755885701489565696/5H3AUrwh_normal.jpg</t>
  </si>
  <si>
    <t>http://pbs.twimg.com/profile_images/827285933087010817/pVfuXfXB_normal.jpg</t>
  </si>
  <si>
    <t>http://pbs.twimg.com/profile_images/598563672299036673/LuGPao7n_normal.jpg</t>
  </si>
  <si>
    <t>http://pbs.twimg.com/profile_images/978409949461188608/MZ-8mZRz_normal.jpg</t>
  </si>
  <si>
    <t>http://pbs.twimg.com/profile_images/821570809885925376/W44ioWp7_normal.jpg</t>
  </si>
  <si>
    <t>http://pbs.twimg.com/profile_images/578216344761409536/naPSxwrK_normal.jpeg</t>
  </si>
  <si>
    <t>http://pbs.twimg.com/profile_images/865253400694444032/O_9Fz4Ao_normal.jpg</t>
  </si>
  <si>
    <t>http://pbs.twimg.com/profile_images/596765007477665792/6cLTLlA3_normal.jpg</t>
  </si>
  <si>
    <t>http://pbs.twimg.com/profile_images/568164998888062976/Vhuddi5H_normal.jpeg</t>
  </si>
  <si>
    <t>http://pbs.twimg.com/profile_images/970615011897954304/l2DKhcjG_normal.jpg</t>
  </si>
  <si>
    <t>http://pbs.twimg.com/profile_images/1067474109574119426/flPksKw6_normal.jpg</t>
  </si>
  <si>
    <t>http://pbs.twimg.com/profile_images/707267454720942080/8Qlrpfr3_normal.jpg</t>
  </si>
  <si>
    <t>http://pbs.twimg.com/profile_images/720992744416501760/5zMNQkm5_normal.jpg</t>
  </si>
  <si>
    <t>http://pbs.twimg.com/profile_images/815944994951413760/GthBqgJd_normal.jpg</t>
  </si>
  <si>
    <t>http://pbs.twimg.com/profile_images/438753524147433472/hMF980bp_normal.jpeg</t>
  </si>
  <si>
    <t>http://pbs.twimg.com/profile_images/811012943655632897/JcDyGbCB_normal.jpg</t>
  </si>
  <si>
    <t>http://pbs.twimg.com/profile_images/1129850801378271234/nTBMjIT8_normal.jpg</t>
  </si>
  <si>
    <t>http://pbs.twimg.com/profile_images/1123201064155488257/gr98O8xh_normal.png</t>
  </si>
  <si>
    <t>http://pbs.twimg.com/profile_images/378800000612478188/e54bf600915ac23db09e26ca6f1a1188_normal.jpeg</t>
  </si>
  <si>
    <t>http://pbs.twimg.com/profile_images/1040218646180765698/gNDCH64N_normal.jpg</t>
  </si>
  <si>
    <t>http://pbs.twimg.com/profile_images/973583606198108162/KzEbrfyb_normal.jpg</t>
  </si>
  <si>
    <t>http://pbs.twimg.com/profile_images/936056532386578432/_NZIy6Dy_normal.jpg</t>
  </si>
  <si>
    <t>http://pbs.twimg.com/profile_images/3703428621/219a0f49d4a365d33f073deaafd7d408_normal.png</t>
  </si>
  <si>
    <t>http://pbs.twimg.com/profile_images/746365338326081536/bP2AZ7yx_normal.jpg</t>
  </si>
  <si>
    <t>http://pbs.twimg.com/profile_images/2510601935/image_normal.jpg</t>
  </si>
  <si>
    <t>http://pbs.twimg.com/profile_images/822843324822237185/Ib_jxKxB_normal.jpg</t>
  </si>
  <si>
    <t>http://pbs.twimg.com/profile_images/1129294420225024000/o8e7aQtH_normal.png</t>
  </si>
  <si>
    <t>http://pbs.twimg.com/profile_images/378800000621172358/52995b137f388245aea125bd2ce9d446_normal.jpeg</t>
  </si>
  <si>
    <t>http://pbs.twimg.com/profile_images/1076422421358481409/lWbMBOzx_normal.jpg</t>
  </si>
  <si>
    <t>http://pbs.twimg.com/profile_images/438432101021405184/vTLqAYKl_normal.jpeg</t>
  </si>
  <si>
    <t>http://pbs.twimg.com/profile_images/1126465764700106752/r0M3tzHf_normal.jpg</t>
  </si>
  <si>
    <t>http://pbs.twimg.com/profile_images/731137955654291458/YN1SNwDo_normal.jpg</t>
  </si>
  <si>
    <t>http://pbs.twimg.com/profile_images/806559925602107393/LiJpySAt_normal.jpg</t>
  </si>
  <si>
    <t>http://pbs.twimg.com/profile_images/598857515040899072/zYIEqSll_normal.jpg</t>
  </si>
  <si>
    <t>http://pbs.twimg.com/profile_images/840281188694544384/GmkOQz1S_normal.jpg</t>
  </si>
  <si>
    <t>http://pbs.twimg.com/profile_images/1129837193848086528/YF_HNosF_normal.png</t>
  </si>
  <si>
    <t>http://pbs.twimg.com/profile_images/866521112569667585/Y6Vf8j1F_normal.jpg</t>
  </si>
  <si>
    <t>http://pbs.twimg.com/profile_images/1146563467295580167/UQ1vvlrn_normal.jpg</t>
  </si>
  <si>
    <t>http://pbs.twimg.com/profile_images/1049098797387722752/LLETST0w_normal.jpg</t>
  </si>
  <si>
    <t>http://pbs.twimg.com/profile_images/847136834304049152/j5YXYbcA_normal.jpg</t>
  </si>
  <si>
    <t>http://pbs.twimg.com/profile_images/1031222804639821825/y3_97gUg_normal.jpg</t>
  </si>
  <si>
    <t>http://pbs.twimg.com/profile_images/803767929452056576/9NlzbPCH_normal.jpg</t>
  </si>
  <si>
    <t>http://pbs.twimg.com/profile_images/489440226633191424/UQfBbfwZ_normal.png</t>
  </si>
  <si>
    <t>http://pbs.twimg.com/profile_images/1108086735857242112/woIZj8xS_normal.png</t>
  </si>
  <si>
    <t>http://pbs.twimg.com/profile_images/454438236601843712/pcmMyR6s_normal.jpeg</t>
  </si>
  <si>
    <t>http://pbs.twimg.com/profile_images/896932014250536960/erhXjGdo_normal.jpg</t>
  </si>
  <si>
    <t>http://pbs.twimg.com/profile_images/632943783634538496/OrIzlax__normal.jpg</t>
  </si>
  <si>
    <t>http://pbs.twimg.com/profile_images/1106813601602564098/fXRXG06N_normal.jpg</t>
  </si>
  <si>
    <t>http://pbs.twimg.com/profile_images/454764682885074944/lc2qU1SW_normal.jpeg</t>
  </si>
  <si>
    <t>http://pbs.twimg.com/profile_images/590383607509868544/IUcp43FV_normal.jpg</t>
  </si>
  <si>
    <t>http://pbs.twimg.com/profile_images/767166398044966912/CsdRI4gL_normal.jpg</t>
  </si>
  <si>
    <t>http://pbs.twimg.com/profile_images/1067900411359756291/fjMdjaWG_normal.jpg</t>
  </si>
  <si>
    <t>http://pbs.twimg.com/profile_images/811712711344070656/bVKG3d3f_normal.jpg</t>
  </si>
  <si>
    <t>http://pbs.twimg.com/profile_images/936754127488479232/dHeoQziu_normal.jpg</t>
  </si>
  <si>
    <t>http://pbs.twimg.com/profile_images/828358712570023937/D_163MdS_normal.jpg</t>
  </si>
  <si>
    <t>Open Twitter Page for This Person</t>
  </si>
  <si>
    <t>https://twitter.com/bunkyh</t>
  </si>
  <si>
    <t>https://twitter.com/amycaprarella</t>
  </si>
  <si>
    <t>https://twitter.com/fitfluential</t>
  </si>
  <si>
    <t>https://twitter.com/snowflake2283</t>
  </si>
  <si>
    <t>https://twitter.com/anababy63656148</t>
  </si>
  <si>
    <t>https://twitter.com/tyra_ann7</t>
  </si>
  <si>
    <t>https://twitter.com/chanelkjackson4</t>
  </si>
  <si>
    <t>https://twitter.com/debdendinger</t>
  </si>
  <si>
    <t>https://twitter.com/donkboard</t>
  </si>
  <si>
    <t>https://twitter.com/patdixpope</t>
  </si>
  <si>
    <t>https://twitter.com/hollywhoh</t>
  </si>
  <si>
    <t>https://twitter.com/ashleyy35161150</t>
  </si>
  <si>
    <t>https://twitter.com/rafastwitt</t>
  </si>
  <si>
    <t>https://twitter.com/lowcatelli</t>
  </si>
  <si>
    <t>https://twitter.com/vesselsofhealth</t>
  </si>
  <si>
    <t>https://twitter.com/thesportsgear_</t>
  </si>
  <si>
    <t>https://twitter.com/_isatori</t>
  </si>
  <si>
    <t>https://twitter.com/wiggy104</t>
  </si>
  <si>
    <t>https://twitter.com/team_volcano</t>
  </si>
  <si>
    <t>https://twitter.com/t_louiselle</t>
  </si>
  <si>
    <t>https://twitter.com/susieheitmann1</t>
  </si>
  <si>
    <t>https://twitter.com/coachdebbieruns</t>
  </si>
  <si>
    <t>https://twitter.com/4blbrown</t>
  </si>
  <si>
    <t>https://twitter.com/dustingorder</t>
  </si>
  <si>
    <t>https://twitter.com/tammylamason</t>
  </si>
  <si>
    <t>https://twitter.com/ariffood</t>
  </si>
  <si>
    <t>https://twitter.com/dietstuff</t>
  </si>
  <si>
    <t>https://twitter.com/divebot2</t>
  </si>
  <si>
    <t>https://twitter.com/squidgeypaws</t>
  </si>
  <si>
    <t>https://twitter.com/debbiemaybery</t>
  </si>
  <si>
    <t>https://twitter.com/batesbobbi</t>
  </si>
  <si>
    <t>https://twitter.com/spotify</t>
  </si>
  <si>
    <t>https://twitter.com/enlacealdeporte</t>
  </si>
  <si>
    <t>https://twitter.com/lucyfrenchjp</t>
  </si>
  <si>
    <t>https://twitter.com/backonpointe101</t>
  </si>
  <si>
    <t>https://twitter.com/reallyworksvits</t>
  </si>
  <si>
    <t>https://twitter.com/tammy_duff</t>
  </si>
  <si>
    <t>https://twitter.com/guns2girls</t>
  </si>
  <si>
    <t>https://twitter.com/hale_zo</t>
  </si>
  <si>
    <t>https://twitter.com/englert_tonia</t>
  </si>
  <si>
    <t>https://twitter.com/brueggeman_mary</t>
  </si>
  <si>
    <t>https://twitter.com/mmp0110</t>
  </si>
  <si>
    <t>https://twitter.com/womenties</t>
  </si>
  <si>
    <t>https://twitter.com/organicrunmom</t>
  </si>
  <si>
    <t>https://twitter.com/bstworkout</t>
  </si>
  <si>
    <t>https://twitter.com/projectfourpr</t>
  </si>
  <si>
    <t>https://twitter.com/nichellelaus</t>
  </si>
  <si>
    <t>https://twitter.com/terrygarrick1</t>
  </si>
  <si>
    <t>https://twitter.com/lgfitnessjp</t>
  </si>
  <si>
    <t>https://twitter.com/shannongowan</t>
  </si>
  <si>
    <t>https://twitter.com/cindyterryjp</t>
  </si>
  <si>
    <t>https://twitter.com/lauribaldino</t>
  </si>
  <si>
    <t>https://twitter.com/pavementrunner</t>
  </si>
  <si>
    <t>https://twitter.com/ekillinger</t>
  </si>
  <si>
    <t>https://twitter.com/montidarnall</t>
  </si>
  <si>
    <t>https://twitter.com/alaugh52</t>
  </si>
  <si>
    <t>https://twitter.com/fitmama_in</t>
  </si>
  <si>
    <t>https://twitter.com/sheilastjames</t>
  </si>
  <si>
    <t>https://twitter.com/eatcolorful</t>
  </si>
  <si>
    <t>https://twitter.com/victorythrulove</t>
  </si>
  <si>
    <t>https://twitter.com/mollieb21</t>
  </si>
  <si>
    <t>https://twitter.com/epitomiefitness</t>
  </si>
  <si>
    <t>https://twitter.com/wildfreejl</t>
  </si>
  <si>
    <t>https://twitter.com/besamyono</t>
  </si>
  <si>
    <t>https://twitter.com/lindaljwaldrep</t>
  </si>
  <si>
    <t>https://twitter.com/jpheatherinsd</t>
  </si>
  <si>
    <t>https://twitter.com/rita_nutrition</t>
  </si>
  <si>
    <t>https://twitter.com/amyksteinmetz</t>
  </si>
  <si>
    <t>https://twitter.com/fawnc88</t>
  </si>
  <si>
    <t>https://twitter.com/jaimieedmunds</t>
  </si>
  <si>
    <t>https://twitter.com/_mikehd</t>
  </si>
  <si>
    <t>https://twitter.com/juiceketha</t>
  </si>
  <si>
    <t>https://twitter.com/nanckunfiltered</t>
  </si>
  <si>
    <t>https://twitter.com/fraijomanda</t>
  </si>
  <si>
    <t>https://twitter.com/maccosmetics</t>
  </si>
  <si>
    <t>https://twitter.com/janpolendey</t>
  </si>
  <si>
    <t>https://twitter.com/weightloshacks</t>
  </si>
  <si>
    <t>https://twitter.com/bigkeithcolwill</t>
  </si>
  <si>
    <t>https://twitter.com/alexisbraunfeld</t>
  </si>
  <si>
    <t>https://twitter.com/noquitnetwork</t>
  </si>
  <si>
    <t>https://twitter.com/fitlive</t>
  </si>
  <si>
    <t>https://twitter.com/jonnyyoungfit</t>
  </si>
  <si>
    <t>https://twitter.com/popsugarfitness</t>
  </si>
  <si>
    <t>https://twitter.com/fitnessbloggen</t>
  </si>
  <si>
    <t>https://twitter.com/fitnessblogg3r</t>
  </si>
  <si>
    <t>https://twitter.com/fitnessx</t>
  </si>
  <si>
    <t>https://twitter.com/instagram</t>
  </si>
  <si>
    <t>https://twitter.com/eliteopsenergy</t>
  </si>
  <si>
    <t>https://twitter.com/zenaprchamp</t>
  </si>
  <si>
    <t>https://twitter.com/henryhoward</t>
  </si>
  <si>
    <t>https://twitter.com/plantfusion</t>
  </si>
  <si>
    <t>https://twitter.com/researchmrx</t>
  </si>
  <si>
    <t>https://twitter.com/livebeauty4u</t>
  </si>
  <si>
    <t>https://twitter.com/flengravers</t>
  </si>
  <si>
    <t>https://twitter.com/queenbeehalf</t>
  </si>
  <si>
    <t>https://twitter.com/statjobsnalhung</t>
  </si>
  <si>
    <t>https://twitter.com/liftbroathletic</t>
  </si>
  <si>
    <t>https://twitter.com/namaste_mari</t>
  </si>
  <si>
    <t>https://twitter.com/thesherigerber</t>
  </si>
  <si>
    <t>https://twitter.com/susanne323</t>
  </si>
  <si>
    <t>https://twitter.com/kellytravl</t>
  </si>
  <si>
    <t>https://twitter.com/susanvanhall</t>
  </si>
  <si>
    <t>https://twitter.com/meinthebalance</t>
  </si>
  <si>
    <t>https://twitter.com/richardpcortez1</t>
  </si>
  <si>
    <t>https://twitter.com/primetimehelper</t>
  </si>
  <si>
    <t>https://twitter.com/frankwi68136895</t>
  </si>
  <si>
    <t>https://twitter.com/polarglobal</t>
  </si>
  <si>
    <t>https://twitter.com/lebokillermalel</t>
  </si>
  <si>
    <t>https://twitter.com/entwistletx</t>
  </si>
  <si>
    <t>https://twitter.com/toriteachesfit</t>
  </si>
  <si>
    <t>https://twitter.com/hodgestamera</t>
  </si>
  <si>
    <t>https://twitter.com/blakeschunk</t>
  </si>
  <si>
    <t>https://twitter.com/carriuranga</t>
  </si>
  <si>
    <t>https://twitter.com/healthytreas4u</t>
  </si>
  <si>
    <t>https://twitter.com/mnmsolomon</t>
  </si>
  <si>
    <t>https://twitter.com/tmibelle</t>
  </si>
  <si>
    <t>https://twitter.com/charlenemediam1</t>
  </si>
  <si>
    <t>https://twitter.com/anitawarrenglis</t>
  </si>
  <si>
    <t>https://twitter.com/mr_fitness_boy</t>
  </si>
  <si>
    <t>https://twitter.com/daricbotes</t>
  </si>
  <si>
    <t>https://twitter.com/therunnerdad</t>
  </si>
  <si>
    <t>https://twitter.com/mariannelee2016</t>
  </si>
  <si>
    <t>https://twitter.com/mommas3ks</t>
  </si>
  <si>
    <t>https://twitter.com/strangefitness</t>
  </si>
  <si>
    <t>https://twitter.com/fitapproach</t>
  </si>
  <si>
    <t>https://twitter.com/metisnutrition</t>
  </si>
  <si>
    <t>https://twitter.com/golfballfinder1</t>
  </si>
  <si>
    <t>https://twitter.com/synnevatweet</t>
  </si>
  <si>
    <t>https://twitter.com/naturenut7</t>
  </si>
  <si>
    <t>https://twitter.com/cynthiampalm2</t>
  </si>
  <si>
    <t>https://twitter.com/juiceplspringfi</t>
  </si>
  <si>
    <t>https://twitter.com/reepcriss</t>
  </si>
  <si>
    <t>https://twitter.com/getfitwitjoanna</t>
  </si>
  <si>
    <t>https://twitter.com/cindylovesjuice</t>
  </si>
  <si>
    <t>https://twitter.com/rkeisenbeis</t>
  </si>
  <si>
    <t>https://twitter.com/academic_us</t>
  </si>
  <si>
    <t>https://twitter.com/nathealthnut</t>
  </si>
  <si>
    <t>https://twitter.com/timeforuisnow</t>
  </si>
  <si>
    <t>https://twitter.com/jensfreshstart</t>
  </si>
  <si>
    <t>https://twitter.com/itnyret031</t>
  </si>
  <si>
    <t>https://twitter.com/foodfaithfit</t>
  </si>
  <si>
    <t>https://twitter.com/sksasek</t>
  </si>
  <si>
    <t>https://twitter.com/jodymow</t>
  </si>
  <si>
    <t>https://twitter.com/elishia_ortiz</t>
  </si>
  <si>
    <t>https://twitter.com/zaazeeuk</t>
  </si>
  <si>
    <t>https://twitter.com/calathx</t>
  </si>
  <si>
    <t>https://twitter.com/candicedodge</t>
  </si>
  <si>
    <t>https://twitter.com/shalamajackson</t>
  </si>
  <si>
    <t>https://twitter.com/fueledbylolz</t>
  </si>
  <si>
    <t>https://twitter.com/icountcolors</t>
  </si>
  <si>
    <t>https://twitter.com/truetoyoullc</t>
  </si>
  <si>
    <t>https://twitter.com/diettalk</t>
  </si>
  <si>
    <t>https://twitter.com/mcronos</t>
  </si>
  <si>
    <t>https://twitter.com/martinqarg</t>
  </si>
  <si>
    <t>https://twitter.com/christyplot</t>
  </si>
  <si>
    <t>https://twitter.com/uwlideas</t>
  </si>
  <si>
    <t>https://twitter.com/lpedigo14</t>
  </si>
  <si>
    <t>https://twitter.com/mariazjuiceplus</t>
  </si>
  <si>
    <t>https://twitter.com/wolkofsports</t>
  </si>
  <si>
    <t>https://twitter.com/filtrationbest</t>
  </si>
  <si>
    <t>https://twitter.com/rlwinter704887</t>
  </si>
  <si>
    <t>https://twitter.com/niyro</t>
  </si>
  <si>
    <t>https://twitter.com/behealthywithjn</t>
  </si>
  <si>
    <t>https://twitter.com/simplymomliz</t>
  </si>
  <si>
    <t>https://twitter.com/nsatowergarden</t>
  </si>
  <si>
    <t>https://twitter.com/lisacjuiceplus</t>
  </si>
  <si>
    <t>https://twitter.com/mary_cassabon</t>
  </si>
  <si>
    <t>https://twitter.com/sbeatty84</t>
  </si>
  <si>
    <t>https://twitter.com/shauna_harrison</t>
  </si>
  <si>
    <t>https://twitter.com/wellnessrnpam</t>
  </si>
  <si>
    <t>https://twitter.com/eva_eva2017</t>
  </si>
  <si>
    <t>https://twitter.com/ardianpirraku_</t>
  </si>
  <si>
    <t>https://twitter.com/nita_jpforlife</t>
  </si>
  <si>
    <t>https://twitter.com/eyedocjoc</t>
  </si>
  <si>
    <t>https://twitter.com/runinboise</t>
  </si>
  <si>
    <t>https://twitter.com/sophiescholl</t>
  </si>
  <si>
    <t>https://twitter.com/bellesfitness</t>
  </si>
  <si>
    <t>https://twitter.com/emilyhearts64</t>
  </si>
  <si>
    <t>https://twitter.com/juicepluspaigep</t>
  </si>
  <si>
    <t>https://twitter.com/pmdsports</t>
  </si>
  <si>
    <t>https://twitter.com/heatherslg</t>
  </si>
  <si>
    <t>https://twitter.com/lopezgovlaw</t>
  </si>
  <si>
    <t>https://twitter.com/fitaspire</t>
  </si>
  <si>
    <t>https://twitter.com/toughmudder</t>
  </si>
  <si>
    <t>https://twitter.com/ajpmom_debbie</t>
  </si>
  <si>
    <t>https://twitter.com/ainrunningland</t>
  </si>
  <si>
    <t>https://twitter.com/janetbcook</t>
  </si>
  <si>
    <t>https://twitter.com/chrissytherd</t>
  </si>
  <si>
    <t>https://twitter.com/rbailey5551</t>
  </si>
  <si>
    <t>https://twitter.com/azhealthcoach</t>
  </si>
  <si>
    <t>https://twitter.com/ginahiatttilton</t>
  </si>
  <si>
    <t>https://twitter.com/nwofoodanddrink</t>
  </si>
  <si>
    <t>https://twitter.com/asoso</t>
  </si>
  <si>
    <t>https://twitter.com/snaunheim</t>
  </si>
  <si>
    <t>https://twitter.com/dreaming2gether</t>
  </si>
  <si>
    <t>https://twitter.com/betterbodybybk</t>
  </si>
  <si>
    <t>https://twitter.com/gbouck</t>
  </si>
  <si>
    <t>https://twitter.com/waybetterorg</t>
  </si>
  <si>
    <t>https://twitter.com/trsaborch</t>
  </si>
  <si>
    <t>https://twitter.com/starpolimd</t>
  </si>
  <si>
    <t>https://twitter.com/barkercook</t>
  </si>
  <si>
    <t>https://twitter.com/xxkushqueenxx</t>
  </si>
  <si>
    <t>https://twitter.com/hittfran</t>
  </si>
  <si>
    <t>https://twitter.com/hemeltterri</t>
  </si>
  <si>
    <t>bunkyh
Need new #workout songs? Good selections
from FitFluential: https://t.co/BQrxk46ko1
#Fit https://t.co/WC7ZOVJLFo</t>
  </si>
  <si>
    <t>amycaprarella
Is #running easier w/ music? Good
suggestions from @FitFluential:
https://t.co/EhEwRz4KMs #Fit https://t.co/B0oGiBttCa</t>
  </si>
  <si>
    <t>fitfluential
Simple strategies to stop stress-related
overeating https://t.co/xf7vvrQerk
#stress #stresseating #fitfluential
https://t.co/GVlvkexIv9</t>
  </si>
  <si>
    <t>snowflake2283
Need new #running songs? Awesome
article &amp;amp; playlist from FitFluential:
https://t.co/GeM8MIEQzB #GetFit
https://t.co/16VAlT7lwN</t>
  </si>
  <si>
    <t>anababy63656148
#tagblender #body #strong #tattoos
#beautiful #healthy #gym #smile
#igfit #trainer #firm #fat #fashion
#skinny #mini #workout #bogo #mermaidsforlife
#harry #naturalhairproducts #naturalhair
#boys #love #sheamoisture4u #weight
#tan #fitfluential #fitspo https://t.co/tcHFOKHkzC</t>
  </si>
  <si>
    <t>tyra_ann7
RT @AnaBaby63656148: #tagblender
#body #strong #tattoos #beautiful
#healthy #gym #smile #igfit #trainer
#firm #fat #fashion #s…</t>
  </si>
  <si>
    <t>chanelkjackson4
Need new #exercise music? Great
suggestions from @FitFluential:
https://t.co/YIaX2i42Ta #FitFam
https://t.co/fBzoEVAqcO</t>
  </si>
  <si>
    <t>debdendinger
Does music help you #workout? Good
article &amp;amp; playlist from @FitFluential:
https://t.co/yQpv0WwCj9 #fitness
https://t.co/ArrDrla6Li</t>
  </si>
  <si>
    <t>donkboard
https://t.co/m5nUMnH7Zi #running
#yoga #fitness, #fitnessgoals #fitnesstips
#fitinspiration #fitstagram #dedication
#gymspiration #training #trainharder
#fitfam #fitfluential #sports #gym
#health #loveit #workout #healthy
#winning #string #instarunners
#outdoorrecreation https://t.co/XujUugcKVa</t>
  </si>
  <si>
    <t>patdixpope
Does music help you #workout? Great
suggestions from #FitFluential:
https://t.co/HZv8nrfuAu #Fit https://t.co/MqeMiXA3nK</t>
  </si>
  <si>
    <t>hollywhoh
RT @PatDixPope: Does music help
you #workout? Great suggestions
from #FitFluential: https://t.co/HZv8nrfuAu
#Fit https://t.co/MqeMiXA3nK</t>
  </si>
  <si>
    <t>ashleyy35161150
Need new #workout songs? Nice selections
from @FitFluential: https://t.co/i5QvQ3lAaG
#GetFit https://t.co/32H3SbokEU</t>
  </si>
  <si>
    <t>rafastwitt
Just Do It Sunday... _xD83C__xDFC3__xD83C__xDFFE_ #run
#running #RunningMan #Nike #nikeplus
#nikerunning #nikerun #health #healthy
#fitness #fit #fitfluential #runme
#run207 #runers #runningshoes #runningman
#justdoitsunday… https://t.co/NtdVFV1vlk</t>
  </si>
  <si>
    <t>lowcatelli
Need new #running songs? Good picks
from FitFluential: https://t.co/hZxdDpzG8A
#HealthyLife https://t.co/bcDgZT25mr</t>
  </si>
  <si>
    <t>vesselsofhealth
#Running music is essential! Great
picks from #FitFluential: https://t.co/Sl3kSgBf7J
#FitTips https://t.co/LL7gtl4meo</t>
  </si>
  <si>
    <t>thesportsgear_
RT @_iSatori: Want to win a free
Morph! Like the post and follow
our page for a chance to win. Click
here to find out more about Morph:
ht…</t>
  </si>
  <si>
    <t>_isatori
Siera Capesius - remember the name!
Read her story here: https://t.co/6sUysnB4EY
#isatori #fitlife #fitfam #fitfluential
#bikinicompetitor #entrepreneur
#superwoman https://t.co/aehmcLlA8g</t>
  </si>
  <si>
    <t>wiggy104
Need some new #gym music? Great
suggestions from @FitFluential:
https://t.co/c4rV7MU0i0 #motivation
https://t.co/wFdyi6BVZA</t>
  </si>
  <si>
    <t>team_volcano
Listen to music while #running?
Great picks from FitFluential:
https://t.co/sqQa0p5EE5 #fitness
https://t.co/73dzw1nAcI</t>
  </si>
  <si>
    <t>t_louiselle
Listen to music while #running?
Great selections from #FitFluential:
https://t.co/LugEoJMVYR #FitTips
https://t.co/KbCotulPYf</t>
  </si>
  <si>
    <t>susieheitmann1
Need new #running songs? Awesome
picks from #FitFluential: https://t.co/UB1xIkfp61
#FitLife https://t.co/ORwbxTBVbv</t>
  </si>
  <si>
    <t>coachdebbieruns
Here are 14 useful things to know
when you start running so you'll
enjoy it more (and prevent injury).
#Fitfluential #running https://t.co/EgGwG6JbNL</t>
  </si>
  <si>
    <t>4blbrown
Need some new #gym music? Awesome
suggestions from FitFluential:
https://t.co/A5bLJkxw05 #FitFam
https://t.co/LW3vpmYMyu</t>
  </si>
  <si>
    <t>dustingorder
#Running songs! Good article &amp;amp;
playlist from @FitFluential: https://t.co/QXOn1mw8aI
#fitness https://t.co/JDCPhMaQ19</t>
  </si>
  <si>
    <t>tammylamason
Need new #exercise music? Nice
suggestions from FitFluential:
https://t.co/06Z6teEtaf #Fit https://t.co/xrDJqol4N3</t>
  </si>
  <si>
    <t>ariffood
RT @dietstuff: Is #running easier
w/ music? Awesome picks from @FitFluential:
https://t.co/armHRJ0q4A #motivation
https://t.co/TgyIcb866H</t>
  </si>
  <si>
    <t>dietstuff
Does music help you #exercise?
Good @Spotify playlist from @FitFluential:
https://t.co/NMYzSVEFFN #FitTips
https://t.co/e4qaGDyRe4</t>
  </si>
  <si>
    <t>divebot2
RT @Squidgeypaws: When your already
small bathroom is overtaken by
equipment for #scubadiving ...
and it's only the beginning _xD83D__xDE02__xD83E__xDD26_‍♀️
. . . #…</t>
  </si>
  <si>
    <t>squidgeypaws
#polefreaks #poledancenation #lovepole
#poledance #poledancer #polefitness
#polefit #polefitnation #workouteveryday
#fitfam #fitfluential #sweatpink
#healthybody #healthymind #poledancersofig
#strongwoman #diaryofapoleaddict
#weightlifting #liftlikeagirlâ€¦
https://t.co/3wWp26dZy0 https://t.co/uYkIelFpb1</t>
  </si>
  <si>
    <t>debbiemaybery
RT @FitFluential: Simple strategies
to stop stress-related overeating
https://t.co/xf7vvrQerk #stress
#stresseating #fitfluential https://t…</t>
  </si>
  <si>
    <t>batesbobbi
Does music help you #exercise?
Awesome @Spotify playlist from
FitFluential: https://t.co/R90AaN7o04
#motivation https://t.co/3hblCkusJb</t>
  </si>
  <si>
    <t xml:space="preserve">spotify
</t>
  </si>
  <si>
    <t>enlacealdeporte
El peso ideal en triatlón _xD83D__xDC4D__xD83C__xDFCA_‍♂️_xD83D__xDEB4_‍♂️_xD83C__xDFC3__xD83C__xDFFB_‍♂️
https://t.co/khmXHQrw2b #alwaysinbeta
#beastmode #bestlifeproject #betterforit
#findyourstrong #fitfam #fitfluential
#fitlife… https://t.co/GW46qLb5jV</t>
  </si>
  <si>
    <t>lucyfrenchjp
Does music help you #workout? Nice
article &amp;amp; playlist from #FitFluential:
https://t.co/TF0uoPzyTH #fitspo
https://t.co/rURXTGQaqu</t>
  </si>
  <si>
    <t>backonpointe101
I'm struggling to pay my rent while
@FitFluential still owes me $250
from an assignment almost two years
ago. Freelancing is the best.</t>
  </si>
  <si>
    <t>reallyworksvits
Expect excellent results with @itreallyworksvitamins
_xD83D__xDCA5_ . . . . . #beard #picoftheday
#UAE #Texas #NewYork #Washington
#Canada #Ireland #USA #UAE #Mensfashion
#Mensstyle #menswear #menshair
#Fitfam #Fitfluential #beardlove
#australia #Singapore #style #smile
#muscle https://t.co/nFVY4ThQcS</t>
  </si>
  <si>
    <t>tammy_duff
Listen to music while #running?
Great #Spotify playlist from #FitFluential:
https://t.co/bxBLULaeTx #FitLife
https://t.co/RbHhw2VW2T</t>
  </si>
  <si>
    <t>guns2girls
You cannot live a positive life
without a happy mind _xD83E__xDD8B_ About Me:
https://t.co/J1YZulaZnW instagram:
https://t.co/T16UGFS9Rg #TrainHard
#Gains #Strengthtraining #Physiquefreak
#Fitness #Bodybuilding #CrossFit
#FitFluential #Fitnessfriday #flexfriday
#instafitnessmodels https://t.co/GdOMqNmzRe</t>
  </si>
  <si>
    <t>hale_zo
RT @guns2girls: You cannot live
a positive life without a happy
mind _xD83E__xDD8B_ About Me: https://t.co/J1YZulaZnW
instagram: https://t.co/T16UGFS9R…</t>
  </si>
  <si>
    <t>englert_tonia
#Running music is essential! Great
article from #FitFluential: https://t.co/RI4HrGs2wX
#HealthyLife https://t.co/LVusjMXbLR</t>
  </si>
  <si>
    <t>brueggeman_mary
Need new #workout songs? Great
@Spotify playlist from @FitFluential:
https://t.co/kZjsdUngEW #GetFit
https://t.co/nPJEfDvpRp</t>
  </si>
  <si>
    <t>mmp0110
#Running songs! Nice article &amp;amp;
playlist from #FitFluential: https://t.co/ow3lMNrBb3
#fitspo https://t.co/oYqYAwjVz9</t>
  </si>
  <si>
    <t>womenties
RT @organicrunmom: Check out my
tips for staying motivated when
you are injured. Do you have any
to add? #runchat #fitfluential
https://t.c…</t>
  </si>
  <si>
    <t>organicrunmom
RT @organicrunmom: Check out my
tips for staying motivated when
you are injured. Do you have any
to add? #runchat #fitfluential
https://t.c…</t>
  </si>
  <si>
    <t>bstworkout
AB-solutely!!! #humpday_xD83D__xDC2A_ #absworkout
#conditioning #fitspiration #gymlife
#fit #fitfluential #training #personaltrainer
#fitness #fitnessmotivation #fitnessjourney
#letsgo #begreat @ Los Angeles,
California https://t.co/Fe4otfqPGI</t>
  </si>
  <si>
    <t>projectfourpr
BTS from today’s Photoshoot with
fitness personality and #bossbabe
@nichellelaus for makelemonadeco.
Watch out for her feature coming
out soon! _xD83D__xDC9B__xD83C__xDF4B_ #clientlove #projectfourpr
#talktomyrep #fitmom #fitfluential…
https://t.co/29eV5KWhA6</t>
  </si>
  <si>
    <t xml:space="preserve">nichellelaus
</t>
  </si>
  <si>
    <t>terrygarrick1
Need some new #gym music? Great
suggestions from FitFluential:
https://t.co/I4xroFOjN4 #GetFit
https://t.co/W6oPN2bhfr</t>
  </si>
  <si>
    <t>lgfitnessjp
Need new #workout songs? Great
picks from #FitFluential: https://t.co/72saKavnin
#motivation https://t.co/o3CEaTKuXU</t>
  </si>
  <si>
    <t>shannongowan
Need some new #gym music? Great
@Spotify playlist from #FitFluential:
https://t.co/DxwZBLJzQX #fitness
https://t.co/ye5wPFeWqr</t>
  </si>
  <si>
    <t>cindyterryjp
Need new #running songs? Nice picks
from #FitFluential: https://t.co/xvpTdODLbv
#HealthyLife https://t.co/RQdVU0qGYy</t>
  </si>
  <si>
    <t>lauribaldino
Is #running easier w/ music? Nice
selections from FitFluential: https://t.co/WCMxRs1RXo
#HealthyLife https://t.co/1hMjmk01el</t>
  </si>
  <si>
    <t>pavementrunner
Use discount code RepresentWRS
for 10% off all distances. #werunsocial
#fitfluential #runlocal https://t.co/VdsubhcJfd</t>
  </si>
  <si>
    <t>ekillinger
Need new #exercise music? Awesome
article &amp;amp; playlist from FitFluential:
https://t.co/GHJWA92gfz #FitFam
https://t.co/JteXSeXQPv</t>
  </si>
  <si>
    <t>montidarnall
Need new #running songs? Awesome
selections from @FitFluential:
https://t.co/LNCEy1x6Jk #fitness
https://t.co/OaRTyG8LQU</t>
  </si>
  <si>
    <t>alaugh52
Does music help you #workout? Nice
#Spotify playlist from FitFluential:
https://t.co/pOHMWBxyJZ #Fitspiration
https://t.co/JAMKZz8jcJ</t>
  </si>
  <si>
    <t>fitmama_in
Way of excellence !! . . . . #fitpo
#fitfam #gymlife #legday #nopainnogain
#fitlife #getstrong #workout #mondaymiles
#chestday #seenonmyrun #trainhard
#gains #strengthtraining #physique
#fitnessmotivation #fitness #bodybuilding
#crossfit #fitfluential #instarunners
#gym https://t.co/Ufpuyyks2m</t>
  </si>
  <si>
    <t>sheilastjames
Thankful Thursday _xD83D__xDE4F__xD83C__xDFFD_#Superwoman
#Sheila #me #facemodel #fitchick
#model #fitnessmodel #fitstagram
#fitmodel #beautiful #fitfluential
#fashion _xD83D__xDC59_ #personaltrainer #groupfitness
#exercise #workout #health #beauty…
https://t.co/PCC7aCSiu9</t>
  </si>
  <si>
    <t>eatcolorful
Does music help you #exercise?
Awesome article from FitFluential:
https://t.co/gZcv47TEQ7 #FitLife
https://t.co/xJo3VAMnYl</t>
  </si>
  <si>
    <t>victorythrulove
Does music help you #exercise?
Great #Spotify playlist from FitFluential:
https://t.co/zlaaXO7ymA #FitTips
https://t.co/PyJKnosnms</t>
  </si>
  <si>
    <t>mollieb21
Does music help you #workout? Nice
selections from FitFluential: https://t.co/nTMpHWM7ps
#HealthyLife https://t.co/zQzscrpL13</t>
  </si>
  <si>
    <t>epitomiefitness
Amazing uphill train pull! Give
this post a _xD83D__xDC4D_ if you were impressed!
_xD83D__xDE31_ _xD83D__xDE8B_ _xD83D__xDCAA_ ... #epitomiefitness #epitomiefitfam
#Fitspo #FitFam #FitnessAddict
#GetStrong #FitFluential ... Source:
@instagrambodybuilding Credit:
@pavlo_kordiyaka https://t.co/GsLiisKhJ3</t>
  </si>
  <si>
    <t>wildfreejl
Is #running easier w/ music? Awesome
article &amp;amp; playlist from @FitFluential:
https://t.co/By9VFIijxC #motivation
https://t.co/aIRafGoyKd</t>
  </si>
  <si>
    <t>besamyono
SUPPORT Kadang kala doa adalah
support terindah . . . #alwaysinbeta
#beastmode #bestlifeproject #betterforit
#findyourstrong #fitfam #fitfluential
#workouttime #workoutday #workoutmotivation
#strongnotskinny… https://t.co/s48WDF7lRA</t>
  </si>
  <si>
    <t>lindaljwaldrep
#Running music is essential! Awesome
@Spotify playlist from FitFluential:
https://t.co/4D5ll66W34 #FitLife
https://t.co/TKkOGMoLhz</t>
  </si>
  <si>
    <t>jpheatherinsd
Need new #exercise music? Awesome
suggestions from @FitFluential:
https://t.co/8vJ6Bvd8s5 #HealthyLife
https://t.co/wApVSgj6A4</t>
  </si>
  <si>
    <t>rita_nutrition
#Running songs! Great article &amp;amp;
playlist from @FitFluential: https://t.co/SvZUyef2HI
#FitTips https://t.co/fdHQI5fPz5</t>
  </si>
  <si>
    <t>amyksteinmetz
Listen to music while #running?
Great selections from #FitFluential:
https://t.co/6rWktcImwl #FitTips
https://t.co/Nl4MuILG28</t>
  </si>
  <si>
    <t>fawnc88
Is #running easier w/ music? Good
@Spotify playlist from @FitFluential:
https://t.co/77phNMO3j9 #GetFit
https://t.co/1k3oQcoLSh</t>
  </si>
  <si>
    <t>jaimieedmunds
#Running music is essential! Awesome
article from @FitFluential: https://t.co/mvf7HZWag3
#motivation https://t.co/px5SQHpOzF</t>
  </si>
  <si>
    <t>_mikehd
Be fierce over fears * * * * *
* * * * * #instagenic #instapost
#igers #igersph #grammerph #bae
#pinoybae #asianmen #pinoymen #fitness
#betterforit #fitfluential #igersmanila
#instamag #instapic #instalikeâ€¦
https://t.co/ktP0lZKR8R</t>
  </si>
  <si>
    <t>juiceketha
Does music help you #exercise?
Good selections from #FitFluential:
https://t.co/IXLKP55KAd #HealthyLife
https://t.co/3mLOC9LOIv</t>
  </si>
  <si>
    <t>nanckunfiltered
Is #running easier w/ music? Good
article &amp;amp; playlist from #FitFluential:
https://t.co/ahF6oCUelJ #fitness
https://t.co/iL4JsccUAj</t>
  </si>
  <si>
    <t>fraijomanda
Who puts a ball cap on with red
lipstick? Dis bitch that's who.
ðŸ’„ is @maccosmetics Viva Glam
Sia red. Starting to wind down
on this #friyay - have a good one!
#fitfluential #enjoy #fitfamlife
https://t.co/f6RB0Jcp7B</t>
  </si>
  <si>
    <t xml:space="preserve">maccosmetics
</t>
  </si>
  <si>
    <t>janpolendey
#Running music is essential! Awesome
article &amp;amp; playlist from #FitFluential:
https://t.co/F4WzptR4Ll #HealthyLife
https://t.co/ghHdhb4erk</t>
  </si>
  <si>
    <t>weightloshacks
RT @Bigkeithcolwill: Trying to
do my best hulkhogan pose....BROTHER!
#bodygoals #bodybuilding #bodypositive
#bodytransformation #weightloâ€¦</t>
  </si>
  <si>
    <t>bigkeithcolwill
Big daft lump lol _xD83D__xDE06_ #sidechest
#weightlossjourney #fightingdepressionwithfitness
#bodygoals #bodybuilding #bodytransformation
#weightloss #fatloss #fitness #fitspo
#fitfsm #fitfluential #fitstagram
#getshitdone… https://t.co/xZOWHgOcPK</t>
  </si>
  <si>
    <t>alexisbraunfeld
Listen to music while #running?
Great suggestions from @FitFluential:
https://t.co/3zYciClhWu #FitLife
https://t.co/xebjtHEx80</t>
  </si>
  <si>
    <t>noquitnetwork
RT @NoquitNetwork: @ZENAPRCHAMP
@eliteopsenergy @instagram @FitnessX
@FitnessBlogg3r @Fitnessbloggen
@POPSUGARFitness @jonnyyoungfit
@FitFlâ€¦</t>
  </si>
  <si>
    <t xml:space="preserve">fitlive
</t>
  </si>
  <si>
    <t xml:space="preserve">jonnyyoungfit
</t>
  </si>
  <si>
    <t xml:space="preserve">popsugarfitness
</t>
  </si>
  <si>
    <t xml:space="preserve">fitnessbloggen
</t>
  </si>
  <si>
    <t xml:space="preserve">fitnessblogg3r
</t>
  </si>
  <si>
    <t xml:space="preserve">fitnessx
</t>
  </si>
  <si>
    <t xml:space="preserve">instagram
</t>
  </si>
  <si>
    <t xml:space="preserve">eliteopsenergy
</t>
  </si>
  <si>
    <t xml:space="preserve">zenaprchamp
</t>
  </si>
  <si>
    <t>henryhoward
10 miles with 5+ hill repeats done,
now for a healthy recovery meal.
Fruit, coconut water, chia seeds
and a protein boost from @PlantFusion.
#runchat #plantfusion #glutenfree
#plantbased #fitfluential https://t.co/CpRAbxNf9V</t>
  </si>
  <si>
    <t xml:space="preserve">plantfusion
</t>
  </si>
  <si>
    <t>researchmrx
RT @HenryHoward: 10 miles with
5+ hill repeats done, now for a
healthy recovery meal. Fruit, coconut
water, chia seeds and a protein
boostâ€¦</t>
  </si>
  <si>
    <t>livebeauty4u
Need new #workout songs? Awesome
article &amp;amp; playlist from FitFluential:
https://t.co/nwI98ZTAX4 #HealthyLife
https://t.co/YXvjRTp83b</t>
  </si>
  <si>
    <t>flengravers
#tbt @QueenBeeHalf Finish Line
celebrations ðŸƒðŸ»â€â™€ï¸ðŸ…ðŸ
Who will be running this yearâ€™s
race? See You At The Finish Line
#runchat #fitfluential https://t.co/wspTJ0s8Wj</t>
  </si>
  <si>
    <t xml:space="preserve">queenbeehalf
</t>
  </si>
  <si>
    <t>statjobsnalhung
RT @FLEngravers: #tbt @QueenBeeHalf
Finish Line celebrations ðŸƒðŸ»â€â™€ï¸ðŸ…ðŸ
Who will be running this yearâ€™s
race? See You At The Finish Line
#ruâ€¦</t>
  </si>
  <si>
    <t>liftbroathletic
Squat clean day! The feeling of
hitting a nice lift is amazing!
. . . #liftbroathletics #fitness
#motivation #workout #crossfit
#fit #fitfluential #workoutmotivation
#instafit #instafitness #fitnessjunkie
#fitspoâ€¦ https://t.co/BrVMqa1bwD</t>
  </si>
  <si>
    <t>namaste_mari
A little bit of flowing with a
little bit of total eclipse of
the heart ðŸŒˆâ¤ï¸ðŸ§¡ðŸ’›ðŸ’šðŸ’™ðŸ’œ.
. #heartopener #yoga #yogi #yoganyc
#yogateacher #instayoga #instayogi
#fitfluential #sweatpink #namaste
#namastemari #instafitâ€¦ https://t.co/KwvUfha9aA</t>
  </si>
  <si>
    <t>thesherigerber
#Running songs! Great article &amp;amp;
playlist from #FitFluential: https://t.co/iudpgx0GTC
#HealthyLife https://t.co/uL2abmNK2P</t>
  </si>
  <si>
    <t>susanne323
Listen to music while #running?
Awesome #Spotify playlist from
FitFluential: https://t.co/SUO4jjBkmo
#GetFit https://t.co/XkSqiUcFAa</t>
  </si>
  <si>
    <t>kellytravl
Need new #workout songs? Great
suggestions from @FitFluential:
https://t.co/viOMkgM6Wn #fitness
https://t.co/2PGJ3J68Az</t>
  </si>
  <si>
    <t>susanvanhall
Need new #exercise music? Good
article from FitFluential: https://t.co/NbEpWFgkAK
#GetFit https://t.co/RiFzkK8K6B</t>
  </si>
  <si>
    <t>meinthebalance
MTB ride at Black Star Canyon.
. . . #mtb #mountainbiking #mountainbike
#fitfluential #fitblog #orangecounty
#oc #socal @ Black Star Canyon
https://t.co/lhZGMoFVPl</t>
  </si>
  <si>
    <t>richardpcortez1
RT @RichardPCortez1: Listen to
music while #running? Great article
&amp;amp; playlist from FitFluential:
https://t.co/HJcO95MgTP #Fitspiration
httpâ€¦</t>
  </si>
  <si>
    <t>primetimehelper
Need new #workout songs? Nice article
&amp;amp; playlist from #FitFluential:
https://t.co/cz8VBrSI2V #FitFam
https://t.co/l5ENUGKoty</t>
  </si>
  <si>
    <t>frankwi68136895
RT @primetimehelper: Need new #workout
songs? Nice article &amp;amp; playlist
from #FitFluential: https://t.co/cz8VBrSI2V
#FitFam https://t.co/l5ENâ€¦</t>
  </si>
  <si>
    <t xml:space="preserve">polarglobal
</t>
  </si>
  <si>
    <t>lebokillermalel
RT @FraijoManda: That'll do. A
good workout with my @polarglobal
#Polara370 after a doctor's appointment
today and before a few run aroundâ€¦</t>
  </si>
  <si>
    <t>entwistletx
RT @_iSatori: Siera Capesius -
remember the name! Read her story
here: https://t.co/6sUysnB4EY #isatori
#fitlife #fitfam #fitfluential
#bâ€¦</t>
  </si>
  <si>
    <t>toriteachesfit
A CrossFit WOD morning #fitfluential
#ffcheckin #HIIT #sweatingforthewedding
rosievalant @ Crossfit Hamptons
https://t.co/xupypMesaG</t>
  </si>
  <si>
    <t>hodgestamera
Need new #running songs? Nice picks
from #FitFluential: https://t.co/aYqbsZ7vBJ
#Fit https://t.co/UYtWnXFw7e</t>
  </si>
  <si>
    <t>blakeschunk
Yea.. Stayed pretty balanced there
ðŸ˜‚ . . ðŸŽ¶ Come Together - Beatles
. . Take Risks, Be As You Are ðŸ”¥
. . #alwaysinbeta #beastmode #bestlifeproject
#betterforit #findyourstrong #fitfam
#fitfluential #fitlifeâ€¦ https://t.co/LyfEMnjuHK</t>
  </si>
  <si>
    <t>carriuranga
I heard it's the last day of #runforgoodrelay
saucony_germany ðŸƒâ€â™€ï¸ Thanks
margemans for the #inspiration
ðŸ’œ plus those new shoes are ðŸ”¥
. #running #runner #strength #fitnessmotivation
#fitness #fitfluential #fitchicksâ€¦
https://t.co/TheLJWqjzT</t>
  </si>
  <si>
    <t>healthytreas4u
Does music help you #exercise?
Great article from FitFluential:
https://t.co/UKbFp7d9c0 #fitspo
https://t.co/lGX2CZSWR3</t>
  </si>
  <si>
    <t>mnmsolomon
Need some new #gym music? Good
@Spotify playlist from @FitFluential:
https://t.co/4lKsIkNLcC #fitspo
https://t.co/6cZRp8nlu3</t>
  </si>
  <si>
    <t>tmibelle
Listen to music while #running?
Nice selections from @FitFluential:
https://t.co/Rc40VziStu #GetFit
https://t.co/Iv6zSBo1ZS</t>
  </si>
  <si>
    <t>charlenemediam1
Need new #workout songs? Good selections
from FitFluential: https://t.co/82Ae5GenFP
#FitTips https://t.co/joOpYqkzQQ</t>
  </si>
  <si>
    <t>anitawarrenglis
Need new #running songs? Awesome
#Spotify playlist from @FitFluential:
https://t.co/AbVmzXZnBX #Fit https://t.co/IoXLIOnjAC</t>
  </si>
  <si>
    <t>mr_fitness_boy
RT @daricbotes: Yip ðŸ™ˆðŸ˜† #fatkid
#alwayshungry #allthefood #mealprep
#getinmybelly #dxb #dubai #dubaifit
#dubaifitness #dubaifitfam #fit
#fitâ€¦</t>
  </si>
  <si>
    <t>daricbotes
A bit more #fun with a #weightedvest
and a #swissball #dxb #dubai #dubaifit
#dubaifitness #dubaifitfam #fit
#fitness #fitnessmotivation #fitfam
#fitspo #fitspiration #fitnessfreak
#fitfluential #fitlife #fitnesslife…
https://t.co/czS6S8vt1W</t>
  </si>
  <si>
    <t>therunnerdad
It's a new month! How'd you do
with your goals last month? #runchat
#fitfluential</t>
  </si>
  <si>
    <t>mariannelee2016
Need new #workout songs? Nice selections
from #FitFluential: https://t.co/NOZg3c4raE
#fitspo https://t.co/B0kVEpDK8i</t>
  </si>
  <si>
    <t>mommas3ks
#Running music is essential! Great
selections from #FitFluential:
https://t.co/nTldkioiAd #fitspo
https://t.co/UHKOBGGk4i</t>
  </si>
  <si>
    <t>strangefitness
@fitapproach @fitfluential #missstrangefitness
#chitowntrainer #sweatpink #sweatpinkambassador
#blackwomenwholift #certifiedgroupfitnessinstructor
#afaacertified #chicagoblackbloggers
#chicagosocialchangeâ€¦ https://t.co/NpzODAuUyv</t>
  </si>
  <si>
    <t xml:space="preserve">fitapproach
</t>
  </si>
  <si>
    <t>metisnutrition
Powered by the clinically studied
ingredients TestoSurge, PrimaVie,
and FruitexB - find out why men
are choosing JXT5! Only at GNC!
#gnc #jxt5 #menshealth #testosterone
#joint #golf #workout #fitfluential
https://t.co/gy2uiTZLte https://t.co/VsSJDakIem</t>
  </si>
  <si>
    <t>golfballfinder1
RT @MetisNutrition: Powered by
the clinically studied ingredients
TestoSurge, PrimaVie, and FruitexB
- find out why men are choosing
JXT5!â€¦</t>
  </si>
  <si>
    <t>synnevatweet
Need new #workout songs? Good selections
from #FitFluential: https://t.co/N2jP0QZezg
#FitTips https://t.co/oiFohWrxtP</t>
  </si>
  <si>
    <t>naturenut7
Does music help you #exercise?
Good picks from #FitFluential:
https://t.co/AVdd4juGZo #HealthyLife
https://t.co/8jHPAAXK9V</t>
  </si>
  <si>
    <t>cynthiampalm2
Need new #exercise music? Awesome
suggestions from FitFluential:
https://t.co/74DAXGORJz #Fit https://t.co/jrNyDhb8tO</t>
  </si>
  <si>
    <t>juiceplspringfi
Need new #running songs? Great
@Spotify playlist from #FitFluential:
https://t.co/B7yFrkzB5G #fitspo
https://t.co/ulKMY60lkv</t>
  </si>
  <si>
    <t>reepcriss
Need new #exercise music? Awesome
selections from FitFluential: https://t.co/a8SuDO1kKi
#FitFam https://t.co/FUpxp4Uak9</t>
  </si>
  <si>
    <t>getfitwitjoanna
#quoteoftheday Consistency pays
the dues . . . #fitness #fitfluential
#fitmom #fitnesscoach #hybridathlete
#fitfam #fitnessmotivation #fitnesstips
#crossfit #crossfitmom #crossfitfam
#crossfitcoach #crossfitterâ€¦
https://t.co/jLcj6WStP3</t>
  </si>
  <si>
    <t>cindylovesjuice
Need some new #gym music? Good
selections from #FitFluential:
https://t.co/kEcpjGHPhH #FitLife
https://t.co/108tG98jLy</t>
  </si>
  <si>
    <t>rkeisenbeis
#Running music is essential! Great
article &amp;amp; playlist from FitFluential:
https://t.co/DNOpNV6oeS #fitspo
https://t.co/QSEQV8TR2J</t>
  </si>
  <si>
    <t>academic_us
We write essays, research papers,
assignments and projects. DM or
email academicprofessional2@gmail.com
#beard #picoftheday #UAE #Texas
#NewYork #Washington #Canada #Ireland
#USA #Mensfashion #Mensstyle #menswear
#menshair #Fitfam #Fitfluential
#muscle #instagood #instadaily
https://t.co/EdyIXBH9FW</t>
  </si>
  <si>
    <t>nathealthnut
RT @NatHealthNut: The only think
that sits it's way to success is
the hen! #quote #fitspo #healthspo
#fitfluential https://t.co/lkrIPfv5tT</t>
  </si>
  <si>
    <t>timeforuisnow
Need some new #gym music? Great
picks from @FitFluential: https://t.co/Ns4atlRZFI
#GetFit https://t.co/SHLGDHC93n</t>
  </si>
  <si>
    <t>jensfreshstart
Is #running easier w/ music? Great
@Spotify playlist from #FitFluential:
https://t.co/WzTUKjsLl6 #HealthyLife
https://t.co/OHrEdYrLA7</t>
  </si>
  <si>
    <t>itnyret031
RT @foodfaithfit: New!&amp;gt;&amp;gt;
Gluten Free Low Carb Sausage Quiche!
https://t.co/Fx4s8PQ6MJ #fitfluential
#lowcarb #cleaneating https://t.co/ThUiâ€¦</t>
  </si>
  <si>
    <t>foodfaithfit
ICYMI!&amp;gt;&amp;gt; Crispy Air Fried
Buffalo Cauliflower! https://t.co/5sR3HchW8S
#healthyrecipe #fitfluential #vegan
https://t.co/YGVfdRsN24</t>
  </si>
  <si>
    <t>sksasek
#Running music is essential! Nice
selections from @FitFluential:
https://t.co/fe9TOOrO1D #motivation
https://t.co/TnElQJvadO</t>
  </si>
  <si>
    <t>jodymow
Need new #running songs? Great
article from @FitFluential: https://t.co/mH0PsC2gTj
#FitTips https://t.co/kOFXqBIdnG</t>
  </si>
  <si>
    <t>elishia_ortiz
Does music help you #exercise?
Awesome article from #FitFluential:
https://t.co/cUwPetkrBE #fitspo
https://t.co/uR68SDBJEH</t>
  </si>
  <si>
    <t>zaazeeuk
One small positive thought in the
morning can change your whole day
â¤ï¸ @ZAAZEEUK #gymwear #gym
#activewear #fitness #fitnesslifestyle
#fitfluential #fitnessgear #fitnesswomen
#fitnessphysique #workout #womenswear
#womenfashion #womensclothing #boutique
#sportsbra #athleisure https://t.co/DSEgg3ULxQ</t>
  </si>
  <si>
    <t>calathx
5 #Benefits of Downward Facing
Dog Pose https://t.co/HHvTuUkn9n
#Fitspo #Fitfam #GirlsWhoLift #Legday
#NoPainNoGain #FitLife #GetStrong
#Workout #MondayMiles #TrainHard
#Gains #Strengthtraining #Physiquefreak
#CrossFit #FitFluential #Fitnessfriday
#Squats #Health #Healthylife https://t.co/2NSYudCInV</t>
  </si>
  <si>
    <t>candicedodge
Is #running easier w/ music? Good
article from FitFluential: https://t.co/20Nfr3f3RR
#FitTips https://t.co/aCgPL56UpT</t>
  </si>
  <si>
    <t>shalamajackson
Just how I’m feeling... . . . .
. . #prettygirlsgohardtoo #howimfeeling
#tiredandhungry #tiredandsore #803fitness
#liveauthentic #livethelifeyoulove
#findyourstrong #fitstyle #goforit
#fitfluential #blackgirlslift #sweatpink
#womenwholift #npcbikiniathle…
https://t.co/H8v1FGcJ26 https://t.co/yzDxMzLnwB</t>
  </si>
  <si>
    <t>fueledbylolz
Pineland Strider 10k (44:05) https://t.co/9G7DNjQVs8
#bibchat #fitfluential</t>
  </si>
  <si>
    <t>icountcolors
Does music help you #workout? Good
@Spotify playlist from FitFluential:
https://t.co/M9EZiGz0IT #fitness
https://t.co/74RBSbbkHI</t>
  </si>
  <si>
    <t>truetoyoullc
#Running music is essential! Good
@Spotify playlist from #FitFluential:
https://t.co/odUS9Z4VZU #fitspo
https://t.co/LEW9b5jyVJ</t>
  </si>
  <si>
    <t>diettalk
Is #running easier w/ music? Awesome
selections from @FitFluential:
https://t.co/QL6R0P2hgq #Fit https://t.co/ACogArBgmF</t>
  </si>
  <si>
    <t>mcronos
#delicious #seafood #ceviche #tower
at #latostadota #tecate #pueblomagico
.. .. . .. #balance #fitnessmotivation
#fitness #fitfluential #lifeofadventure
#mensfashion #menshair #mensstyle
#menhealth #fluidmovement… https://t.co/DB6MRg0qKP</t>
  </si>
  <si>
    <t>martinqarg
RT @foodfaithfit: New!&amp;gt;&amp;gt;
Crispy Air Fried Buffalo Cauliflower!
https://t.co/5sR3HchW8S #healthyrecipe
#fitfluential #vegan https://t.co/nTL…</t>
  </si>
  <si>
    <t>christyplot
Happy Hump Day_xD83D__xDC2A__xD83D__xDE0A__xD83D__xDC95_ ••••••••••••••••••••••••••••••••••••••••••••••
#happywednesday #happyhumpday #HIIT
#personaltrainer #fitness #fitfam
#fitnessmotivation #inspiration
#fitfluential #motivation #fit
#fitspo… https://t.co/tup8Q2aHnj</t>
  </si>
  <si>
    <t>uwlideas
Ready for it ? START #Fitnessinspiration
#sweatpink #fitfluential #mcm #wcw
#Fitnessmotivation #crossfit #Fitness
#dreams #findyourstrong #fit #goals
#gym #bodybuilding #Fitnessaddict
#inspirational #WorkoutMotivation
#Fitness https://t.co/a88rdE6rQj</t>
  </si>
  <si>
    <t>lpedigo14
Need new #exercise music? Awesome
selections from FitFluential: https://t.co/z0bE3erCFy
#HealthyLife https://t.co/hVAhjx93DK</t>
  </si>
  <si>
    <t>mariazjuiceplus
#Running songs! Good article &amp;amp;
playlist from @FitFluential: https://t.co/lSYAZ4jqL6
#fitness https://t.co/VK3N17ZH5s</t>
  </si>
  <si>
    <t>wolkofsports
#tagblender #body #strong #tattoos
#beautiful #healthy #gym #smile
#igfit #trainer #firm #fat #fashion
#skinny #mini #workout #bogo #mermaidsforlife
#harry #naturalhairproducts #naturalhair
#boys #love #sheamoisture4u #weight
#tan #fitfluential #fitspo #h https://t.co/uEark3X1c1</t>
  </si>
  <si>
    <t>filtrationbest
RT @WolkofSports: #tagblender #body
#strong #tattoos #beautiful #healthy
#gym #smile #igfit #trainer #firm
#fat #fashion #skinny #mini #wor…</t>
  </si>
  <si>
    <t>rlwinter704887
Does music help you #exercise?
Good article &amp;amp; playlist from
@FitFluential: https://t.co/kNNEQK1jUd
#FitLife https://t.co/mcrpKntyQk</t>
  </si>
  <si>
    <t>niyro
#niyro #fitspo #fitfam #girlswholift
#gymlife #legday #nopainnogain
#fitlife #getstrong #workout #mondaymiles
#chestday #motivation #trainhard
#gains #strengthtraining #physiquefreak
#fitness #bodybuilding #crossfit
#fitfluential #fitnessfriday #flexfriday
#love #gym #squats https://t.co/k97esdgdYU</t>
  </si>
  <si>
    <t>behealthywithjn
Need some new #gym music? Awesome
picks from #FitFluential: https://t.co/btkTANlyBx
#fitspo https://t.co/ojKCGP7eml</t>
  </si>
  <si>
    <t>simplymomliz
Listen to music while #running?
Good picks from FitFluential: https://t.co/g4TAaY0N5e
#FitFam https://t.co/3tLzxfVGrF</t>
  </si>
  <si>
    <t>nsatowergarden
Need new #exercise music? Awesome
suggestions from #FitFluential:
https://t.co/w9biVdnxU8 #HealthyLife
https://t.co/W7nTIZqVfS</t>
  </si>
  <si>
    <t>lisacjuiceplus
#Running music is essential! Nice
selections from FitFluential: https://t.co/FJP161g5AA
#fitness https://t.co/1cIrjzUjkJ</t>
  </si>
  <si>
    <t>mary_cassabon
Does music help you #workout? Nice
#Spotify playlist from @FitFluential:
https://t.co/AxetGigPMt #FitFam
https://t.co/CvbLPzX0rl</t>
  </si>
  <si>
    <t>sbeatty84
Another day of 20 #burpees. #sweataday
#JULikeBurpees @shauna_harrison
katwardbeauty_and_beastmode #FlexitPink
#flexitpinkambassador #sweatpink
#fitfluential #fitfluentialambassador
#movemorefitness #rungum… https://t.co/2vJH1uTiuO</t>
  </si>
  <si>
    <t xml:space="preserve">shauna_harrison
</t>
  </si>
  <si>
    <t>wellnessrnpam
#Running music is essential! Nice
selections from FitFluential: https://t.co/CBEGUvJQ3B
#HealthyLife https://t.co/bB5zVf7LUY</t>
  </si>
  <si>
    <t>eva_eva2017
#Fitness #Exercises #RunChat #FitFluential
#Energy #Gym #Workout #Crossfit
https://t.co/cmQB7Eqrzn</t>
  </si>
  <si>
    <t>ardianpirraku_
_xD83E__xDD19__xD83C__xDFFB_ #Fitspo #Fitfam #GirlsWhoLift
 #GymLife #Legday #NoPainNoGain
#FitLife #GetStrong #Workout #MondayMiles
#ChestDay #SeenOnMyRun #TrainHard
#Gains #Strengthtraining #Physiquefreak
#Fitness #Bodybuilding  #CrossFit
#FitFluential #kosovo #prishtina
#gjilan #ferizaj https://t.co/zAn5Cf0izy</t>
  </si>
  <si>
    <t>nita_jpforlife
Need new #exercise music? Awesome
article from FitFluential: https://t.co/WBAQuMbD0i
#FitTips https://t.co/WWDSITBPQm</t>
  </si>
  <si>
    <t>eyedocjoc
#Running music is essential! Awesome
#Spotify playlist from FitFluential:
https://t.co/D424kpOd1E #FitFam
https://t.co/hAoSZYPyOg</t>
  </si>
  <si>
    <t>runinboise
Happy 4th of July, peeps. Already
started the day with a 5K with
a post-run hotdog and beer. Not
much more American than this. _xD83C__xDDFA__xD83C__xDDF8__xD83C__xDF2D__xD83C__xDF7B__xD83C__xDFC3_‍♀️
#sweatpink #fitfluential #ketchumidaho
#idaho #trailrunning #trail #zensah…
https://t.co/MeW61KjmEN</t>
  </si>
  <si>
    <t>sophiescholl
RT @RunInBoise: Happy 4th of July,
peeps. Already started the day
with a 5K with a post-run hotdog
and beer. Not much more American
than th…</t>
  </si>
  <si>
    <t>bellesfitness
#Fitspo #Fitfam #Lift #GymLife
#Legday #NoPainNoGain #FitLife
#GetStrong #Workout #ChestDay #SeenOnMyRun
#TrainHard #Gains #Strengthtraining
#Physiquefreak #Fitness #Bodybuilding
#Yoga #CrossFit #FitFluential…
https://t.co/MwEyExlTSE</t>
  </si>
  <si>
    <t>emilyhearts64
Crispy Air Fried Buffalo Cauliflower
from @foodfaithfit looks amazing!
https://t.co/ZzI9fdQYYF #healthyrecipe
#fitfluential #vegan #veganfood
https://t.co/KLtOVWMAHW</t>
  </si>
  <si>
    <t>juicepluspaigep
Need new #running songs? Nice picks
from FitFluential: https://t.co/K2ibC89Snl
#FitFam https://t.co/V9TnRcarOC</t>
  </si>
  <si>
    <t>pmdsports
Maintain Muscle. Lose the Fat.
Only at GNC. Click here to find
a GNC near you: https://t.co/3bj9GpixzS
#pmdsports #pmdstrong #arsenalx
#fitlife #leangainz #fitfluential
#gnc https://t.co/HROb0Q133N</t>
  </si>
  <si>
    <t>heatherslg
Did you workout today? Going to
the gym after work? Don't skip
out b/c it's Friday! #fridaymotivation
#fitfluential</t>
  </si>
  <si>
    <t>lopezgovlaw
#FridayMotivation RT @heatherslg:
Did you workout today? Going to
the gym after work? Don't skip
out b/c it's Friday! #fridaymotivation
#fitfluential</t>
  </si>
  <si>
    <t>fitaspire
Don't suffer on the treadmill all
year. Try these 4 tips for #running
in the dark https://t.co/PUh5qyDPbE
#FitFluential</t>
  </si>
  <si>
    <t xml:space="preserve">toughmudder
</t>
  </si>
  <si>
    <t>ajpmom_debbie
Does music help you #exercise?
Great picks from @FitFluential:
https://t.co/iEifMZiOT6 #motivation
https://t.co/tA1pkD21IG</t>
  </si>
  <si>
    <t>ainrunningland
Sunrise trail run before the heat
wave #altrarunning #zerolimits
#embracethespace #lonepeak4 #altraduo
#seatonhikingtrail #durhamtrails
#sunrise #trails #adruns #sweatpink
#fitfluential #sweatfest @ Seaton
Hiking Trail https://t.co/Qkt1nSplzb</t>
  </si>
  <si>
    <t>janetbcook
Does music help you #workout? Good
suggestions from FitFluential:
https://t.co/gKNaL0mHJk #GetFit
https://t.co/1DgfN7Ya3h</t>
  </si>
  <si>
    <t>chrissytherd
Trying to figure out what to eat
before your road race or tri? Check
out my 4 tips here! #sweatpink
#fitfluential https://t.co/5lRekzNIVs</t>
  </si>
  <si>
    <t>rbailey5551
Is #running easier w/ music? Good
#Spotify playlist from #FitFluential:
https://t.co/eaJ05CC0Wx #FitFam
https://t.co/w4dnw8tcIP</t>
  </si>
  <si>
    <t>azhealthcoach
Listen to music while #running?
Good article &amp;amp; playlist from
#FitFluential: https://t.co/S6Zxa4kP3G
#HealthyLife https://t.co/mtLFTjIcjk</t>
  </si>
  <si>
    <t>ginahiatttilton
Need new #running songs? Awesome
picks from FitFluential: https://t.co/sSj6xPCwKM
#FitFam https://t.co/g4N1OUD64B</t>
  </si>
  <si>
    <t>nwofoodanddrink
#foodisfuel #LinkUp #ootdfashion
#summerpie #lashes #FitFluential
#food #unilag #berries #letsguide
#instamood #CrossFit #dining #schulensmeer
#kbye #Bodybuilding #china #bodybuilding
#Fitspo #SeenOnMyRun #GymLife #lagos
#islam #salmonsashimi #adrianmora…
https://t.co/QFwyiyPbZK https://t.co/wlMDyFigCf</t>
  </si>
  <si>
    <t>asoso
Listen to music while #running?
Great @Spotify playlist from @FitFluential:
https://t.co/5Mtf9n6n6Y #motivation
https://t.co/bLmLyhIZCf</t>
  </si>
  <si>
    <t>snaunheim
Need new #exercise music? Great
selections from FitFluential: https://t.co/DdVhm1SCzG
#Fit https://t.co/4ypj5UAAul</t>
  </si>
  <si>
    <t>dreaming2gether
Listen to music while #running?
Nice article &amp;amp; playlist from
#FitFluential: https://t.co/5rqOyBONKf
#FitLife https://t.co/mWJ3VGfXcC</t>
  </si>
  <si>
    <t>betterbodybybk
I agree. _xD83D__xDCAF_ . . . #longbeach #lbc
#gymlife #orangecounty #losangeles #loseinches 
#losefat #gainmuscle #tagafriend
#tag #fitnessphysique #bodybuilding
#fitnessmodel #girlswholift #dedication #fitfluential…
https://t.co/EUODMBIcRx</t>
  </si>
  <si>
    <t>gbouck
Listen to music while #running?
Great article &amp;amp; playlist from
FitFluential: https://t.co/GNV0t2iCfh
#Fitspiration https://t.co/JFbNka4fZr</t>
  </si>
  <si>
    <t>waybetterorg
RT @HemeltTerri: Need new #workout
songs? Great selections from FitFluential:
https://t.co/SrSR7bGXYO #Fitspiration
https://t.co/pD7NJgvu1D</t>
  </si>
  <si>
    <t>trsaborch
Need new #running songs? Awesome
@Spotify playlist from #FitFluential:
https://t.co/zQixExh2NA #Fitspiration
https://t.co/IZ4avZm2g9</t>
  </si>
  <si>
    <t>starpolimd
#alwaysinbeta #beastmode #bestlifeproject
#betterforit #findyourstrong #fitfam
#fitfluential #fitlife #fitnessforlife
#fitnessgoals #fitnessmotivation
#fitspiration #fitspo #getfit #gymmotivation
#iwill #iworkout… https://t.co/l7N2AeV9Qn</t>
  </si>
  <si>
    <t>barkercook
Is #running easier w/ music? Good
#Spotify playlist from @FitFluential:
https://t.co/Xq0MKIw1Pg #Fitspiration
https://t.co/QvIQ1OBzv0</t>
  </si>
  <si>
    <t>xxkushqueenxx
Love My theofficialpandora Nala
Charm ðŸ¦ Got Babe Around My Neck
ðŸ¯â¤ï¸ ðŸ“¸ @xxkushqueenxx
kushypets â€¢ â€¢ #babe #babes
#fitfluential #fitfam #fitlife
#fitnessforlife #fitnessgoals #fitnessmotivation
#fitspiration #getfitâ€¦ https://t.co/dn3hcWrMKE</t>
  </si>
  <si>
    <t>hittfran
#Running music is essential! Awesome
@Spotify playlist from @FitFluential:
https://t.co/evR1E33wZ6 #Fitspiration
https://t.co/YFflKRn6dw</t>
  </si>
  <si>
    <t>hemeltterri
Need new #workout songs? Great
selections from FitFluential: https://t.co/SrSR7bGXYO
#Fitspiration https://t.co/pD7NJgvu1D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</si>
  <si>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</si>
  <si>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</si>
  <si>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</si>
  <si>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</si>
  <si>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</si>
  <si>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</si>
  <si>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</si>
  <si>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</si>
  <si>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</si>
  <si>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</si>
  <si>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</si>
  <si>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</si>
  <si>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</si>
  <si>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</si>
  <si>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</si>
  <si>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</si>
  <si>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</si>
  <si>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</si>
  <si>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</si>
  <si>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</si>
  <si>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</si>
  <si>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</si>
  <si>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</si>
  <si>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</si>
  <si>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</si>
  <si>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</si>
  <si>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</si>
  <si>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</si>
  <si>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</si>
  <si>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</si>
  <si>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</si>
  <si>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</si>
  <si>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</si>
  <si>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</si>
  <si>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</si>
  <si>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</si>
  <si>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</si>
  <si>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</si>
  <si>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</si>
  <si>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</si>
  <si>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</si>
  <si>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</si>
  <si>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</si>
  <si>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</si>
  <si>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</si>
  <si>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</si>
  <si>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</si>
  <si>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</si>
  <si>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</si>
  <si>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</si>
  <si>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</si>
  <si>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</si>
  <si>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</si>
  <si>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</si>
  <si>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</si>
  <si>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</si>
  <si>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</si>
  <si>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</si>
  <si>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</si>
  <si>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</si>
  <si>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</si>
  <si>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</si>
  <si>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</si>
  <si>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</si>
  <si>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</si>
  <si>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</si>
  <si>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</si>
  <si>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</si>
  <si>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</si>
  <si>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</si>
  <si>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</si>
  <si>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</si>
  <si>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</si>
  <si>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</si>
  <si>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</si>
  <si>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</si>
  <si>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</si>
  <si>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</si>
  <si>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</si>
  <si>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</si>
  <si>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</si>
  <si>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</si>
  <si>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</si>
  <si>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</si>
  <si>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</si>
  <si>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</si>
  <si>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</si>
  <si>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for</t>
  </si>
  <si>
    <t>Tips</t>
  </si>
  <si>
    <t>Training</t>
  </si>
  <si>
    <t>Running</t>
  </si>
  <si>
    <t>Race</t>
  </si>
  <si>
    <t>to</t>
  </si>
  <si>
    <t>Entire Graph Count</t>
  </si>
  <si>
    <t>Top URLs in Tweet in G1</t>
  </si>
  <si>
    <t>https://enlacealdeporte.com/2018/10/14/el-peso-ideal-en-triatlon/</t>
  </si>
  <si>
    <t>https://www.instagram.com/p/BzIw7rtHWCb/?igshid=151fep7hmdif5</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</si>
  <si>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</si>
  <si>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</si>
  <si>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</si>
  <si>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</si>
  <si>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</si>
  <si>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</si>
  <si>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</si>
  <si>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</si>
  <si>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</si>
  <si>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</si>
  <si>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</si>
  <si>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</si>
  <si>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</si>
  <si>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</si>
  <si>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</si>
  <si>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</si>
  <si>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</si>
  <si>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</si>
  <si>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</si>
  <si>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</si>
  <si>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http://calathx.com/ https://fitlifebrands.com/shop-by-brand/pmd-sports-nutrition/ http://www.DonkBoard.com https://www.instagram.com/p/BzEor3InxjL/?igshid=d726svb6f2ae https://coachdebbieruns.com/14-useful-things-know-start-running/ https://enlacealdeporte.com/2018/10/14/el-peso-ideal-en-triatlon/ https://www.instagram.com/p/BzIw7rtHWCb/?igshid=151fep7hmdif5 https://www.instagram.com/p/BzLSRn0jV9F/?igshid=vmc333xl53kb https://twitter.com/reprunning/status/1143910589279821825</t>
  </si>
  <si>
    <t>http://fitfluential.com/2015/04/50-of-the-best-running-songs/?utm_medium=Social&amp;utm_source=Unknown&amp;utm_campaign=Leadify https://www.health.harvard.edu/mind-and-mood/simple-strategies-to-stop-stress-related-overeating https://www.instagram.com/p/BzYl8uanDHC/?igshid=1o44qjudj0s8l https://www.instagram.com/p/BzD4JF9nT4X/?igshid=6wtic1bkrx6d https://www.instagram.com/p/BzGh8WbHA1E/?igshid=1pr352392nl5e</t>
  </si>
  <si>
    <t>http://fitfluential.com/2015/04/50-of-the-best-running-songs/?utm_medium=Social&amp;utm_source=Unknown&amp;utm_campaign=Leadify https://www.instagram.com/p/BzWqi8YFGWM/?igshid=ccnw6u591rla https://www.instagram.com/p/BzL10Dgj1jb/?igshid=nbemnqrngdi4 https://www.instagram.com/p/BzfYqThnVjw/?igshid=gq10nso4frq6 https://www.instagram.com/p/BzLC3QgDA2r/?igshid=1unr8c6ji1lh1 https://www.instagram.com/p/BzNzv2uDCKA/?igshid=1gvguu8pktzmn https://www.instagram.com/p/BzXbqSmJZ-b/?igshid=2fl29n9d6yet</t>
  </si>
  <si>
    <t>https://www.foodfaithfitness.com/air-fryer-buffalo-cauliflower/ https://www.foodfaithfitness.com/instant-pot-pasta-primavera/ https://www.foodfaithfitness.com/gluten-free-low-carb-quiche-with-almond-flour-crust/ https://www.foodfaithfitness.com/grilled-avocados-with-feta-tahini-sauce/ https://www.foodfaithfitness.com/best-dairy-free-yogurt-taste-test/ https://www.foodfaithfitness.com/what-is-intuitive-eating-and-how-to-eat-intuitively/</t>
  </si>
  <si>
    <t>https://fitlifebrands.com/athletes/siera-capesius/ https://fitlifebrands.com/products/morph-xtreme/?sku=MORPHPOP https://fitlifebrands.com/athletes/sara-woods/</t>
  </si>
  <si>
    <t>for Tips Training Race to Running http://fitaspire.com/tough-mudder-training-tips-discount/?utm_campaign=coschedule&amp;utm_source=twitter&amp;utm_medium=FITaspire&amp;utm_content=Tough Mudder {%2B Discount</t>
  </si>
  <si>
    <t>https://www.instagram.com/p/Bzg8mo1nCEV/?igshid=1rm8ls5hrmh86 https://www.instagram.com/p/BzEohaDHHsZ/?igshid=g8jhko92ocyc https://www.instagram.com/p/BzWIogknXBY/?igshid=1xmf044rh8p6l https://www.instagram.com/p/BzbOIgZHYp-/?igshid=cc7k2l671s1x https://www.instagram.com/p/Bzd1SFKHYK3/?igshid=zgj6xyqxc24c https://www.instagram.com/p/Bzf3wwaHS8n/?igshid=p89gxc3henao</t>
  </si>
  <si>
    <t>https://www.instagram.com/p/Bzf2tc8Axb6/?igshid=xm66h0mhjy1d https://www.instagram.com/p/BzE48Z3pfGa/?igshid=6i9el6bhpt6q https://www.instagram.com/p/BzNFfsDAtxh/?igshid=1uzbuegvjgew3 https://www.instagram.com/p/BzSJbHtAP59/?igshid=lad90mliwlvm https://www.instagram.com/p/Bzdu6ftp2fd/?igshid=eyz3aj7uai1q https://www.instagram.com/p/BzfUpseAleE/?igshid=12t772hkw7kso</t>
  </si>
  <si>
    <t>https://www.instagram.com/p/BzWCVd9HBsA/ https://www.instagram.com/p/BzHrxReHGb-/ https://www.instagram.com/p/BzRYCRrnF_q/</t>
  </si>
  <si>
    <t>Top Domains in Tweet in Entire Graph</t>
  </si>
  <si>
    <t>Top Domains in Tweet in G1</t>
  </si>
  <si>
    <t>enlacealdeporte.com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</si>
  <si>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</si>
  <si>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</si>
  <si>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</si>
  <si>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</si>
  <si>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</si>
  <si>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</si>
  <si>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</si>
  <si>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</si>
  <si>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</si>
  <si>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</si>
  <si>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calathx.com fitlifebrands.com donkboard.com coachdebbieruns.com enlacealdeporte.com twitter.com calathx.co</t>
  </si>
  <si>
    <t>fitfluential.com instagram.com harvard.edu</t>
  </si>
  <si>
    <t>fitfluential.com instagram.com</t>
  </si>
  <si>
    <t>Top Hashtags in Tweet in Entire Graph</t>
  </si>
  <si>
    <t>running</t>
  </si>
  <si>
    <t>fitness</t>
  </si>
  <si>
    <t>workout</t>
  </si>
  <si>
    <t>fitfam</t>
  </si>
  <si>
    <t>fitspo</t>
  </si>
  <si>
    <t>fitlife</t>
  </si>
  <si>
    <t>gym</t>
  </si>
  <si>
    <t>crossfit</t>
  </si>
  <si>
    <t>fit</t>
  </si>
  <si>
    <t>Top Hashtags in Tweet in G1</t>
  </si>
  <si>
    <t>healthylife</t>
  </si>
  <si>
    <t>Top Hashtags in Tweet in G2</t>
  </si>
  <si>
    <t>motivation</t>
  </si>
  <si>
    <t>exercise</t>
  </si>
  <si>
    <t>fittips</t>
  </si>
  <si>
    <t>getfit</t>
  </si>
  <si>
    <t>Top Hashtags in Tweet in G3</t>
  </si>
  <si>
    <t>Top Hashtags in Tweet in G4</t>
  </si>
  <si>
    <t>fitspiration</t>
  </si>
  <si>
    <t>dxb</t>
  </si>
  <si>
    <t>dubai</t>
  </si>
  <si>
    <t>dubaifit</t>
  </si>
  <si>
    <t>dubaifitness</t>
  </si>
  <si>
    <t>dubaifitfam</t>
  </si>
  <si>
    <t>Top Hashtags in Tweet in G5</t>
  </si>
  <si>
    <t>Top Hashtags in Tweet in G6</t>
  </si>
  <si>
    <t>healthyrecipe</t>
  </si>
  <si>
    <t>vegan</t>
  </si>
  <si>
    <t>lowcarb</t>
  </si>
  <si>
    <t>instantpot</t>
  </si>
  <si>
    <t>healthyeating</t>
  </si>
  <si>
    <t>recipeoftheday</t>
  </si>
  <si>
    <t>cleaneating</t>
  </si>
  <si>
    <t>keto</t>
  </si>
  <si>
    <t>veganfood</t>
  </si>
  <si>
    <t>Top Hashtags in Tweet in G7</t>
  </si>
  <si>
    <t>teampolar</t>
  </si>
  <si>
    <t>friyay</t>
  </si>
  <si>
    <t>enjoy</t>
  </si>
  <si>
    <t>fitfamlife</t>
  </si>
  <si>
    <t>fitmom</t>
  </si>
  <si>
    <t>Top Hashtags in Tweet in G8</t>
  </si>
  <si>
    <t>isatori</t>
  </si>
  <si>
    <t>morph</t>
  </si>
  <si>
    <t>bikinicompetitor</t>
  </si>
  <si>
    <t>entrepreneur</t>
  </si>
  <si>
    <t>superwoman</t>
  </si>
  <si>
    <t>freebie</t>
  </si>
  <si>
    <t>bodybuilding</t>
  </si>
  <si>
    <t>Top Hashtags in Tweet in G9</t>
  </si>
  <si>
    <t>runchat</t>
  </si>
  <si>
    <t>Top Hashtags in Tweet in G10</t>
  </si>
  <si>
    <t>glutenfree</t>
  </si>
  <si>
    <t>plantbased</t>
  </si>
  <si>
    <t>Top Hashtags in Tweet</t>
  </si>
  <si>
    <t>fitfluential fitness workout running fitfam crossfit fitspo fitlife gym healthylife</t>
  </si>
  <si>
    <t>running motivation fitness workout exercise fitfam spotify fit fittips getfit</t>
  </si>
  <si>
    <t>running fitfluential fitspo workout exercise fit motivation fitness gym getfit</t>
  </si>
  <si>
    <t>fitspiration dxb dubai dubaifit dubaifitness dubaifitfam fitfluential running fit fitfam</t>
  </si>
  <si>
    <t>fitfluential healthyrecipe vegan lowcarb instantpot healthyeating recipeoftheday cleaneating keto veganfood</t>
  </si>
  <si>
    <t>polara370 fitfluential fitfam teampolar friyay enjoy fitfamlife fitmom</t>
  </si>
  <si>
    <t>isatori fitfluential fitlife fitfam morph bikinicompetitor entrepreneur superwoman freebie bodybuilding</t>
  </si>
  <si>
    <t>fitfluential running workout macros runchat triathlon</t>
  </si>
  <si>
    <t>flexitpink flexitpinkambassador sweatpink fitfluential fitfluentialambassador movemorefitness rungum runsquad2019 aftershokz teambbcom</t>
  </si>
  <si>
    <t>tagblender body strong tattoos beautiful healthy gym smile igfit trainer</t>
  </si>
  <si>
    <t>workout fitfluential fitfam fitness</t>
  </si>
  <si>
    <t>bodybuilding bodygoals bodytransformation fitspo fitfluential fitstagram fitstar hardworkpaysoff weightlossjourney fitness</t>
  </si>
  <si>
    <t>trainhard gains strengthtraining physiquefreak fitness bodybuilding crossfit fitfluential fitnessfriday flexfriday</t>
  </si>
  <si>
    <t>workouteveryday fitfam fitfluential polefreaks poledancenation lovepole poledance poledancer polefitness polefit</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</si>
  <si>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</si>
  <si>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</si>
  <si>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</si>
  <si>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</si>
  <si>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</si>
  <si>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</si>
  <si>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</si>
  <si>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</si>
  <si>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</si>
  <si>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#fitness</t>
  </si>
  <si>
    <t>Top Words in Tweet in G1</t>
  </si>
  <si>
    <t>#workout</t>
  </si>
  <si>
    <t>#fitfam</t>
  </si>
  <si>
    <t>#crossfit</t>
  </si>
  <si>
    <t>new</t>
  </si>
  <si>
    <t>need</t>
  </si>
  <si>
    <t>Top Words in Tweet in G2</t>
  </si>
  <si>
    <t>playlist</t>
  </si>
  <si>
    <t>great</t>
  </si>
  <si>
    <t>#motivation</t>
  </si>
  <si>
    <t>article</t>
  </si>
  <si>
    <t>songs</t>
  </si>
  <si>
    <t>Top Words in Tweet in G3</t>
  </si>
  <si>
    <t>good</t>
  </si>
  <si>
    <t>Top Words in Tweet in G4</t>
  </si>
  <si>
    <t>#fitspiration</t>
  </si>
  <si>
    <t>#dxb</t>
  </si>
  <si>
    <t>#dubai</t>
  </si>
  <si>
    <t>#dubaifit</t>
  </si>
  <si>
    <t>#dubaifitness</t>
  </si>
  <si>
    <t>#dubaifitfam</t>
  </si>
  <si>
    <t>ðÿ</t>
  </si>
  <si>
    <t>Top Words in Tweet in G5</t>
  </si>
  <si>
    <t>Top Words in Tweet in G6</t>
  </si>
  <si>
    <t>gt</t>
  </si>
  <si>
    <t>#healthyrecipe</t>
  </si>
  <si>
    <t>icymi</t>
  </si>
  <si>
    <t>crispy</t>
  </si>
  <si>
    <t>air</t>
  </si>
  <si>
    <t>fried</t>
  </si>
  <si>
    <t>buffalo</t>
  </si>
  <si>
    <t>cauliflower</t>
  </si>
  <si>
    <t>Top Words in Tweet in G7</t>
  </si>
  <si>
    <t>#polara370</t>
  </si>
  <si>
    <t>today</t>
  </si>
  <si>
    <t>doctor's</t>
  </si>
  <si>
    <t>appointment</t>
  </si>
  <si>
    <t>before</t>
  </si>
  <si>
    <t>few</t>
  </si>
  <si>
    <t>Top Words in Tweet in G8</t>
  </si>
  <si>
    <t>here</t>
  </si>
  <si>
    <t>#isatori</t>
  </si>
  <si>
    <t>#fitlife</t>
  </si>
  <si>
    <t>win</t>
  </si>
  <si>
    <t>story</t>
  </si>
  <si>
    <t>click</t>
  </si>
  <si>
    <t>Top Words in Tweet in G9</t>
  </si>
  <si>
    <t>finish</t>
  </si>
  <si>
    <t>line</t>
  </si>
  <si>
    <t>â</t>
  </si>
  <si>
    <t>#tbt</t>
  </si>
  <si>
    <t>celebrations</t>
  </si>
  <si>
    <t>ƒðÿ</t>
  </si>
  <si>
    <t>ï</t>
  </si>
  <si>
    <t>Top Words in Tweet in G10</t>
  </si>
  <si>
    <t>10</t>
  </si>
  <si>
    <t>miles</t>
  </si>
  <si>
    <t>5</t>
  </si>
  <si>
    <t>hill</t>
  </si>
  <si>
    <t>repeats</t>
  </si>
  <si>
    <t>done</t>
  </si>
  <si>
    <t>now</t>
  </si>
  <si>
    <t>healthy</t>
  </si>
  <si>
    <t>recovery</t>
  </si>
  <si>
    <t>meal</t>
  </si>
  <si>
    <t>Top Words in Tweet</t>
  </si>
  <si>
    <t>#fitfluential #fitness #workout music #running #fitfam fitfluential #crossfit new need</t>
  </si>
  <si>
    <t>fitfluential music #running playlist great need new #motivation article songs</t>
  </si>
  <si>
    <t>music spotify playlist fitfluential great #running need new good #fitfluential</t>
  </si>
  <si>
    <t>#fitspiration #dxb #dubai #dubaifit #dubaifitness #dubaifitfam ðÿ #fitfluential fitfluential #running</t>
  </si>
  <si>
    <t>zenaprchamp eliteopsenergy instagram fitnessx fitnessblogg3r fitnessbloggen popsugarfitness jonnyyoungfit</t>
  </si>
  <si>
    <t>gt #fitfluential new #healthyrecipe icymi crispy air fried buffalo cauliflower</t>
  </si>
  <si>
    <t>good polarglobal #polara370 today #fitfluential workout doctor's appointment before few</t>
  </si>
  <si>
    <t>here #isatori #fitfluential #fitlife #fitfam win morph story click _isatori</t>
  </si>
  <si>
    <t>ðÿ finish line â #tbt queenbeehalf celebrations ƒðÿ ï running</t>
  </si>
  <si>
    <t>10 miles 5 hill repeats done now healthy recovery meal</t>
  </si>
  <si>
    <t>#fitfluential gt tips #running training race running stronger hill upper</t>
  </si>
  <si>
    <t>#fridaymotivation workout today going gym work skip out b c</t>
  </si>
  <si>
    <t>happy 4th july peeps already started day 5k post run</t>
  </si>
  <si>
    <t>#flexitpink #flexitpinkambassador #sweatpink #fitfluential #fitfluentialambassador #movemorefitness #rungum #runsquad2019 #aftershokz day</t>
  </si>
  <si>
    <t>#tagblender #body #strong #tattoos #beautiful #healthy #gym #smile #igfit #trainer</t>
  </si>
  <si>
    <t>powered clinically studied ingredients testosurge primavie fruitexb find out men</t>
  </si>
  <si>
    <t>need new #workout songs nice article #fitfluential playlist #fitfam</t>
  </si>
  <si>
    <t>#bodybuilding #bodygoals #bodytransformation #fitspo #fitfluential #fitstagram #fitstar #weightlossjourney #fitness #bodypositive</t>
  </si>
  <si>
    <t>out</t>
  </si>
  <si>
    <t>organicrunmom check out tips staying motivated injured add #runchat #fitfluential</t>
  </si>
  <si>
    <t>live positive life without happy mind instagram</t>
  </si>
  <si>
    <t>#workouteveryday #fitfam #fitfluential #polefreaks #poledancenation #lovepole #poledance #poledancer #polefitness #polefit</t>
  </si>
  <si>
    <t>music help #workout great suggestions #fitfluential #fit</t>
  </si>
  <si>
    <t>Top Word Pairs in Tweet in Entire Graph</t>
  </si>
  <si>
    <t>need,new</t>
  </si>
  <si>
    <t>playlist,fitfluential</t>
  </si>
  <si>
    <t>article,playlist</t>
  </si>
  <si>
    <t>#fitfam,#fitfluential</t>
  </si>
  <si>
    <t>#sweatpink,#fitfluential</t>
  </si>
  <si>
    <t>music,help</t>
  </si>
  <si>
    <t>#trainhard,#gains</t>
  </si>
  <si>
    <t>#gains,#strengthtraining</t>
  </si>
  <si>
    <t>#strengthtraining,#physiquefreak</t>
  </si>
  <si>
    <t>#running,songs</t>
  </si>
  <si>
    <t>Top Word Pairs in Tweet in G1</t>
  </si>
  <si>
    <t>#crossfit,#fitfluential</t>
  </si>
  <si>
    <t>#legday,#nopainnogain</t>
  </si>
  <si>
    <t>#nopainnogain,#fitlife</t>
  </si>
  <si>
    <t>#fitlife,#getstrong</t>
  </si>
  <si>
    <t>#getstrong,#workout</t>
  </si>
  <si>
    <t>Top Word Pairs in Tweet in G2</t>
  </si>
  <si>
    <t>fitfluential,#motivation</t>
  </si>
  <si>
    <t>suggestions,fitfluential</t>
  </si>
  <si>
    <t>fitfluential,#fitness</t>
  </si>
  <si>
    <t>#running,easier</t>
  </si>
  <si>
    <t>easier,w</t>
  </si>
  <si>
    <t>Top Word Pairs in Tweet in G3</t>
  </si>
  <si>
    <t>spotify,playlist</t>
  </si>
  <si>
    <t>good,spotify</t>
  </si>
  <si>
    <t>great,spotify</t>
  </si>
  <si>
    <t>playlist,#fitfluential</t>
  </si>
  <si>
    <t>music,great</t>
  </si>
  <si>
    <t>w,music</t>
  </si>
  <si>
    <t>Top Word Pairs in Tweet in G4</t>
  </si>
  <si>
    <t>#dxb,#dubai</t>
  </si>
  <si>
    <t>#dubai,#dubaifit</t>
  </si>
  <si>
    <t>#dubaifit,#dubaifitness</t>
  </si>
  <si>
    <t>#dubaifitness,#dubaifitfam</t>
  </si>
  <si>
    <t>fitfluential,#fitspiration</t>
  </si>
  <si>
    <t>#dubaifitfam,#fit</t>
  </si>
  <si>
    <t>#fit,#fitness</t>
  </si>
  <si>
    <t>#fitness,#fitnessmotivation</t>
  </si>
  <si>
    <t>#fitnessmotivation,#fitfam</t>
  </si>
  <si>
    <t>Top Word Pairs in Tweet in G5</t>
  </si>
  <si>
    <t>zenaprchamp,eliteopsenergy</t>
  </si>
  <si>
    <t>eliteopsenergy,instagram</t>
  </si>
  <si>
    <t>instagram,fitnessx</t>
  </si>
  <si>
    <t>fitnessx,fitnessblogg3r</t>
  </si>
  <si>
    <t>fitnessblogg3r,fitnessbloggen</t>
  </si>
  <si>
    <t>fitnessbloggen,popsugarfitness</t>
  </si>
  <si>
    <t>popsugarfitness,jonnyyoungfit</t>
  </si>
  <si>
    <t>Top Word Pairs in Tweet in G6</t>
  </si>
  <si>
    <t>gt,gt</t>
  </si>
  <si>
    <t>new,gt</t>
  </si>
  <si>
    <t>#healthyrecipe,#fitfluential</t>
  </si>
  <si>
    <t>icymi,gt</t>
  </si>
  <si>
    <t>crispy,air</t>
  </si>
  <si>
    <t>air,fried</t>
  </si>
  <si>
    <t>fried,buffalo</t>
  </si>
  <si>
    <t>buffalo,cauliflower</t>
  </si>
  <si>
    <t>#fitfluential,#vegan</t>
  </si>
  <si>
    <t>gt,crispy</t>
  </si>
  <si>
    <t>Top Word Pairs in Tweet in G7</t>
  </si>
  <si>
    <t>polarglobal,#polara370</t>
  </si>
  <si>
    <t>good,workout</t>
  </si>
  <si>
    <t>workout,polarglobal</t>
  </si>
  <si>
    <t>#polara370,doctor's</t>
  </si>
  <si>
    <t>doctor's,appointment</t>
  </si>
  <si>
    <t>appointment,today</t>
  </si>
  <si>
    <t>today,before</t>
  </si>
  <si>
    <t>before,few</t>
  </si>
  <si>
    <t>few,run</t>
  </si>
  <si>
    <t>#fitfluential,#fitfam</t>
  </si>
  <si>
    <t>Top Word Pairs in Tweet in G8</t>
  </si>
  <si>
    <t>click,here</t>
  </si>
  <si>
    <t>siera,capesius</t>
  </si>
  <si>
    <t>capesius,remember</t>
  </si>
  <si>
    <t>remember,name</t>
  </si>
  <si>
    <t>name,read</t>
  </si>
  <si>
    <t>read,story</t>
  </si>
  <si>
    <t>story,here</t>
  </si>
  <si>
    <t>here,#isatori</t>
  </si>
  <si>
    <t>#isatori,#fitlife</t>
  </si>
  <si>
    <t>Top Word Pairs in Tweet in G9</t>
  </si>
  <si>
    <t>finish,line</t>
  </si>
  <si>
    <t>#tbt,queenbeehalf</t>
  </si>
  <si>
    <t>queenbeehalf,finish</t>
  </si>
  <si>
    <t>line,celebrations</t>
  </si>
  <si>
    <t>celebrations,ðÿ</t>
  </si>
  <si>
    <t>ðÿ,ƒðÿ</t>
  </si>
  <si>
    <t>ƒðÿ,â</t>
  </si>
  <si>
    <t>â,â</t>
  </si>
  <si>
    <t>â,ï</t>
  </si>
  <si>
    <t>ï,ðÿ</t>
  </si>
  <si>
    <t>Top Word Pairs in Tweet in G10</t>
  </si>
  <si>
    <t>10,miles</t>
  </si>
  <si>
    <t>miles,5</t>
  </si>
  <si>
    <t>5,hill</t>
  </si>
  <si>
    <t>hill,repeats</t>
  </si>
  <si>
    <t>repeats,done</t>
  </si>
  <si>
    <t>done,now</t>
  </si>
  <si>
    <t>now,healthy</t>
  </si>
  <si>
    <t>healthy,recovery</t>
  </si>
  <si>
    <t>recovery,meal</t>
  </si>
  <si>
    <t>meal,fruit</t>
  </si>
  <si>
    <t>Top Word Pairs in Tweet</t>
  </si>
  <si>
    <t>need,new  #trainhard,#gains  #gains,#strengthtraining  #strengthtraining,#physiquefreak  #crossfit,#fitfluential  #legday,#nopainnogain  #nopainnogain,#fitlife  #fitlife,#getstrong  #sweatpink,#fitfluential  #getstrong,#workout</t>
  </si>
  <si>
    <t>playlist,fitfluential  need,new  fitfluential,#motivation  music,help  article,playlist  #running,songs  suggestions,fitfluential  fitfluential,#fitness  #running,easier  easier,w</t>
  </si>
  <si>
    <t>spotify,playlist  playlist,fitfluential  need,new  good,spotify  great,spotify  playlist,#fitfluential  music,great  #running,easier  easier,w  w,music</t>
  </si>
  <si>
    <t>#dxb,#dubai  #dubai,#dubaifit  #dubaifit,#dubaifitness  #dubaifitness,#dubaifitfam  fitfluential,#fitspiration  #dubaifitfam,#fit  playlist,fitfluential  #fit,#fitness  #fitness,#fitnessmotivation  #fitnessmotivation,#fitfam</t>
  </si>
  <si>
    <t>zenaprchamp,eliteopsenergy  eliteopsenergy,instagram  instagram,fitnessx  fitnessx,fitnessblogg3r  fitnessblogg3r,fitnessbloggen  fitnessbloggen,popsugarfitness  popsugarfitness,jonnyyoungfit</t>
  </si>
  <si>
    <t>gt,gt  new,gt  #healthyrecipe,#fitfluential  icymi,gt  crispy,air  air,fried  fried,buffalo  buffalo,cauliflower  #fitfluential,#vegan  gt,crispy</t>
  </si>
  <si>
    <t>polarglobal,#polara370  good,workout  workout,polarglobal  #polara370,doctor's  doctor's,appointment  appointment,today  today,before  before,few  few,run  #fitfluential,#fitfam</t>
  </si>
  <si>
    <t>#fitfam,#fitfluential  click,here  siera,capesius  capesius,remember  remember,name  name,read  read,story  story,here  here,#isatori  #isatori,#fitlife</t>
  </si>
  <si>
    <t>finish,line  #tbt,queenbeehalf  queenbeehalf,finish  line,celebrations  celebrations,ðÿ  ðÿ,ƒðÿ  ƒðÿ,â  â,â  â,ï  ï,ðÿ</t>
  </si>
  <si>
    <t>10,miles  miles,5  5,hill  hill,repeats  repeats,done  done,now  now,healthy  healthy,recovery  recovery,meal  meal,fruit</t>
  </si>
  <si>
    <t>gt,#fitfluential  upper,body  body,#workout</t>
  </si>
  <si>
    <t>workout,today  today,going  going,gym  gym,work  work,skip  skip,out  out,b  b,c  c,friday  friday,#fridaymotivation</t>
  </si>
  <si>
    <t>happy,4th  4th,july  july,peeps  peeps,already  already,started  started,day  day,5k  5k,post  post,run  run,hotdog</t>
  </si>
  <si>
    <t>#flexitpink,#flexitpinkambassador  #flexitpinkambassador,#sweatpink  #sweatpink,#fitfluential  #fitfluential,#fitfluentialambassador  #fitfluentialambassador,#movemorefitness  #movemorefitness,#rungum  #rungum,#runsquad2019  20,#burpees  #sweataday,#julikeburpees  #runsquad2019,#aftershokz</t>
  </si>
  <si>
    <t>#tagblender,#body  #body,#strong  #strong,#tattoos  #tattoos,#beautiful  #beautiful,#healthy  #healthy,#gym  #gym,#smile  #smile,#igfit  #igfit,#trainer  #trainer,#firm</t>
  </si>
  <si>
    <t>powered,clinically  clinically,studied  studied,ingredients  ingredients,testosurge  testosurge,primavie  primavie,fruitexb  fruitexb,find  find,out  out,men  men,choosing</t>
  </si>
  <si>
    <t>need,new  new,#workout  #workout,songs  songs,nice  nice,article  article,playlist  playlist,#fitfluential  #fitfluential,#fitfam</t>
  </si>
  <si>
    <t>#bodygoals,#bodybuilding  #fitfluential,#fitstagram  #bodybuilding,#bodytransformation  #fitness,#fitspo  #bodybuilding,#bodypositive  #bodypositive,#bodytransformation  #fitspo,#fitfam  #fitfam,#fitfluential  last,year  #bodytransformation,#weightlossjourney</t>
  </si>
  <si>
    <t>check,out  out,tips  tips,staying  staying,motivated  motivated,injured  injured,add  add,#runchat  #runchat,#fitfluential  organicrunmom,check</t>
  </si>
  <si>
    <t>live,positive  positive,life  life,without  without,happy  happy,mind  mind,instagram</t>
  </si>
  <si>
    <t>#fitfam,#fitfluential  #polefreaks,#poledancenation  #poledancenation,#lovepole  #lovepole,#poledance  #poledance,#poledancer  #poledancer,#polefitness  #polefitness,#polefit  #polefit,#polefitnation  #polefitnation,#workouteveryday  #workouteveryday,#fitfam</t>
  </si>
  <si>
    <t>music,help  help,#workout  #workout,great  great,suggestions  suggestions,#fitfluential  #fitfluential,#fit</t>
  </si>
  <si>
    <t>Top Replied-To in Entire Graph</t>
  </si>
  <si>
    <t>Top Mentioned in Entire Graph</t>
  </si>
  <si>
    <t>Top Replied-To in G1</t>
  </si>
  <si>
    <t>Top Replied-To in G2</t>
  </si>
  <si>
    <t>Top Mentioned in G1</t>
  </si>
  <si>
    <t>itreallyworksvitamins</t>
  </si>
  <si>
    <t>instagrambodybuilding</t>
  </si>
  <si>
    <t>pavlo_kordiyaka</t>
  </si>
  <si>
    <t>Top Mentioned in G2</t>
  </si>
  <si>
    <t>Top Replied-To in G3</t>
  </si>
  <si>
    <t>Top Mentioned in G3</t>
  </si>
  <si>
    <t>Top Replied-To in G4</t>
  </si>
  <si>
    <t>Top Mentioned in G4</t>
  </si>
  <si>
    <t>Top Replied-To in G5</t>
  </si>
  <si>
    <t>Top Mentioned in G5</t>
  </si>
  <si>
    <t>Top Replied-To in G6</t>
  </si>
  <si>
    <t>fitflâ</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</si>
  <si>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</si>
  <si>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</si>
  <si>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</si>
  <si>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</si>
  <si>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</si>
  <si>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</si>
  <si>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</si>
  <si>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</si>
  <si>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</si>
  <si>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</si>
  <si>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</si>
  <si>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itreallyworksvitamins instagrambodybuilding pavlo_kordiyaka richardpcortez1 academic_us nathealthnut zaazeeuk</t>
  </si>
  <si>
    <t>fitfluential fitapproach spotify dietstuff</t>
  </si>
  <si>
    <t>spotify fitfluential</t>
  </si>
  <si>
    <t>daricbotes spotify fitfluential xxkushqueenxx hemeltterri gbouck trsaborch starpolimd barkercook hittfran</t>
  </si>
  <si>
    <t>eliteopsenergy instagram fitnessx fitnessblogg3r fitnessbloggen popsugarfitness jonnyyoungfit noquitnetwork zenaprchamp fitflâ</t>
  </si>
  <si>
    <t>polarglobal fraijomanda maccosmetics</t>
  </si>
  <si>
    <t>queenbeehalf flengravers</t>
  </si>
  <si>
    <t>henryhoward plantfusion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</si>
  <si>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</si>
  <si>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</si>
  <si>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</si>
  <si>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</si>
  <si>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</si>
  <si>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</si>
  <si>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</si>
  <si>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</si>
  <si>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</si>
  <si>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</si>
  <si>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</si>
  <si>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</si>
  <si>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coachdebbieruns pavementrunner therunnerdad eva_eva2017 nita_jpforlife besamyono uwlideas donkboard meinthebalance</t>
  </si>
  <si>
    <t>fitfluential fitapproach debbiemaybery ariffood timeforuisnow dietstuff jaimieedmunds strangefitness dustingorder diettalk</t>
  </si>
  <si>
    <t>spotify mnmsolomon lindaljwaldrep jensfreshstart juiceplspringfi shannongowan snaunheim asoso truetoyoullc brueggeman_mary</t>
  </si>
  <si>
    <t>waybetterorg mr_fitness_boy xxkushqueenxx hemeltterri gbouck barkercook trsaborch daricbotes hittfran starpolimd</t>
  </si>
  <si>
    <t>zenaprchamp popsugarfitness noquitnetwork instagram fitnessblogg3r fitnessx jonnyyoungfit fitnessbloggen eliteopsenergy fitlive</t>
  </si>
  <si>
    <t>foodfaithfit emilyhearts64 itnyret031 martinqarg</t>
  </si>
  <si>
    <t>maccosmetics polarglobal fraijomanda lebokillermalel</t>
  </si>
  <si>
    <t>entwistletx thesportsgear_ _isatori</t>
  </si>
  <si>
    <t>flengravers queenbeehalf statjobsnalhung</t>
  </si>
  <si>
    <t>researchmrx henryhoward plantfusion</t>
  </si>
  <si>
    <t>fitaspire toughmudder</t>
  </si>
  <si>
    <t>lopezgovlaw heatherslg</t>
  </si>
  <si>
    <t>runinboise sophiescholl</t>
  </si>
  <si>
    <t>shauna_harrison sbeatty84</t>
  </si>
  <si>
    <t>filtrationbest wolkofsports</t>
  </si>
  <si>
    <t>golfballfinder1 metisnutrition</t>
  </si>
  <si>
    <t>primetimehelper frankwi68136895</t>
  </si>
  <si>
    <t>bigkeithcolwill weightloshacks</t>
  </si>
  <si>
    <t>nichellelaus projectfourpr</t>
  </si>
  <si>
    <t>womenties organicrunmom</t>
  </si>
  <si>
    <t>guns2girls hale_zo</t>
  </si>
  <si>
    <t>divebot2 squidgeypaws</t>
  </si>
  <si>
    <t>hollywhoh patdixpope</t>
  </si>
  <si>
    <t>tyra_ann7 anababy63656148</t>
  </si>
  <si>
    <t>Top URLs in Tweet by Count</t>
  </si>
  <si>
    <t>https://fitlifebrands.com/products/morph-xtreme/?sku=MORPHPOP https://fitlifebrands.com/athletes/siera-capesius/ https://fitlifebrands.com/athletes/sara-woods/</t>
  </si>
  <si>
    <t>https://www.instagram.com/p/BzWCVd9HBsA/ https://www.instagram.com/p/BzRYCRrnF_q/ https://www.instagram.com/p/BzHrxReHGb-/</t>
  </si>
  <si>
    <t>https://www.instagram.com/p/Bzf2tc8Axb6/?igshid=xm66h0mhjy1d https://www.instagram.com/p/BzfUpseAleE/?igshid=12t772hkw7kso https://www.instagram.com/p/Bzdu6ftp2fd/?igshid=eyz3aj7uai1q https://www.instagram.com/p/BzSJbHtAP59/?igshid=lad90mliwlvm https://www.instagram.com/p/BzNFfsDAtxh/?igshid=1uzbuegvjgew3 https://www.instagram.com/p/BzE48Z3pfGa/?igshid=6i9el6bhpt6q</t>
  </si>
  <si>
    <t>https://www.instagram.com/p/BzTRJnHgyd6/?igshid=11i0fqsobom3h https://www.instagram.com/p/BzJz2FiAxxI/?igshid=14wzcnhpeeoua</t>
  </si>
  <si>
    <t>https://www.instagram.com/p/BzT_YxbjhAc/?igshid=rvi1r8xpo259 https://www.instagram.com/p/BzM9uzcDXJT/?igshid=10rvha7z8aein</t>
  </si>
  <si>
    <t>https://www.instagram.com/p/BzfYqThnVjw/?igshid=gq10nso4frq6 https://www.instagram.com/p/BzXbqSmJZ-b/?igshid=2fl29n9d6yet https://www.instagram.com/p/BzNzv2uDCKA/?igshid=1gvguu8pktzmn https://www.instagram.com/p/BzLC3QgDA2r/?igshid=1unr8c6ji1lh1</t>
  </si>
  <si>
    <t>https://www.instagram.com/p/BzYl8uanDHC/?igshid=1o44qjudj0s8l https://www.instagram.com/p/BzGh8WbHA1E/?igshid=1pr352392nl5e https://www.instagram.com/p/BzD4JF9nT4X/?igshid=6wtic1bkrx6d</t>
  </si>
  <si>
    <t>https://www.instagram.com/p/BzaXbO-nDma/?igshid=wvvc1lrquxai https://www.instagram.com/p/BzWKCysHmz_/?igshid=1bsxhdoiivv3i https://www.instagram.com/p/BzTIRg8neFo/?igshid=1p1lgzs477e6j https://www.instagram.com/p/BzLNdIiH0Ii/?igshid=1l2lf5hwywn9w</t>
  </si>
  <si>
    <t>https://www.foodfaithfitness.com/gluten-free-low-carb-quiche-with-almond-flour-crust/ https://www.foodfaithfitness.com/instant-pot-pasta-primavera/</t>
  </si>
  <si>
    <t>https://www.foodfaithfitness.com/air-fryer-buffalo-cauliflower/ https://www.foodfaithfitness.com/grilled-avocados-with-feta-tahini-sauce/ https://www.foodfaithfitness.com/what-is-intuitive-eating-and-how-to-eat-intuitively/ https://www.foodfaithfitness.com/best-dairy-free-yogurt-taste-test/ https://www.foodfaithfitness.com/gluten-free-low-carb-quiche-with-almond-flour-crust/ https://www.foodfaithfitness.com/instant-pot-pasta-primavera/</t>
  </si>
  <si>
    <t>http://calathx.com/ http://www.calathx.co</t>
  </si>
  <si>
    <t>https://www.instagram.com/p/BzdTkDlDfQS/ https://www.instagram.com/p/BzLM1cVjW93/ https://www.instagram.com/p/BzIZ8C-D4ua/</t>
  </si>
  <si>
    <t>https://www.instagram.com/p/Bzd1N8eBgow/?igshid=1e03zy3pc3863 https://www.instagram.com/p/BzRpirXB6fT/?igshid=j00bzii4wfp2</t>
  </si>
  <si>
    <t>https://www.instagram.com/p/Bzg8mo1nCEV/?igshid=1rm8ls5hrmh86 https://www.instagram.com/p/Bzf3wwaHS8n/?igshid=p89gxc3henao https://www.instagram.com/p/Bzd1SFKHYK3/?igshid=zgj6xyqxc24c https://www.instagram.com/p/BzbOIgZHYp-/?igshid=cc7k2l671s1x https://www.instagram.com/p/BzWIogknXBY/?igshid=1xmf044rh8p6l https://www.instagram.com/p/BzEohaDHHsZ/?igshid=g8jhko92ocyc</t>
  </si>
  <si>
    <t>https://www.instagram.com/p/Bzik6Inh86n/?igshid=1d8wta4c3y62y https://www.instagram.com/p/BzaMTYhhZ82/?igshid=1powoielvkgye https://www.instagram.com/p/BzHUpnJhrQg/?igshid=w5hpydtuc0af</t>
  </si>
  <si>
    <t>for Tips Training Running Race to http://fitaspire.com/tough-mudder-training-tips-discount/?utm_campaign=coschedule&amp;utm_source=twitter&amp;utm_medium=FITaspire&amp;utm_content=Tough Mudder {%2B Discount</t>
  </si>
  <si>
    <t>http://www.snackinginsneakers.com/4-tips-best-race-day-breakfast/ http://www.snackinginsneakers.com/stop-being-afraid-last-place-sign-up-race/ http://www.snackinginsneakers.com/honey-mustard-carrots-4-ingredients/ http://www.snackinginsneakers.com/try-10-20-30-training-to-improve-5k-time/ http://www.snackinginsneakers.com/5-strength-training-myths-that-need-to-go-away/ http://www.snackinginsneakers.com/make-cardio-fun/ https://www.snackinginsneakers.com/inspirational-triathlon-quotes/ http://www.snackinginsneakers.com/start-workout-routine-gym-tips-beginners/ http://www.snackinginsneakers.com/my-favorite-marathon-tradition-other-race-day-traditions/ https://www.snackinginsneakers.com/crockpot-granola/</t>
  </si>
  <si>
    <t>https://www.instagram.com/p/BzkL9nYj7ui/?igshid=1ej3xhaudnhha https://www.instagram.com/p/BzSESrNJNOv/?igshid=1iw8ohdj8wofb https://www.instagram.com/p/BzKeTfuJS5p/?igshid=jm6m2skxo0xk</t>
  </si>
  <si>
    <t>Top URLs in Tweet by Salience</t>
  </si>
  <si>
    <t>http://www.calathx.co http://calathx.com/</t>
  </si>
  <si>
    <t>Top Domains in Tweet by Count</t>
  </si>
  <si>
    <t>calathx.com calathx.co</t>
  </si>
  <si>
    <t>Top Domains in Tweet by Salience</t>
  </si>
  <si>
    <t>calathx.co calathx.com</t>
  </si>
  <si>
    <t>Top Hashtags in Tweet by Count</t>
  </si>
  <si>
    <t>running yoga fitness fitnessgoals fitnesstips fitinspiration fitstagram dedication gymspiration training</t>
  </si>
  <si>
    <t>runningman run running nike nikeplus nikerunning nikerun health healthy fitness</t>
  </si>
  <si>
    <t>isatori fitfluential fitlife fitfam morph bikinicompetitor entrepreneur superwoman morphextreme gainz</t>
  </si>
  <si>
    <t>exercise fittips running motivation</t>
  </si>
  <si>
    <t>uae beard picoftheday texas newyork washington canada ireland usa mensfashion</t>
  </si>
  <si>
    <t>humpday absworkout conditioning fitspiration gymlife fit fitfluential training personaltrainer fitness</t>
  </si>
  <si>
    <t>fitpo fitfam gymlife legday nopainnogain fitlife getstrong workout mondaymiles chestday</t>
  </si>
  <si>
    <t>superwoman sheila me facemodel fitchick model fitnessmodel fitstagram fitmodel beautiful</t>
  </si>
  <si>
    <t>epitomiefitness epitomiefitfam fitfluential fitspo fitfam fitnessaddict getstrong youcandoit noexcuses cycling</t>
  </si>
  <si>
    <t>alwaysinbeta beastmode bestlifeproject betterforit findyourstrong fitfam fitfluential workouttime workoutday workoutmotivation</t>
  </si>
  <si>
    <t>running getfit workout fittips</t>
  </si>
  <si>
    <t>instagenic instapost igers igersph grammerph bae pinoybae asianmen pinoymen fitness</t>
  </si>
  <si>
    <t>fitfluential polara370 fitfam teampolar fitmom friyay enjoy fitfamlife</t>
  </si>
  <si>
    <t>bodybuilding fitspo fitfluential fitstagram bodygoals bodytransformation fitstar hardworkpaysoff weightlossjourney fitness</t>
  </si>
  <si>
    <t>liftbroathletics fitness motivation workout crossfit fit fitfluential workoutmotivation instafit instafitness</t>
  </si>
  <si>
    <t>heartopener yoga yogi yoganyc yogateacher instayoga instayogi fitfluential sweatpink namaste</t>
  </si>
  <si>
    <t>fitfluential fitblog mtb mountainbiking mountainbike orangecounty oc socal fitfam runner</t>
  </si>
  <si>
    <t>fatkid alwayshungry allthefood mealprep getinmybelly dxb dubai dubaifit dubaifitness dubaifitfam</t>
  </si>
  <si>
    <t>dxb dubai dubaifit dubaifitness dubaifitfam fit fitness fitnessmotivation fitfam fitspo</t>
  </si>
  <si>
    <t>chitowntrainer fitness bossbabe health fitfam chitown missstrangefitness sweatpink sweatpinkambassador blackwomenwholift</t>
  </si>
  <si>
    <t>fitness fitfluential fitmom quoteoftheday fitnesscoach hybridathlete fitfam fitnessmotivation fitnesstips crossfit</t>
  </si>
  <si>
    <t>beard picoftheday uae texas newyork washington canada ireland usa mensfashion</t>
  </si>
  <si>
    <t>gym getfit workout spotify motivation</t>
  </si>
  <si>
    <t>fitfluential lowcarb cleaneating instantpot healthyeating recipeoftheday</t>
  </si>
  <si>
    <t>fitfluential healthyrecipe lowcarb vegan keto glutenfree healthy wellness dinnerideas dairyfree</t>
  </si>
  <si>
    <t>gymwear gym activewear fitness fitnesslifestyle fitfluential fitnessgear fitnesswomen fitnessphysique workout</t>
  </si>
  <si>
    <t>trainhard physiquefreak fitfluential squats gains strengthtraining healthylife yoga getstrong crossfit</t>
  </si>
  <si>
    <t>prettygirlsgohardtoo liveauthentic findyourstrong fitfluential 803fitness livethelifeyoulove fitstyle goforit blackgirlslift sweatpink</t>
  </si>
  <si>
    <t>balance fitnessmotivation fitness fitfluential lifeofadventure mensfashion menshair mensstyle menhealth delicious</t>
  </si>
  <si>
    <t>happywednesday happyhumpday hiit personaltrainer fitness fitfam fitnessmotivation inspiration fitfluential motivation</t>
  </si>
  <si>
    <t>fitness fitnessinspiration sweatpink fitfluential mcm wcw fitnessmotivation crossfit dreams findyourstrong</t>
  </si>
  <si>
    <t>niyro fitspo fitfam girlswholift gymlife legday nopainnogain fitlife getstrong workout</t>
  </si>
  <si>
    <t>flexitpink flexitpinkambassador sweatpink fitfluential fitfluentialambassador movemorefitness rungum aftershokz teambbcom runsquad2019</t>
  </si>
  <si>
    <t>energy fitness fitfluential workout exercises runchat gym crossfit health motivation</t>
  </si>
  <si>
    <t>fitspo fitfam girlswholift gymlife legday nopainnogain fitlife getstrong workout mondaymiles</t>
  </si>
  <si>
    <t>exercise fittips running fitfluential fitness</t>
  </si>
  <si>
    <t>fitspo fitfam lift gymlife legday nopainnogain fitlife getstrong workout chestday</t>
  </si>
  <si>
    <t>pmdsports pmdstrong fitlife fitfluential arsenalx leangainz gnc pumpfuel flavors4days bodybuilding</t>
  </si>
  <si>
    <t>fitfluential running workout triathlon runchat macros</t>
  </si>
  <si>
    <t>altrarunning zerolimits embracethespace lonepeak4 altraduo seatonhikingtrail durhamtrails sunrise trails adruns</t>
  </si>
  <si>
    <t>sweatpink fitfluential runchat ad triathlon recipe</t>
  </si>
  <si>
    <t>running fitfluential healthylife fit</t>
  </si>
  <si>
    <t>bodybuilding foodisfuel linkup ootdfashion summerpie lashes fitfluential food unilag berries</t>
  </si>
  <si>
    <t>fit exercise running</t>
  </si>
  <si>
    <t>longbeach lbc gymlife orangecounty losangeles loseinches losefat gainmuscle tagafriend tag</t>
  </si>
  <si>
    <t>fitspiration running dxb dubai dubaifit dubaifitness dubaifitfam fit fitfam fitfluential</t>
  </si>
  <si>
    <t>alwaysinbeta beastmode bestlifeproject betterforit findyourstrong fitfam fitfluential fitlife fitnessforlife fitnessgoals</t>
  </si>
  <si>
    <t>Top Hashtags in Tweet by Salience</t>
  </si>
  <si>
    <t>fitspo tagblender body strong tattoos beautiful healthy gym smile igfit</t>
  </si>
  <si>
    <t>morph bikinicompetitor entrepreneur superwoman morphextreme gainz gymfit sarawoods bikinipro abs</t>
  </si>
  <si>
    <t>swimming sweatpink healthybody healthymind poledancersofig strongwoman diaryofapoleaddict weightlifting liftlikeagirl scubadiving</t>
  </si>
  <si>
    <t>instagood instadaily beardgang gymlife uae beard picoftheday texas newyork washington</t>
  </si>
  <si>
    <t>fitspo fitfam fitnessaddict getstrong youcandoit noexcuses cycling fitness strengthtraining epitomiefitness</t>
  </si>
  <si>
    <t>fitmom friyay enjoy fitfamlife polara370 fitfam teampolar fitfluential</t>
  </si>
  <si>
    <t>bodypower throwbackthursday flex gettheworkdone bodypositive weightlossjourney fitness gettingshitdone fitfam sidechest</t>
  </si>
  <si>
    <t>fitnessgoal fitnessguru liftbroathletics fitness motivation workout crossfit fit fitfluential workoutmotivation</t>
  </si>
  <si>
    <t>mtb mountainbiking mountainbike orangecounty oc socal fitfam runner veganrunner runchat</t>
  </si>
  <si>
    <t>fitfam fitness workout fitfluential</t>
  </si>
  <si>
    <t>fitnesslife fun weightedvest swissball fatkid alwayshungry allthefood mealprep getinmybelly push</t>
  </si>
  <si>
    <t>missstrangefitness sweatpink sweatpinkambassador blackwomenwholift certifiedgroupfitnessinstructor afaacertified chicagoblackbloggers chicagosocialchange moveitmonday mondayworkout</t>
  </si>
  <si>
    <t>quoteoftheday fitnesscoach hybridathlete fitfam fitnessmotivation fitnesstips crossfit crossfitmom crossfitfam crossfitcoach</t>
  </si>
  <si>
    <t>picoftheday uae texas newyork washington canada ireland usa mensfashion mensstyle</t>
  </si>
  <si>
    <t>lowcarb cleaneating instantpot healthyeating recipeoftheday fitfluential</t>
  </si>
  <si>
    <t>healthyrecipe lowcarb vegan keto glutenfree healthy wellness dinnerideas dairyfree healthyfood</t>
  </si>
  <si>
    <t>fitness fitfam mondaymiles fitspo wellness motivation health gym fit healthyhappylife</t>
  </si>
  <si>
    <t>howimfeeling tiredandhungry tiredandsore womenwholift npcbikiniathle posingpractice practicemakespermanent workingtoimprove trainhard bodybu</t>
  </si>
  <si>
    <t>delicious seafood ceviche tower latostadota tecate pueblomagico fluidmovement friends bumpercars</t>
  </si>
  <si>
    <t>burpees sweataday julikeburpees shokzsquad shokzamb aftershokz teambbcom runsquad2019 run bodybuildingdotcom</t>
  </si>
  <si>
    <t>health crossfit motivation exercise runchat gym life bodyfat exercises energy</t>
  </si>
  <si>
    <t>arsenalx leangainz gnc pumpfuel flavors4days bodybuilding gymfreak pmdsports pmdstrong fitlife</t>
  </si>
  <si>
    <t>running workout triathlon runchat macros fitfluential</t>
  </si>
  <si>
    <t>runchat ad triathlon recipe sweatpink fitfluential</t>
  </si>
  <si>
    <t>fitfluential healthylife fit running</t>
  </si>
  <si>
    <t>exercise running fit</t>
  </si>
  <si>
    <t>running dxb dubai dubaifit dubaifitness dubaifitfam fitspiration fit fitfam fitfluential</t>
  </si>
  <si>
    <t>Top Words in Tweet by Count</t>
  </si>
  <si>
    <t>need new #workout songs good selections #fit</t>
  </si>
  <si>
    <t>#running easier w music good suggestions #fit</t>
  </si>
  <si>
    <t>simple strategies stop stress related overeating #stress #stresseating #fitfluential</t>
  </si>
  <si>
    <t>need new #running songs awesome article playlist #getfit</t>
  </si>
  <si>
    <t>anababy63656148 #tagblender #body #strong #tattoos #beautiful #healthy #gym #smile #igfit</t>
  </si>
  <si>
    <t>need new #exercise music great suggestions #fitfam</t>
  </si>
  <si>
    <t>music help #workout good article playlist #fitness</t>
  </si>
  <si>
    <t>#running #yoga #fitness #fitnessgoals #fitnesstips #fitinspiration #fitstagram #dedication #gymspiration #training</t>
  </si>
  <si>
    <t>patdixpope music help #workout great suggestions #fitfluential #fit</t>
  </si>
  <si>
    <t>need new #workout songs nice selections #getfit</t>
  </si>
  <si>
    <t>#runningman sunday #run #running #nike #nikeplus #nikerunning #nikerun #health #healthy</t>
  </si>
  <si>
    <t>need new #running songs good picks #healthylife</t>
  </si>
  <si>
    <t>#running music essential great picks #fitfluential #fittips</t>
  </si>
  <si>
    <t>win morph _isatori want free post follow page chance click</t>
  </si>
  <si>
    <t>#isatori #fitfluential here #fitlife #fitfam story #morph click win morph</t>
  </si>
  <si>
    <t>need new #gym music great suggestions #motivation</t>
  </si>
  <si>
    <t>listen music #running great picks #fitness</t>
  </si>
  <si>
    <t>listen music #running great selections #fitfluential #fittips</t>
  </si>
  <si>
    <t>need new #running songs awesome picks #fitfluential #fitlife</t>
  </si>
  <si>
    <t>here 14 useful things know start running enjoy more prevent</t>
  </si>
  <si>
    <t>need new #gym music awesome suggestions #fitfam</t>
  </si>
  <si>
    <t>#running songs good article playlist #fitness</t>
  </si>
  <si>
    <t>need new #exercise music nice suggestions #fit</t>
  </si>
  <si>
    <t>dietstuff #running easier w music awesome picks #motivation</t>
  </si>
  <si>
    <t>music help #exercise good spotify playlist #fittips #running easier w</t>
  </si>
  <si>
    <t>squidgeypaws already small bathroom overtaken equipment #scubadiving beginning #</t>
  </si>
  <si>
    <t>music help #exercise awesome spotify playlist #motivation</t>
  </si>
  <si>
    <t>el peso ideal en triatlón #alwaysinbeta #beastmode #bestlifeproject #betterforit #findyourstrong</t>
  </si>
  <si>
    <t>music help #workout nice article playlist #fitfluential #fitspo</t>
  </si>
  <si>
    <t>struggling pay rent still owes 250 assignment two years ago</t>
  </si>
  <si>
    <t>#uae #beard #picoftheday #texas #newyork #washington #canada #ireland #usa #mensfashion</t>
  </si>
  <si>
    <t>listen music #running great #spotify playlist #fitfluential #fitlife</t>
  </si>
  <si>
    <t>live positive life without happy mind instagram #trainhard #gains #strengthtraining</t>
  </si>
  <si>
    <t>guns2girls live positive life without happy mind instagram</t>
  </si>
  <si>
    <t>#running music essential great article #fitfluential #healthylife</t>
  </si>
  <si>
    <t>need new #workout songs great spotify playlist #getfit</t>
  </si>
  <si>
    <t>#running songs nice article playlist #fitfluential #fitspo</t>
  </si>
  <si>
    <t>ab solutely #humpday #absworkout #conditioning #fitspiration #gymlife #fit #fitfluential #training</t>
  </si>
  <si>
    <t>out bts today s photoshoot fitness personality #bossbabe nichellelaus makelemonadeco</t>
  </si>
  <si>
    <t>need new #gym music great suggestions #getfit</t>
  </si>
  <si>
    <t>need new #workout songs great picks #fitfluential #motivation</t>
  </si>
  <si>
    <t>need new #gym music great spotify playlist #fitfluential #fitness</t>
  </si>
  <si>
    <t>need new #running songs nice picks #fitfluential #healthylife</t>
  </si>
  <si>
    <t>#running easier w music nice selections #healthylife</t>
  </si>
  <si>
    <t>use discount code representwrs 10 distances #werunsocial #fitfluential #runlocal</t>
  </si>
  <si>
    <t>need new #exercise music awesome article playlist #fitfam</t>
  </si>
  <si>
    <t>need new #running songs awesome selections #fitness</t>
  </si>
  <si>
    <t>music help #workout nice #spotify playlist #fitspiration</t>
  </si>
  <si>
    <t>way excellence #fitpo #fitfam #gymlife #legday #nopainnogain #fitlife #getstrong #workout</t>
  </si>
  <si>
    <t>thankful thursday #superwoman #sheila #me #facemodel #fitchick #model #fitnessmodel #fitstagram</t>
  </si>
  <si>
    <t>music help #exercise awesome article #fitlife</t>
  </si>
  <si>
    <t>music help #exercise great #spotify playlist #fittips</t>
  </si>
  <si>
    <t>music help #workout nice selections #healthylife</t>
  </si>
  <si>
    <t>#epitomiefitness #epitomiefitfam #fitfluential amazing uphill train pull give post impressed</t>
  </si>
  <si>
    <t>#running easier w music awesome article playlist #motivation</t>
  </si>
  <si>
    <t>support kadang kala doa adalah terindah #alwaysinbeta #beastmode #bestlifeproject #betterforit</t>
  </si>
  <si>
    <t>#running music essential awesome spotify playlist #fitlife</t>
  </si>
  <si>
    <t>need new #exercise music awesome suggestions #healthylife</t>
  </si>
  <si>
    <t>#running songs great article playlist #fittips</t>
  </si>
  <si>
    <t>music #running easier w good spotify playlist #getfit help #workout</t>
  </si>
  <si>
    <t>#running music essential awesome article #motivation</t>
  </si>
  <si>
    <t>fierce over fears #instagenic #instapost #igers #igersph #grammerph #bae #pinoybae</t>
  </si>
  <si>
    <t>music help #exercise good selections #fitfluential #healthylife</t>
  </si>
  <si>
    <t>#running easier w music good article playlist #fitfluential #fitness</t>
  </si>
  <si>
    <t>good #fitfluential polarglobal #polara370 today #fitfam #teampolar one red workout</t>
  </si>
  <si>
    <t>#running music essential awesome article playlist #fitfluential #healthylife</t>
  </si>
  <si>
    <t>bigkeithcolwill trying best hulkhogan pose brother #bodygoals #bodybuilding #bodypositive #bodytransformation</t>
  </si>
  <si>
    <t>#bodybuilding #fitspo #fitfluential #fitstagram #bodygoals #bodytransformation #fitstar #weightlossjourney #fitness throwback</t>
  </si>
  <si>
    <t>listen music #running great suggestions #fitlife</t>
  </si>
  <si>
    <t>zenaprchamp eliteopsenergy instagram fitnessx fitnessblogg3r fitnessbloggen popsugarfitness jonnyyoungfit noquitnetwork fitflâ</t>
  </si>
  <si>
    <t>henryhoward 10 miles 5 hill repeats done now healthy recovery</t>
  </si>
  <si>
    <t>need new #workout songs awesome article playlist #healthylife</t>
  </si>
  <si>
    <t>ðÿ finish line â flengravers #tbt queenbeehalf celebrations ƒðÿ ï</t>
  </si>
  <si>
    <t>#liftbroathletics #fitness #motivation #workout #crossfit #fit #fitfluential #workoutmotivation #instafit #instafitness</t>
  </si>
  <si>
    <t>ðÿ little bit flowing total eclipse heart ðÿœˆâ ï šðÿ</t>
  </si>
  <si>
    <t>#running songs great article playlist #fitfluential #healthylife</t>
  </si>
  <si>
    <t>listen music #running awesome #spotify playlist #getfit</t>
  </si>
  <si>
    <t>need new #workout songs great suggestions #fitness</t>
  </si>
  <si>
    <t>need new #exercise music good article #getfit</t>
  </si>
  <si>
    <t>black star canyon #fitfluential #fitblog mtb ride #mtb #mountainbiking #mountainbike</t>
  </si>
  <si>
    <t>listen music #running great article playlist #fitspiration richardpcortez1 httpâ</t>
  </si>
  <si>
    <t>need new #workout songs nice article #fitfluential playlist #fitfam #fitness</t>
  </si>
  <si>
    <t>primetimehelper need new #workout songs nice article playlist #fitfluential #fitfam</t>
  </si>
  <si>
    <t>fraijomanda good workout polarglobal #polara370 doctor's appointment today before few</t>
  </si>
  <si>
    <t>_isatori siera capesius remember name read story here #isatori #fitlife</t>
  </si>
  <si>
    <t>crossfit wod morning #fitfluential #ffcheckin #hiit #sweatingforthewedding rosievalant hamptons</t>
  </si>
  <si>
    <t>need new #running songs nice picks #fitfluential #fit</t>
  </si>
  <si>
    <t>ðÿ yea stayed pretty balanced ðÿž come together beatles take</t>
  </si>
  <si>
    <t>ðÿ heard last day #runforgoodrelay saucony_germany ƒâ â ï thanks</t>
  </si>
  <si>
    <t>music help #exercise great article #fitspo</t>
  </si>
  <si>
    <t>need new #gym music good spotify playlist #fitspo</t>
  </si>
  <si>
    <t>listen music #running nice selections #getfit</t>
  </si>
  <si>
    <t>need new #workout songs good selections #fittips</t>
  </si>
  <si>
    <t>need new #running songs awesome #spotify playlist #fit</t>
  </si>
  <si>
    <t>daricbotes yip ðÿ ˆðÿ #fatkid #alwayshungry #allthefood #mealprep #getinmybelly #dxb</t>
  </si>
  <si>
    <t>#dxb #dubai #dubaifit #dubaifitness #dubaifitfam #fit #fitness #fitnessmotivation #fitfam #fitspo</t>
  </si>
  <si>
    <t>month #runchat #fitfluential safe new goals last hot out northeast</t>
  </si>
  <si>
    <t>need new #workout songs nice selections #fitfluential #fitspo</t>
  </si>
  <si>
    <t>#running music essential great selections #fitfluential #fitspo</t>
  </si>
  <si>
    <t>fitapproach #chitowntrainer #fitness #bossbabe #health #fitfam #chitown #missstrangefitness #sweatpink #sweatpinkambassador</t>
  </si>
  <si>
    <t>metisnutrition powered clinically studied ingredients testosurge primavie fruitexb find out</t>
  </si>
  <si>
    <t>need new #workout songs good selections #fitfluential #fittips</t>
  </si>
  <si>
    <t>music help #exercise good picks #fitfluential #healthylife</t>
  </si>
  <si>
    <t>need new #exercise music awesome suggestions #fit</t>
  </si>
  <si>
    <t>need new #running songs great spotify playlist #fitfluential #fitspo</t>
  </si>
  <si>
    <t>need new #exercise music awesome selections #fitfam</t>
  </si>
  <si>
    <t>#fitness #fitfluential #quoteoftheday #fitmom #fitnesscoach #hybridathlete #fitfam #fitnessmotivation #fitnesstips #crossfit</t>
  </si>
  <si>
    <t>need new #gym music good selections #fitfluential #fitlife</t>
  </si>
  <si>
    <t>#running music essential great article playlist #fitspo</t>
  </si>
  <si>
    <t>write essays research papers assignments projects dm email academicprofessional2 gmail</t>
  </si>
  <si>
    <t>think sits way success hen #quote #fitspo #healthspo #fitfluential nathealthnut</t>
  </si>
  <si>
    <t>music great need new #gym picks #getfit help #workout #spotify</t>
  </si>
  <si>
    <t>#running easier w music great spotify playlist #fitfluential #healthylife</t>
  </si>
  <si>
    <t>gt foodfaithfit new #fitfluential gluten free low carb sausage quiche</t>
  </si>
  <si>
    <t>gt #fitfluential icymi #healthyrecipe new #lowcarb crispy air fried buffalo</t>
  </si>
  <si>
    <t>#running music essential nice selections #motivation</t>
  </si>
  <si>
    <t>need new #running songs great article #fittips</t>
  </si>
  <si>
    <t>music help #exercise awesome article #fitfluential #fitspo</t>
  </si>
  <si>
    <t>one small positive thought morning change whole day â ï</t>
  </si>
  <si>
    <t>#trainhard #physiquefreak #fitfluential #squats #gains #strengthtraining #healthylife #yoga #getstrong #crossfit</t>
  </si>
  <si>
    <t>#running easier w music good article #fittips</t>
  </si>
  <si>
    <t>#prettygirlsgohardtoo #liveauthentic #findyourstrong #fitfluential m #803fitness #livethelifeyoulove #fitstyle #goforit #blackgirlslift</t>
  </si>
  <si>
    <t>pineland strider 10k 44 05 #bibchat #fitfluential</t>
  </si>
  <si>
    <t>music help #workout good spotify playlist #fitness</t>
  </si>
  <si>
    <t>#running music essential good spotify playlist #fitfluential #fitspo</t>
  </si>
  <si>
    <t>#running easier w music awesome selections #fit</t>
  </si>
  <si>
    <t>#balance #fitnessmotivation #fitness #fitfluential #lifeofadventure #mensfashion #menshair #mensstyle #delicious #seafood</t>
  </si>
  <si>
    <t>gt foodfaithfit new crispy air fried buffalo cauliflower #healthyrecipe #fitfluential</t>
  </si>
  <si>
    <t>happy hump day #happywednesday #happyhumpday #hiit #personaltrainer #fitness #fitfam #fitnessmotivation</t>
  </si>
  <si>
    <t>#fitness ready start #fitnessinspiration #sweatpink #fitfluential #mcm #wcw #fitnessmotivation #crossfit</t>
  </si>
  <si>
    <t>need new #exercise music awesome selections #healthylife</t>
  </si>
  <si>
    <t>wolkofsports #tagblender #body #strong #tattoos #beautiful #healthy #gym #smile #igfit</t>
  </si>
  <si>
    <t>music help #exercise good article playlist #fitlife</t>
  </si>
  <si>
    <t>#niyro #fitspo #fitfam #girlswholift #gymlife #legday #nopainnogain #fitlife #getstrong #workout</t>
  </si>
  <si>
    <t>need new #gym music awesome picks #fitfluential #fitspo</t>
  </si>
  <si>
    <t>listen music #running good picks #fitfam</t>
  </si>
  <si>
    <t>need new #exercise music awesome suggestions #fitfluential #healthylife</t>
  </si>
  <si>
    <t>#running music essential nice selections #fitness</t>
  </si>
  <si>
    <t>music help #workout nice #spotify playlist #fitfam</t>
  </si>
  <si>
    <t>#flexitpink #flexitpinkambassador #sweatpink #fitfluential #fitfluentialambassador #movemorefitness #rungum #aftershokz #runsquad2019 day</t>
  </si>
  <si>
    <t>#running music essential nice selections #healthylife</t>
  </si>
  <si>
    <t>#energy #fitness #fitfluential #workout #exercises #runchat #gym #crossfit #health #motivation</t>
  </si>
  <si>
    <t>#fitspo #fitfam #girlswholift #gymlife #legday #nopainnogain #fitlife #getstrong #workout #mondaymiles</t>
  </si>
  <si>
    <t>music awesome article need new #exercise #fittips #running essential playlist</t>
  </si>
  <si>
    <t>#running music essential awesome #spotify playlist #fitfam</t>
  </si>
  <si>
    <t>runinboise happy 4th july peeps already started day 5k post</t>
  </si>
  <si>
    <t>#fitspo #fitfam #lift #gymlife #legday #nopainnogain #fitlife #getstrong #workout #chestday</t>
  </si>
  <si>
    <t>crispy air fried buffalo cauliflower foodfaithfit looks amazing #healthyrecipe #fitfluential</t>
  </si>
  <si>
    <t>need new #running songs nice picks #fitfam</t>
  </si>
  <si>
    <t>gnc click here find near #pmdsports #pmdstrong #fitlife #fitfluential maintain</t>
  </si>
  <si>
    <t>workout today going gym work skip out b c friday</t>
  </si>
  <si>
    <t>#fridaymotivation heatherslg workout today going gym work skip out b</t>
  </si>
  <si>
    <t>#fitfluential gt tips #running training race hill running stronger upper</t>
  </si>
  <si>
    <t>music help #exercise great picks #motivation</t>
  </si>
  <si>
    <t>trail sunrise run before heat wave #altrarunning #zerolimits #embracethespace #lonepeak4</t>
  </si>
  <si>
    <t>music help #workout good suggestions #getfit</t>
  </si>
  <si>
    <t>#sweatpink #fitfluential out gt trying race tips here #runchat find</t>
  </si>
  <si>
    <t>#running easier w music good #spotify playlist #fitfluential #fitfam</t>
  </si>
  <si>
    <t>music #running article listen good playlist #fitfluential #healthylife essential nice</t>
  </si>
  <si>
    <t>need new #running songs awesome picks #fitfam</t>
  </si>
  <si>
    <t>#bodybuilding #foodisfuel #linkup #ootdfashion #summerpie #lashes #fitfluential #food #unilag #berries</t>
  </si>
  <si>
    <t>listen music #running great spotify playlist #motivation</t>
  </si>
  <si>
    <t>music #fit need new #exercise great selections #running easier w</t>
  </si>
  <si>
    <t>listen music #running nice article playlist #fitfluential #fitlife</t>
  </si>
  <si>
    <t>#longbeach #lbc #gymlife #orangecounty #losangeles #gainmuscle #tagafriend #tag #fitnessphysique #bodybuilding</t>
  </si>
  <si>
    <t>listen music #running great article playlist #fitspiration</t>
  </si>
  <si>
    <t>#fitspiration #running playlist ðÿ daricbotes #dxb #dubai #dubaifit #dubaifitness #dubaifitfam</t>
  </si>
  <si>
    <t>need new #running songs awesome spotify playlist #fitfluential #fitspiration</t>
  </si>
  <si>
    <t>#alwaysinbeta #beastmode #bestlifeproject #betterforit #findyourstrong #fitfam #fitfluential #fitlife #fitnessforlife #fitnessgoals</t>
  </si>
  <si>
    <t>#running easier w music good #spotify playlist #fitspiration</t>
  </si>
  <si>
    <t>ðÿ â love theofficialpandora nala charm babe around neck ï</t>
  </si>
  <si>
    <t>#running music essential awesome spotify playlist #fitspiration</t>
  </si>
  <si>
    <t>need new #workout songs great selections #fitspiration</t>
  </si>
  <si>
    <t>Top Words in Tweet by Salience</t>
  </si>
  <si>
    <t>#fitspo #tagblender #body #strong #tattoos #beautiful #healthy #gym #smile #igfit</t>
  </si>
  <si>
    <t>win morph story #morph click siera capesius remember name read</t>
  </si>
  <si>
    <t>help #exercise good spotify playlist #fittips #running easier w awesome</t>
  </si>
  <si>
    <t>ðÿ #swimming #sweatpink #healthybody #healthymind #poledancersofig #strongwoman #diaryofapoleaddict #weightlifting #liftlikeagirlâ</t>
  </si>
  <si>
    <t>expect excellent results black white #instagood #instadaily #beardgang #gymlife yes</t>
  </si>
  <si>
    <t>via organicrunmom check out tips staying motivated injured add #runchat</t>
  </si>
  <si>
    <t>amazing uphill train pull give post impressed #fitspo #fitfam #fitnessaddict</t>
  </si>
  <si>
    <t>#running easier w good spotify playlist #getfit help #workout great</t>
  </si>
  <si>
    <t>red workout doctor's appointment before few run around errands happy</t>
  </si>
  <si>
    <t>big thursday #bodypower #throwbackthursday #flex #gettheworkdone #bodypositive #weightlossjourney #fitness throwback</t>
  </si>
  <si>
    <t>noquitnetwork fitflâ fitlive zenaprchamp eliteopsenergy instagram fitnessx fitnessblogg3r fitnessbloggen popsugarfitness</t>
  </si>
  <si>
    <t>squat clean day feeling hitting nice lift amazing #fitspoâ another</t>
  </si>
  <si>
    <t>black star canyon mtb ride #mtb #mountainbiking #mountainbike #orangecounty #oc</t>
  </si>
  <si>
    <t>richardpcortez1 httpâ listen music #running great article playlist #fitspiration</t>
  </si>
  <si>
    <t>playlist #fitfam #fitness need new #workout songs nice article #fitfluential</t>
  </si>
  <si>
    <t>#fitlife #fitnesslife bit more #fun #weightedvest #swissball yip ðÿ ˆðÿ</t>
  </si>
  <si>
    <t>month safe new goals last hot out northeast people sure</t>
  </si>
  <si>
    <t>#missstrangefitness #sweatpink #sweatpinkambassador #blackwomenwholift #certifiedgroupfitnessinstructor #afaacertified #chicagoblackbloggers #chicagosocialchangeâ monday leg</t>
  </si>
  <si>
    <t>struggle #quoteoftheday #fitmom #fitnesscoach #hybridathlete #fitfam #fitnessmotivation #fitnesstips #crossfit #crossfitmom</t>
  </si>
  <si>
    <t>academic_us #picofthed #picoftheday #uae #texas #newyork #washington #canada #ireland #usa</t>
  </si>
  <si>
    <t>nathealthnut think sits way success hen #quote #fitspo #healthspo #fitfluential</t>
  </si>
  <si>
    <t>need new #gym picks #getfit help #workout #spotify playlist #motivation</t>
  </si>
  <si>
    <t>gluten free low carb sausage quiche #lowcarb #cleaneating #instantpot pasta</t>
  </si>
  <si>
    <t>#healthyrecipe new #lowcarb crispy air fried buffalo cauliflower #vegan grilled</t>
  </si>
  <si>
    <t>#fitness #fitfam #mondaymiles #fitspo benefits #wellness #motivation #health #gym #fit</t>
  </si>
  <si>
    <t>feeling #howimfeeling #tiredandhungry #tiredandsore #womenwholift #npcbikiniathle confidence presentation cause s</t>
  </si>
  <si>
    <t>#delicious #seafood #ceviche #tower #latostadota #tecate #pueblomagico #menhealth #fluidmovement fun</t>
  </si>
  <si>
    <t>lbs day 20 #burpees #sweataday #julikeburpees katwardbeauty_and_beastmode july #shokzsquad #shokzamb</t>
  </si>
  <si>
    <t>#health #crossfit #motivation #exercise #runchat #gym #life #bodyfat #exercises #energy</t>
  </si>
  <si>
    <t>need new #exercise #fittips #running essential playlist #fitfluential #fitness music</t>
  </si>
  <si>
    <t>#fitfluentialâ #fitfluential #fitspo #fitfam #lift #gymlife #legday #nopainnogain #fitlife #getstrong</t>
  </si>
  <si>
    <t>maintain muscle lose fat #arsenalx #leangainz #gnc drinking today location</t>
  </si>
  <si>
    <t>tips #running gt training race hill running stronger upper body</t>
  </si>
  <si>
    <t>sleep out 7 gt trying race tips here #runchat find</t>
  </si>
  <si>
    <t>listen good playlist #fitfluential #healthylife essential nice #fit music #running</t>
  </si>
  <si>
    <t>need new #exercise great selections #running easier w good spotify</t>
  </si>
  <si>
    <t>â agree absolutely #loseinchesâ #losefatâ #girlswholiftâ #fitfluentialâ fact #loseinches #losefat</t>
  </si>
  <si>
    <t>â ðÿ xxkushqueenxx #running playlist daricbotes #dxb #dubai #dubaifit #dubaifitness</t>
  </si>
  <si>
    <t>Top Word Pairs in Tweet by Count</t>
  </si>
  <si>
    <t>need,new  new,#workout  #workout,songs  songs,good  good,selections  selections,fitfluential  fitfluential,#fit</t>
  </si>
  <si>
    <t>#running,easier  easier,w  w,music  music,good  good,suggestions  suggestions,fitfluential  fitfluential,#fit</t>
  </si>
  <si>
    <t>simple,strategies  strategies,stop  stop,stress  stress,related  related,overeating  overeating,#stress  #stress,#stresseating  #stresseating,#fitfluential</t>
  </si>
  <si>
    <t>need,new  new,#running  #running,songs  songs,awesome  awesome,article  article,playlist  playlist,fitfluential  fitfluential,#getfit</t>
  </si>
  <si>
    <t>anababy63656148,#tagblender  #tagblender,#body  #body,#strong  #strong,#tattoos  #tattoos,#beautiful  #beautiful,#healthy  #healthy,#gym  #gym,#smile  #smile,#igfit  #igfit,#trainer</t>
  </si>
  <si>
    <t>need,new  new,#exercise  #exercise,music  music,great  great,suggestions  suggestions,fitfluential  fitfluential,#fitfam</t>
  </si>
  <si>
    <t>music,help  help,#workout  #workout,good  good,article  article,playlist  playlist,fitfluential  fitfluential,#fitness</t>
  </si>
  <si>
    <t>#running,#yoga  #yoga,#fitness  #fitness,#fitnessgoals  #fitnessgoals,#fitnesstips  #fitnesstips,#fitinspiration  #fitinspiration,#fitstagram  #fitstagram,#dedication  #dedication,#gymspiration  #gymspiration,#training  #training,#trainharder</t>
  </si>
  <si>
    <t>patdixpope,music  music,help  help,#workout  #workout,great  great,suggestions  suggestions,#fitfluential  #fitfluential,#fit</t>
  </si>
  <si>
    <t>need,new  new,#workout  #workout,songs  songs,nice  nice,selections  selections,fitfluential  fitfluential,#getfit</t>
  </si>
  <si>
    <t>sunday,#run  #run,#running  #running,#runningman  #runningman,#nike  #nike,#nikeplus  #nikeplus,#nikerunning  #nikerunning,#nikerun  #nikerun,#health  #health,#healthy  #healthy,#fitness</t>
  </si>
  <si>
    <t>need,new  new,#running  #running,songs  songs,good  good,picks  picks,fitfluential  fitfluential,#healthylife</t>
  </si>
  <si>
    <t>#running,music  music,essential  essential,great  great,picks  picks,#fitfluential  #fitfluential,#fittips</t>
  </si>
  <si>
    <t>_isatori,want  want,win  win,free  free,morph  morph,post  post,follow  follow,page  page,chance  chance,win  win,click</t>
  </si>
  <si>
    <t>#fitfam,#fitfluential  #isatori,#morph  click,here  siera,capesius  capesius,remember  remember,name  name,read  read,story  story,here  here,#isatori</t>
  </si>
  <si>
    <t>need,new  new,#gym  #gym,music  music,great  great,suggestions  suggestions,fitfluential  fitfluential,#motivation</t>
  </si>
  <si>
    <t>listen,music  music,#running  #running,great  great,picks  picks,fitfluential  fitfluential,#fitness</t>
  </si>
  <si>
    <t>listen,music  music,#running  #running,great  great,selections  selections,#fitfluential  #fitfluential,#fittips</t>
  </si>
  <si>
    <t>need,new  new,#running  #running,songs  songs,awesome  awesome,picks  picks,#fitfluential  #fitfluential,#fitlife</t>
  </si>
  <si>
    <t>here,14  14,useful  useful,things  things,know  know,start  start,running  running,enjoy  enjoy,more  more,prevent  prevent,injury</t>
  </si>
  <si>
    <t>need,new  new,#gym  #gym,music  music,awesome  awesome,suggestions  suggestions,fitfluential  fitfluential,#fitfam</t>
  </si>
  <si>
    <t>#running,songs  songs,good  good,article  article,playlist  playlist,fitfluential  fitfluential,#fitness</t>
  </si>
  <si>
    <t>need,new  new,#exercise  #exercise,music  music,nice  nice,suggestions  suggestions,fitfluential  fitfluential,#fit</t>
  </si>
  <si>
    <t>dietstuff,#running  #running,easier  easier,w  w,music  music,awesome  awesome,picks  picks,fitfluential  fitfluential,#motivation</t>
  </si>
  <si>
    <t>music,help  help,#exercise  #exercise,good  good,spotify  spotify,playlist  playlist,fitfluential  fitfluential,#fittips  #running,easier  easier,w  w,music</t>
  </si>
  <si>
    <t>squidgeypaws,already  already,small  small,bathroom  bathroom,overtaken  overtaken,equipment  equipment,#scubadiving  #scubadiving,beginning  beginning,#</t>
  </si>
  <si>
    <t>fitfluential,simple  simple,strategies  strategies,stop  stop,stress  stress,related  related,overeating  overeating,#stress  #stress,#stresseating  #stresseating,#fitfluential</t>
  </si>
  <si>
    <t>music,help  help,#exercise  #exercise,awesome  awesome,spotify  spotify,playlist  playlist,fitfluential  fitfluential,#motivation</t>
  </si>
  <si>
    <t>el,peso  peso,ideal  ideal,en  en,triatlón  triatlón,#alwaysinbeta  #alwaysinbeta,#beastmode  #beastmode,#bestlifeproject  #bestlifeproject,#betterforit  #betterforit,#findyourstrong  #findyourstrong,#fitfam</t>
  </si>
  <si>
    <t>music,help  help,#workout  #workout,nice  nice,article  article,playlist  playlist,#fitfluential  #fitfluential,#fitspo</t>
  </si>
  <si>
    <t>struggling,pay  pay,rent  rent,fitfluential  fitfluential,still  still,owes  owes,250  250,assignment  assignment,two  two,years  years,ago</t>
  </si>
  <si>
    <t>#beard,#picoftheday  #picoftheday,#uae  #uae,#texas  #texas,#newyork  #newyork,#washington  #washington,#canada  #canada,#ireland  #ireland,#usa  #usa,#uae  #uae,#mensfashion</t>
  </si>
  <si>
    <t>listen,music  music,#running  #running,great  great,#spotify  #spotify,playlist  playlist,#fitfluential  #fitfluential,#fitlife</t>
  </si>
  <si>
    <t>live,positive  positive,life  life,without  without,happy  happy,mind  mind,instagram  instagram,#trainhard  #trainhard,#gains  #gains,#strengthtraining  #strengthtraining,#physiquefreak</t>
  </si>
  <si>
    <t>guns2girls,live  live,positive  positive,life  life,without  without,happy  happy,mind  mind,instagram</t>
  </si>
  <si>
    <t>#running,music  music,essential  essential,great  great,article  article,#fitfluential  #fitfluential,#healthylife</t>
  </si>
  <si>
    <t>need,new  new,#workout  #workout,songs  songs,great  great,spotify  spotify,playlist  playlist,fitfluential  fitfluential,#getfit</t>
  </si>
  <si>
    <t>#running,songs  songs,nice  nice,article  article,playlist  playlist,#fitfluential  #fitfluential,#fitspo</t>
  </si>
  <si>
    <t>organicrunmom,check  check,out  out,tips  tips,staying  staying,motivated  motivated,injured  injured,add  add,#runchat  #runchat,#fitfluential</t>
  </si>
  <si>
    <t>check,out  out,tips  tips,staying  staying,motivated  motivated,injured  injured,add  add,#runchat  #runchat,#fitfluential  organicrunmom,check  #fitfluential,via</t>
  </si>
  <si>
    <t>ab,solutely  solutely,#humpday  #humpday,#absworkout  #absworkout,#conditioning  #conditioning,#fitspiration  #fitspiration,#gymlife  #gymlife,#fit  #fit,#fitfluential  #fitfluential,#training  #training,#personaltrainer</t>
  </si>
  <si>
    <t>bts,today  today,s  s,photoshoot  photoshoot,fitness  fitness,personality  personality,#bossbabe  #bossbabe,nichellelaus  nichellelaus,makelemonadeco  makelemonadeco,watch  watch,out</t>
  </si>
  <si>
    <t>need,new  new,#gym  #gym,music  music,great  great,suggestions  suggestions,fitfluential  fitfluential,#getfit</t>
  </si>
  <si>
    <t>need,new  new,#workout  #workout,songs  songs,great  great,picks  picks,#fitfluential  #fitfluential,#motivation</t>
  </si>
  <si>
    <t>need,new  new,#gym  #gym,music  music,great  great,spotify  spotify,playlist  playlist,#fitfluential  #fitfluential,#fitness</t>
  </si>
  <si>
    <t>need,new  new,#running  #running,songs  songs,nice  nice,picks  picks,#fitfluential  #fitfluential,#healthylife</t>
  </si>
  <si>
    <t>#running,easier  easier,w  w,music  music,nice  nice,selections  selections,fitfluential  fitfluential,#healthylife</t>
  </si>
  <si>
    <t>use,discount  discount,code  code,representwrs  representwrs,10  10,distances  distances,#werunsocial  #werunsocial,#fitfluential  #fitfluential,#runlocal</t>
  </si>
  <si>
    <t>need,new  new,#exercise  #exercise,music  music,awesome  awesome,article  article,playlist  playlist,fitfluential  fitfluential,#fitfam</t>
  </si>
  <si>
    <t>need,new  new,#running  #running,songs  songs,awesome  awesome,selections  selections,fitfluential  fitfluential,#fitness</t>
  </si>
  <si>
    <t>music,help  help,#workout  #workout,nice  nice,#spotify  #spotify,playlist  playlist,fitfluential  fitfluential,#fitspiration</t>
  </si>
  <si>
    <t>way,excellence  excellence,#fitpo  #fitpo,#fitfam  #fitfam,#gymlife  #gymlife,#legday  #legday,#nopainnogain  #nopainnogain,#fitlife  #fitlife,#getstrong  #getstrong,#workout  #workout,#mondaymiles</t>
  </si>
  <si>
    <t>thankful,thursday  thursday,#superwoman  #superwoman,#sheila  #sheila,#me  #me,#facemodel  #facemodel,#fitchick  #fitchick,#model  #model,#fitnessmodel  #fitnessmodel,#fitstagram  #fitstagram,#fitmodel</t>
  </si>
  <si>
    <t>music,help  help,#exercise  #exercise,awesome  awesome,article  article,fitfluential  fitfluential,#fitlife</t>
  </si>
  <si>
    <t>music,help  help,#exercise  #exercise,great  great,#spotify  #spotify,playlist  playlist,fitfluential  fitfluential,#fittips</t>
  </si>
  <si>
    <t>music,help  help,#workout  #workout,nice  nice,selections  selections,fitfluential  fitfluential,#healthylife</t>
  </si>
  <si>
    <t>#epitomiefitness,#epitomiefitfam  amazing,uphill  uphill,train  train,pull  pull,give  give,post  post,impressed  impressed,#epitomiefitness  #epitomiefitfam,#fitspo  #fitspo,#fitfam</t>
  </si>
  <si>
    <t>#running,easier  easier,w  w,music  music,awesome  awesome,article  article,playlist  playlist,fitfluential  fitfluential,#motivation</t>
  </si>
  <si>
    <t>support,kadang  kadang,kala  kala,doa  doa,adalah  adalah,support  support,terindah  terindah,#alwaysinbeta  #alwaysinbeta,#beastmode  #beastmode,#bestlifeproject  #bestlifeproject,#betterforit</t>
  </si>
  <si>
    <t>#running,music  music,essential  essential,awesome  awesome,spotify  spotify,playlist  playlist,fitfluential  fitfluential,#fitlife</t>
  </si>
  <si>
    <t>need,new  new,#exercise  #exercise,music  music,awesome  awesome,suggestions  suggestions,fitfluential  fitfluential,#healthylife</t>
  </si>
  <si>
    <t>#running,songs  songs,great  great,article  article,playlist  playlist,fitfluential  fitfluential,#fittips</t>
  </si>
  <si>
    <t>#running,easier  easier,w  w,music  music,good  good,spotify  spotify,playlist  playlist,fitfluential  fitfluential,#getfit  music,help  help,#workout</t>
  </si>
  <si>
    <t>#running,music  music,essential  essential,awesome  awesome,article  article,fitfluential  fitfluential,#motivation</t>
  </si>
  <si>
    <t>fierce,over  over,fears  fears,#instagenic  #instagenic,#instapost  #instapost,#igers  #igers,#igersph  #igersph,#grammerph  #grammerph,#bae  #bae,#pinoybae  #pinoybae,#asianmen</t>
  </si>
  <si>
    <t>music,help  help,#exercise  #exercise,good  good,selections  selections,#fitfluential  #fitfluential,#healthylife</t>
  </si>
  <si>
    <t>#running,easier  easier,w  w,music  music,good  good,article  article,playlist  playlist,#fitfluential  #fitfluential,#fitness</t>
  </si>
  <si>
    <t>polarglobal,#polara370  #fitfluential,#fitfam  good,one  good,workout  workout,polarglobal  #polara370,doctor's  doctor's,appointment  appointment,today  today,before  before,few</t>
  </si>
  <si>
    <t>#running,music  music,essential  essential,awesome  awesome,article  article,playlist  playlist,#fitfluential  #fitfluential,#healthylife</t>
  </si>
  <si>
    <t>bigkeithcolwill,trying  trying,best  best,hulkhogan  hulkhogan,pose  pose,brother  brother,#bodygoals  #bodygoals,#bodybuilding  #bodybuilding,#bodypositive  #bodypositive,#bodytransformation  #bodytransformation,#weightloâ</t>
  </si>
  <si>
    <t>#fitfluential,#fitstagram  #bodygoals,#bodybuilding  #bodybuilding,#bodytransformation  #fitness,#fitspo  last,year  #fitspo,#fitfam  #fitfam,#fitfluential  throwback,thursday  thursday,last  year,#bodygoals</t>
  </si>
  <si>
    <t>listen,music  music,#running  #running,great  great,suggestions  suggestions,fitfluential  fitfluential,#fitlife</t>
  </si>
  <si>
    <t>zenaprchamp,eliteopsenergy  eliteopsenergy,instagram  instagram,fitnessx  fitnessx,fitnessblogg3r  fitnessblogg3r,fitnessbloggen  fitnessbloggen,popsugarfitness  popsugarfitness,jonnyyoungfit  noquitnetwork,zenaprchamp  jonnyyoungfit,fitflâ  jonnyyoungfit,fitfluential</t>
  </si>
  <si>
    <t>henryhoward,10  10,miles  miles,5  5,hill  hill,repeats  repeats,done  done,now  now,healthy  healthy,recovery  recovery,meal</t>
  </si>
  <si>
    <t>need,new  new,#workout  #workout,songs  songs,awesome  awesome,article  article,playlist  playlist,fitfluential  fitfluential,#healthylife</t>
  </si>
  <si>
    <t>finish,line  flengravers,#tbt  #tbt,queenbeehalf  queenbeehalf,finish  line,celebrations  celebrations,ðÿ  ðÿ,ƒðÿ  ƒðÿ,â  â,â  â,ï</t>
  </si>
  <si>
    <t>#liftbroathletics,#fitness  #fitness,#motivation  #motivation,#workout  #workout,#crossfit  #crossfit,#fit  #fit,#fitfluential  #fitfluential,#workoutmotivation  #workoutmotivation,#instafit  #instafit,#instafitness  #instafitness,#fitnessjunkie</t>
  </si>
  <si>
    <t>little,bit  ðÿ,ðÿ  bit,flowing  flowing,little  bit,total  total,eclipse  eclipse,heart  heart,ðÿœˆâ  ðÿœˆâ,ï  ï,ðÿ</t>
  </si>
  <si>
    <t>#running,songs  songs,great  great,article  article,playlist  playlist,#fitfluential  #fitfluential,#healthylife</t>
  </si>
  <si>
    <t>listen,music  music,#running  #running,awesome  awesome,#spotify  #spotify,playlist  playlist,fitfluential  fitfluential,#getfit</t>
  </si>
  <si>
    <t>need,new  new,#workout  #workout,songs  songs,great  great,suggestions  suggestions,fitfluential  fitfluential,#fitness</t>
  </si>
  <si>
    <t>need,new  new,#exercise  #exercise,music  music,good  good,article  article,fitfluential  fitfluential,#getfit</t>
  </si>
  <si>
    <t>black,star  star,canyon  mtb,ride  ride,black  canyon,#mtb  #mtb,#mountainbiking  #mountainbiking,#mountainbike  #mountainbike,#fitfluential  #fitfluential,#fitblog  #fitblog,#orangecounty</t>
  </si>
  <si>
    <t>listen,music  music,#running  #running,great  great,article  article,playlist  playlist,fitfluential  fitfluential,#fitspiration  richardpcortez1,listen  #fitspiration,httpâ</t>
  </si>
  <si>
    <t>need,new  new,#workout  #workout,songs  songs,nice  nice,article  article,playlist  playlist,#fitfluential  #fitfluential,#fitfam  article,#fitfluential  #fitfluential,#fitness</t>
  </si>
  <si>
    <t>primetimehelper,need  need,new  new,#workout  #workout,songs  songs,nice  nice,article  article,playlist  playlist,#fitfluential  #fitfluential,#fitfam</t>
  </si>
  <si>
    <t>fraijomanda,good  good,workout  workout,polarglobal  polarglobal,#polara370  #polara370,doctor's  doctor's,appointment  appointment,today  today,before  before,few  few,run</t>
  </si>
  <si>
    <t>_isatori,siera  siera,capesius  capesius,remember  remember,name  name,read  read,story  story,here  here,#isatori  #isatori,#fitlife  #fitlife,#fitfam</t>
  </si>
  <si>
    <t>crossfit,wod  wod,morning  morning,#fitfluential  #fitfluential,#ffcheckin  #ffcheckin,#hiit  #hiit,#sweatingforthewedding  #sweatingforthewedding,rosievalant  rosievalant,crossfit  crossfit,hamptons</t>
  </si>
  <si>
    <t>need,new  new,#running  #running,songs  songs,nice  nice,picks  picks,#fitfluential  #fitfluential,#fit</t>
  </si>
  <si>
    <t>yea,stayed  stayed,pretty  pretty,balanced  balanced,ðÿ  ðÿ,ðÿž  ðÿž,come  come,together  together,beatles  beatles,take  take,risks</t>
  </si>
  <si>
    <t>heard,last  last,day  day,#runforgoodrelay  #runforgoodrelay,saucony_germany  saucony_germany,ðÿ  ðÿ,ƒâ  ƒâ,â  â,ï  ï,thanks  thanks,margemans</t>
  </si>
  <si>
    <t>music,help  help,#exercise  #exercise,great  great,article  article,fitfluential  fitfluential,#fitspo</t>
  </si>
  <si>
    <t>need,new  new,#gym  #gym,music  music,good  good,spotify  spotify,playlist  playlist,fitfluential  fitfluential,#fitspo</t>
  </si>
  <si>
    <t>listen,music  music,#running  #running,nice  nice,selections  selections,fitfluential  fitfluential,#getfit</t>
  </si>
  <si>
    <t>need,new  new,#workout  #workout,songs  songs,good  good,selections  selections,fitfluential  fitfluential,#fittips</t>
  </si>
  <si>
    <t>need,new  new,#running  #running,songs  songs,awesome  awesome,#spotify  #spotify,playlist  playlist,fitfluential  fitfluential,#fit</t>
  </si>
  <si>
    <t>daricbotes,yip  yip,ðÿ  ðÿ,ˆðÿ  ˆðÿ,#fatkid  #fatkid,#alwayshungry  #alwayshungry,#allthefood  #allthefood,#mealprep  #mealprep,#getinmybelly  #getinmybelly,#dxb  #dxb,#dubai</t>
  </si>
  <si>
    <t>#dxb,#dubai  #dubai,#dubaifit  #dubaifit,#dubaifitness  #dubaifitness,#dubaifitfam  #dubaifitfam,#fit  #fit,#fitness  #fitness,#fitnessmotivation  #fitnessmotivation,#fitfam  #fitfam,#fitspo  #fitspo,#fitspiration</t>
  </si>
  <si>
    <t>#runchat,#fitfluential  new,month  month,goals  goals,last  last,month  month,#runchat  hot,out  out,northeast  northeast,people  people,sure</t>
  </si>
  <si>
    <t>need,new  new,#workout  #workout,songs  songs,nice  nice,selections  selections,#fitfluential  #fitfluential,#fitspo</t>
  </si>
  <si>
    <t>#running,music  music,essential  essential,great  great,selections  selections,#fitfluential  #fitfluential,#fitspo</t>
  </si>
  <si>
    <t>fitapproach,fitfluential  #fitness,#bossbabe  #bossbabe,#health  #health,#fitfam  fitfluential,#missstrangefitness  #missstrangefitness,#chitowntrainer  #chitowntrainer,#sweatpink  #sweatpink,#sweatpinkambassador  #sweatpinkambassador,#blackwomenwholift  #blackwomenwholift,#certifiedgroupfitnessinstructor</t>
  </si>
  <si>
    <t>metisnutrition,powered  powered,clinically  clinically,studied  studied,ingredients  ingredients,testosurge  testosurge,primavie  primavie,fruitexb  fruitexb,find  find,out  out,men</t>
  </si>
  <si>
    <t>need,new  new,#workout  #workout,songs  songs,good  good,selections  selections,#fitfluential  #fitfluential,#fittips</t>
  </si>
  <si>
    <t>music,help  help,#exercise  #exercise,good  good,picks  picks,#fitfluential  #fitfluential,#healthylife</t>
  </si>
  <si>
    <t>need,new  new,#exercise  #exercise,music  music,awesome  awesome,suggestions  suggestions,fitfluential  fitfluential,#fit</t>
  </si>
  <si>
    <t>need,new  new,#running  #running,songs  songs,great  great,spotify  spotify,playlist  playlist,#fitfluential  #fitfluential,#fitspo</t>
  </si>
  <si>
    <t>need,new  new,#exercise  #exercise,music  music,awesome  awesome,selections  selections,fitfluential  fitfluential,#fitfam</t>
  </si>
  <si>
    <t>#fitness,#fitfluential  #fitfluential,#fitmom  #fitmom,#fitnesscoach  #fitnesscoach,#hybridathlete  #hybridathlete,#fitfam  #fitfam,#fitnessmotivation  #fitnessmotivation,#fitnesstips  #fitnesstips,#crossfit  #crossfit,#crossfitmom  #crossfitmom,#crossfitfam</t>
  </si>
  <si>
    <t>need,new  new,#gym  #gym,music  music,good  good,selections  selections,#fitfluential  #fitfluential,#fitlife</t>
  </si>
  <si>
    <t>#running,music  music,essential  essential,great  great,article  article,playlist  playlist,fitfluential  fitfluential,#fitspo</t>
  </si>
  <si>
    <t>write,essays  essays,research  research,papers  papers,assignments  assignments,projects  projects,dm  dm,email  email,academicprofessional2  academicprofessional2,gmail  gmail,com</t>
  </si>
  <si>
    <t>think,sits  sits,way  way,success  success,hen  hen,#quote  #quote,#fitspo  #fitspo,#healthspo  #healthspo,#fitfluential  nathealthnut,think</t>
  </si>
  <si>
    <t>need,new  new,#gym  #gym,music  music,great  great,picks  picks,fitfluential  fitfluential,#getfit  music,help  help,#workout  #workout,great</t>
  </si>
  <si>
    <t>#running,easier  easier,w  w,music  music,great  great,spotify  spotify,playlist  playlist,#fitfluential  #fitfluential,#healthylife</t>
  </si>
  <si>
    <t>foodfaithfit,new  new,gt  gt,gt  gt,gluten  gluten,free  free,low  low,carb  carb,sausage  sausage,quiche  quiche,#fitfluential</t>
  </si>
  <si>
    <t>gt,gt  icymi,gt  #healthyrecipe,#fitfluential  new,gt  gt,crispy  crispy,air  air,fried  fried,buffalo  buffalo,cauliflower  cauliflower,#healthyrecipe</t>
  </si>
  <si>
    <t>#running,music  music,essential  essential,nice  nice,selections  selections,fitfluential  fitfluential,#motivation</t>
  </si>
  <si>
    <t>need,new  new,#running  #running,songs  songs,great  great,article  article,fitfluential  fitfluential,#fittips</t>
  </si>
  <si>
    <t>music,help  help,#exercise  #exercise,awesome  awesome,article  article,#fitfluential  #fitfluential,#fitspo</t>
  </si>
  <si>
    <t>one,small  small,positive  positive,thought  thought,morning  morning,change  change,whole  whole,day  day,â  â,ï  ï,zaazeeuk</t>
  </si>
  <si>
    <t>#trainhard,#gains  #strengthtraining,#physiquefreak  #gains,#strengthtraining  #crossfit,#fitfluential  #yoga,#crossfit  #girlswholift,#legday  #legday,#nopainnogain  #nopainnogain,#fitlife  #fitlife,#getstrong  #fitfluential,#fitnessfriday</t>
  </si>
  <si>
    <t>#running,easier  easier,w  w,music  music,good  good,article  article,fitfluential  fitfluential,#fittips</t>
  </si>
  <si>
    <t>#803fitness,#liveauthentic  #findyourstrong,#fitstyle  #fitstyle,#goforit  #goforit,#fitfluential  #blackgirlslift,#sweatpink  m,feeling  feeling,#prettygirlsgohardtoo  #prettygirlsgohardtoo,#howimfeeling  #howimfeeling,#tiredandhungry  #tiredandhungry,#tiredandsore</t>
  </si>
  <si>
    <t>pineland,strider  strider,10k  10k,44  44,05  05,#bibchat  #bibchat,#fitfluential</t>
  </si>
  <si>
    <t>music,help  help,#workout  #workout,good  good,spotify  spotify,playlist  playlist,fitfluential  fitfluential,#fitness</t>
  </si>
  <si>
    <t>#running,music  music,essential  essential,good  good,spotify  spotify,playlist  playlist,#fitfluential  #fitfluential,#fitspo</t>
  </si>
  <si>
    <t>#running,easier  easier,w  w,music  music,awesome  awesome,selections  selections,fitfluential  fitfluential,#fit</t>
  </si>
  <si>
    <t>#balance,#fitnessmotivation  #fitnessmotivation,#fitness  #fitness,#fitfluential  #fitfluential,#lifeofadventure  #lifeofadventure,#mensfashion  #mensfashion,#menshair  #menshair,#mensstyle  #delicious,#seafood  #seafood,#ceviche  #ceviche,#tower</t>
  </si>
  <si>
    <t>foodfaithfit,new  new,gt  gt,gt  gt,crispy  crispy,air  air,fried  fried,buffalo  buffalo,cauliflower  cauliflower,#healthyrecipe  #healthyrecipe,#fitfluential</t>
  </si>
  <si>
    <t>happy,hump  hump,day  day,#happywednesday  #happywednesday,#happyhumpday  #happyhumpday,#hiit  #hiit,#personaltrainer  #personaltrainer,#fitness  #fitness,#fitfam  #fitfam,#fitnessmotivation  #fitnessmotivation,#inspiration</t>
  </si>
  <si>
    <t>ready,start  start,#fitnessinspiration  #fitnessinspiration,#sweatpink  #sweatpink,#fitfluential  #fitfluential,#mcm  #mcm,#wcw  #wcw,#fitnessmotivation  #fitnessmotivation,#crossfit  #crossfit,#fitness  #fitness,#dreams</t>
  </si>
  <si>
    <t>need,new  new,#exercise  #exercise,music  music,awesome  awesome,selections  selections,fitfluential  fitfluential,#healthylife</t>
  </si>
  <si>
    <t>wolkofsports,#tagblender  #tagblender,#body  #body,#strong  #strong,#tattoos  #tattoos,#beautiful  #beautiful,#healthy  #healthy,#gym  #gym,#smile  #smile,#igfit  #igfit,#trainer</t>
  </si>
  <si>
    <t>music,help  help,#exercise  #exercise,good  good,article  article,playlist  playlist,fitfluential  fitfluential,#fitlife</t>
  </si>
  <si>
    <t>#niyro,#fitspo  #fitspo,#fitfam  #fitfam,#girlswholift  #girlswholift,#gymlife  #gymlife,#legday  #legday,#nopainnogain  #nopainnogain,#fitlife  #fitlife,#getstrong  #getstrong,#workout  #workout,#mondaymiles</t>
  </si>
  <si>
    <t>need,new  new,#gym  #gym,music  music,awesome  awesome,picks  picks,#fitfluential  #fitfluential,#fitspo</t>
  </si>
  <si>
    <t>listen,music  music,#running  #running,good  good,picks  picks,fitfluential  fitfluential,#fitfam</t>
  </si>
  <si>
    <t>need,new  new,#exercise  #exercise,music  music,awesome  awesome,suggestions  suggestions,#fitfluential  #fitfluential,#healthylife</t>
  </si>
  <si>
    <t>#running,music  music,essential  essential,nice  nice,selections  selections,fitfluential  fitfluential,#fitness</t>
  </si>
  <si>
    <t>music,help  help,#workout  #workout,nice  nice,#spotify  #spotify,playlist  playlist,fitfluential  fitfluential,#fitfam</t>
  </si>
  <si>
    <t>#flexitpink,#flexitpinkambassador  #flexitpinkambassador,#sweatpink  #sweatpink,#fitfluential  #fitfluential,#fitfluentialambassador  #fitfluentialambassador,#movemorefitness  #movemorefitness,#rungum  #rungum,#runsquad2019  20,#burpees  #sweataday,#julikeburpees  #aftershokz,#shokzsquad</t>
  </si>
  <si>
    <t>#running,music  music,essential  essential,nice  nice,selections  selections,fitfluential  fitfluential,#healthylife</t>
  </si>
  <si>
    <t>#fitfluential,#energy  #runchat,#fitfluential  #energy,#gym  #fitness,#exercises  #exercises,#runchat  #gym,#workout  #workout,#crossfit  #exercises,#fitness  #fitness,#health  #health,#fitfluential</t>
  </si>
  <si>
    <t>#fitspo,#fitfam  #fitfam,#girlswholift  #girlswholift,#gymlife  #gymlife,#legday  #legday,#nopainnogain  #nopainnogain,#fitlife  #fitlife,#getstrong  #getstrong,#workout  #workout,#mondaymiles  #mondaymiles,#chestday</t>
  </si>
  <si>
    <t>awesome,article  need,new  new,#exercise  #exercise,music  music,awesome  article,fitfluential  fitfluential,#fittips  #running,music  music,essential  essential,awesome</t>
  </si>
  <si>
    <t>#running,music  music,essential  essential,awesome  awesome,#spotify  #spotify,playlist  playlist,fitfluential  fitfluential,#fitfam</t>
  </si>
  <si>
    <t>runinboise,happy  happy,4th  4th,july  july,peeps  peeps,already  already,started  started,day  day,5k  5k,post  post,run</t>
  </si>
  <si>
    <t>#fitspo,#fitfam  #fitfam,#lift  #lift,#gymlife  #gymlife,#legday  #legday,#nopainnogain  #nopainnogain,#fitlife  #fitlife,#getstrong  #getstrong,#workout  #workout,#chestday  #chestday,#seenonmyrun</t>
  </si>
  <si>
    <t>crispy,air  air,fried  fried,buffalo  buffalo,cauliflower  cauliflower,foodfaithfit  foodfaithfit,looks  looks,amazing  amazing,#healthyrecipe  #healthyrecipe,#fitfluential  #fitfluential,#vegan</t>
  </si>
  <si>
    <t>need,new  new,#running  #running,songs  songs,nice  nice,picks  picks,fitfluential  fitfluential,#fitfam</t>
  </si>
  <si>
    <t>click,here  here,find  find,gnc  near,#pmdsports  #pmdsports,#pmdstrong  maintain,muscle  muscle,lose  lose,fat  fat,gnc  gnc,click</t>
  </si>
  <si>
    <t>#fridaymotivation,heatherslg  heatherslg,workout  workout,today  today,going  going,gym  gym,work  work,skip  skip,out  out,b  b,c</t>
  </si>
  <si>
    <t>gt,#fitfluential  upper,body  body,#workout  tough,mudder  mudder,training  training,tips  tips,gt  gt,toughmudder  toughmudder,#fitfluential  suffer,treadmill</t>
  </si>
  <si>
    <t>music,help  help,#exercise  #exercise,great  great,picks  picks,fitfluential  fitfluential,#motivation</t>
  </si>
  <si>
    <t>sunrise,trail  trail,run  run,before  before,heat  heat,wave  wave,#altrarunning  #altrarunning,#zerolimits  #zerolimits,#embracethespace  #embracethespace,#lonepeak4  #lonepeak4,#altraduo</t>
  </si>
  <si>
    <t>music,help  help,#workout  #workout,good  good,suggestions  suggestions,fitfluential  fitfluential,#getfit</t>
  </si>
  <si>
    <t>#sweatpink,#fitfluential  gt,#sweatpink  check,out  #fitfluential,#runchat  trying,figure  figure,out  out,eat  eat,before  before,road  road,race</t>
  </si>
  <si>
    <t>#running,easier  easier,w  w,music  music,good  good,#spotify  #spotify,playlist  playlist,#fitfluential  #fitfluential,#fitfam</t>
  </si>
  <si>
    <t>listen,music  music,#running  #running,good  good,article  article,playlist  playlist,#fitfluential  #fitfluential,#healthylife  #running,music  music,essential  essential,nice</t>
  </si>
  <si>
    <t>need,new  new,#running  #running,songs  songs,awesome  awesome,picks  picks,fitfluential  fitfluential,#fitfam</t>
  </si>
  <si>
    <t>#foodisfuel,#linkup  #linkup,#ootdfashion  #ootdfashion,#summerpie  #summerpie,#lashes  #lashes,#fitfluential  #fitfluential,#food  #food,#unilag  #unilag,#berries  #berries,#letsguide  #letsguide,#instamood</t>
  </si>
  <si>
    <t>listen,music  music,#running  #running,great  great,spotify  spotify,playlist  playlist,fitfluential  fitfluential,#motivation</t>
  </si>
  <si>
    <t>fitfluential,#fit  need,new  new,#exercise  #exercise,music  music,great  great,selections  selections,fitfluential  #running,easier  easier,w  w,music</t>
  </si>
  <si>
    <t>listen,music  music,#running  #running,nice  nice,article  article,playlist  playlist,#fitfluential  #fitfluential,#fitlife</t>
  </si>
  <si>
    <t>#longbeach,#lbc  #lbc,#gymlife  #gymlife,#orangecounty  #orangecounty,#losangeles  #gainmuscle,#tagafriend  #tagafriend,#tag  #tag,#fitnessphysique  #fitnessphysique,#bodybuilding  #bodybuilding,#fitnessmodel  #losangeles,#loseinches</t>
  </si>
  <si>
    <t>listen,music  music,#running  #running,great  great,article  article,playlist  playlist,fitfluential  fitfluential,#fitspiration</t>
  </si>
  <si>
    <t>fitfluential,#fitspiration  #dxb,#dubai  #dubai,#dubaifit  #dubaifit,#dubaifitness  #dubaifitness,#dubaifitfam  playlist,fitfluential  #dubaifitfam,#fit  need,new  awesome,spotify  spotify,playlist</t>
  </si>
  <si>
    <t>need,new  new,#running  #running,songs  songs,awesome  awesome,spotify  spotify,playlist  playlist,#fitfluential  #fitfluential,#fitspiration</t>
  </si>
  <si>
    <t>#alwaysinbeta,#beastmode  #beastmode,#bestlifeproject  #bestlifeproject,#betterforit  #betterforit,#findyourstrong  #findyourstrong,#fitfam  #fitfam,#fitfluential  #fitfluential,#fitlife  #fitlife,#fitnessforlife  #fitnessforlife,#fitnessgoals  #fitnessgoals,#fitnessmotivation</t>
  </si>
  <si>
    <t>#running,easier  easier,w  w,music  music,good  good,#spotify  #spotify,playlist  playlist,fitfluential  fitfluential,#fitspiration</t>
  </si>
  <si>
    <t>love,theofficialpandora  theofficialpandora,nala  nala,charm  charm,ðÿ  ðÿ,babe  babe,around  around,neck  neck,ðÿ  ðÿ,â  â,ï</t>
  </si>
  <si>
    <t>#running,music  music,essential  essential,awesome  awesome,spotify  spotify,playlist  playlist,fitfluential  fitfluential,#fitspiration</t>
  </si>
  <si>
    <t>need,new  new,#workout  #workout,songs  songs,great  great,selections  selections,fitfluential  fitfluential,#fitspiration</t>
  </si>
  <si>
    <t>Top Word Pairs in Tweet by Salience</t>
  </si>
  <si>
    <t>#fitfluential,#fitspo  #tagblender,#body  #body,#strong  #strong,#tattoos  #tattoos,#beautiful  #beautiful,#healthy  #healthy,#gym  #gym,#smile  #smile,#igfit  #igfit,#trainer</t>
  </si>
  <si>
    <t>#fitfluential,#sweatpink  #sweatpink,#healthybody  #healthybody,#healthymind  #healthymind,#poledancersofig  #poledancersofig,#strongwoman  #strongwoman,#diaryofapoleaddict  #diaryofapoleaddict,#weightlifting  #weightlifting,#liftlikeagirlâ  pole,problems  problems,work</t>
  </si>
  <si>
    <t>expect,excellent  excellent,results  results,itreallyworksvitamins  itreallyworksvitamins,#beard  black,white  white,#beard  #muscle,#instagood  #instagood,#instadaily  #instadaily,#beardgang  #beardgang,#gymlife</t>
  </si>
  <si>
    <t>organicrunmom,check  #fitfluential,via  via,organicrunmom  check,out  out,tips  tips,staying  staying,motivated  motivated,injured  injured,add  add,#runchat</t>
  </si>
  <si>
    <t>amazing,uphill  uphill,train  train,pull  pull,give  give,post  post,impressed  impressed,#epitomiefitness  #epitomiefitfam,#fitspo  #fitspo,#fitfam  #fitfam,#fitnessaddict</t>
  </si>
  <si>
    <t>good,workout  workout,polarglobal  #polara370,doctor's  doctor's,appointment  appointment,today  today,before  before,few  few,run  run,around  around,errands</t>
  </si>
  <si>
    <t>throwback,thursday  thursday,last  year,#bodygoals  #bodygoals,#bodypower  #bodypower,#throwbackthursday  #throwbackthursday,#bodybuilding  #bodytransformation,#fitspo  #fitspo,#fitstar  #fitstar,#fitfluential  #fitstagram,#gettingshitdone</t>
  </si>
  <si>
    <t>noquitnetwork,zenaprchamp  jonnyyoungfit,fitflâ  jonnyyoungfit,fitfluential  fitfluential,fitlive  zenaprchamp,eliteopsenergy  eliteopsenergy,instagram  instagram,fitnessx  fitnessx,fitnessblogg3r  fitnessblogg3r,fitnessbloggen  fitnessbloggen,popsugarfitness</t>
  </si>
  <si>
    <t>squat,clean  clean,day  day,feeling  feeling,hitting  hitting,nice  nice,lift  lift,amazing  amazing,#liftbroathletics  #fitnessjunkie,#fitspoâ  another,happy</t>
  </si>
  <si>
    <t>richardpcortez1,listen  #fitspiration,httpâ  listen,music  music,#running  #running,great  great,article  article,playlist  playlist,fitfluential  fitfluential,#fitspiration</t>
  </si>
  <si>
    <t>article,playlist  playlist,#fitfluential  #fitfluential,#fitfam  article,#fitfluential  #fitfluential,#fitness  need,new  new,#workout  #workout,songs  songs,nice  nice,article</t>
  </si>
  <si>
    <t>#fitfluential,#fitlife  #fitlife,#fitnesslife  bit,more  more,#fun  #fun,#weightedvest  #weightedvest,#swissball  #swissball,#dxb  yip,ðÿ  ðÿ,ˆðÿ  ˆðÿ,#fatkid</t>
  </si>
  <si>
    <t>new,month  month,goals  goals,last  last,month  month,#runchat  hot,out  out,northeast  northeast,people  people,sure  sure,safe</t>
  </si>
  <si>
    <t>fitfluential,#missstrangefitness  #missstrangefitness,#chitowntrainer  #chitowntrainer,#sweatpink  #sweatpink,#sweatpinkambassador  #sweatpinkambassador,#blackwomenwholift  #blackwomenwholift,#certifiedgroupfitnessinstructor  #certifiedgroupfitnessinstructor,#afaacertified  #afaacertified,#chicagoblackbloggers  #chicagoblackbloggers,#chicagosocialchangeâ  monday,leg</t>
  </si>
  <si>
    <t>#fitfluential,#fitmom  #fitmom,#fitnesscoach  #fitnesscoach,#hybridathlete  #hybridathlete,#fitfam  #fitfam,#fitnessmotivation  #fitnessmotivation,#fitnesstips  #fitnesstips,#crossfit  #crossfit,#crossfitmom  #crossfitmom,#crossfitfam  #crossfitfam,#crossfitcoach</t>
  </si>
  <si>
    <t>academic_us,write  #beard,#picofthed  #beard,#picoftheday  #picoftheday,#uae  #uae,#texas  #texas,#newyork  #newyork,#washington  #washington,#canada  #canada,#ireland  #ireland,#usa</t>
  </si>
  <si>
    <t>nathealthnut,think  think,sits  sits,way  way,success  success,hen  hen,#quote  #quote,#fitspo  #fitspo,#healthspo  #healthspo,#fitfluential</t>
  </si>
  <si>
    <t>gt,gluten  gluten,free  free,low  low,carb  carb,sausage  sausage,quiche  quiche,#fitfluential  #fitfluential,#lowcarb  #lowcarb,#cleaneating  gt,#instantpot</t>
  </si>
  <si>
    <t>#healthyrecipe,#fitfluential  new,gt  gt,crispy  crispy,air  air,fried  fried,buffalo  buffalo,cauliflower  cauliflower,#healthyrecipe  #fitfluential,#vegan  gt,#lowcarb</t>
  </si>
  <si>
    <t>#fitspo,#fitfam  #fitfam,#girlswholift  #workout,#mondaymiles  #mondaymiles,#trainhard  #fitfluential,#squats  #squats,#healthylife  #workout,#trainhard  #squats,#health  #health,#healthylife  #healthylife,#calisthenics</t>
  </si>
  <si>
    <t>m,feeling  feeling,#prettygirlsgohardtoo  #prettygirlsgohardtoo,#howimfeeling  #howimfeeling,#tiredandhungry  #tiredandhungry,#tiredandsore  #tiredandsore,#803fitness  #liveauthentic,#livethelifeyoulove  #livethelifeyoulove,#findyourstrong  #fitfluential,#blackgirlslift  #sweatpink,#womenwholift</t>
  </si>
  <si>
    <t>#delicious,#seafood  #seafood,#ceviche  #ceviche,#tower  #tower,#latostadota  #latostadota,#tecate  #tecate,#pueblomagico  #pueblomagico,#balance  #mensstyle,#menhealth  #menhealth,#fluidmovement  fun,#friends</t>
  </si>
  <si>
    <t>20,#burpees  #sweataday,#julikeburpees  #aftershokz,#shokzsquad  #shokzsquad,#shokzamb  #runsquad2019,#aftershokz  #rungum,#runsquad2019  another,day  day,20  #burpees,#sweataday  #julikeburpees,shauna_harrison</t>
  </si>
  <si>
    <t>#exercises,#fitness  #exercises,#runchat  #gym,#workout  #workout,#crossfit  #fitness,#health  #health,#fitfluential  #energy,#workout  #workout,#motivation  #workout,#runchat  #fitness,#exercises</t>
  </si>
  <si>
    <t>need,new  new,#exercise  #exercise,music  music,awesome  article,fitfluential  fitfluential,#fittips  #running,music  music,essential  essential,awesome  article,playlist</t>
  </si>
  <si>
    <t>#crossfit,#fitfluentialâ  #crossfit,#fitfluential  #fitspo,#fitfam  #fitfam,#lift  #lift,#gymlife  #gymlife,#legday  #legday,#nopainnogain  #nopainnogain,#fitlife  #fitlife,#getstrong  #getstrong,#workout</t>
  </si>
  <si>
    <t>maintain,muscle  muscle,lose  lose,fat  fat,gnc  gnc,click  gnc,near  #pmdstrong,#arsenalx  #arsenalx,#fitlife  #fitlife,#leangainz  #leangainz,#fitfluential</t>
  </si>
  <si>
    <t>gt,#sweatpink  check,out  #fitfluential,#runchat  trying,figure  figure,out  out,eat  eat,before  before,road  road,race  race,tri</t>
  </si>
  <si>
    <t>need,new  new,#exercise  #exercise,music  music,great  great,selections  selections,fitfluential  #running,easier  easier,w  w,music  music,good</t>
  </si>
  <si>
    <t>agree,#longbeach  absolutely,#longbeach  #losangeles,â  â,#loseinchesâ  #loseinchesâ,#losefatâ  #losefatâ,#gainmuscle  #fitnessmodel,#girlswholiftâ  #girlswholiftâ,#dedication  #dedication,â  â,#fitfluentialâ</t>
  </si>
  <si>
    <t>Word</t>
  </si>
  <si>
    <t>#fitspo</t>
  </si>
  <si>
    <t>#gym</t>
  </si>
  <si>
    <t>awesome</t>
  </si>
  <si>
    <t>#fit</t>
  </si>
  <si>
    <t>#sweatpink</t>
  </si>
  <si>
    <t>#healthylife</t>
  </si>
  <si>
    <t>#bodybuilding</t>
  </si>
  <si>
    <t>#exercise</t>
  </si>
  <si>
    <t>selections</t>
  </si>
  <si>
    <t>nice</t>
  </si>
  <si>
    <t>#runchat</t>
  </si>
  <si>
    <t>#trainhard</t>
  </si>
  <si>
    <t>help</t>
  </si>
  <si>
    <t>#strengthtraining</t>
  </si>
  <si>
    <t>#gains</t>
  </si>
  <si>
    <t>#physiquefreak</t>
  </si>
  <si>
    <t>#getstrong</t>
  </si>
  <si>
    <t>#health</t>
  </si>
  <si>
    <t>picks</t>
  </si>
  <si>
    <t>essential</t>
  </si>
  <si>
    <t>#fitnessmotivation</t>
  </si>
  <si>
    <t>#legday</t>
  </si>
  <si>
    <t>#nopainnogain</t>
  </si>
  <si>
    <t>#energy</t>
  </si>
  <si>
    <t>w</t>
  </si>
  <si>
    <t>listen</t>
  </si>
  <si>
    <t>#gymlife</t>
  </si>
  <si>
    <t>#yoga</t>
  </si>
  <si>
    <t>#squats</t>
  </si>
  <si>
    <t>easier</t>
  </si>
  <si>
    <t>#girlswholift</t>
  </si>
  <si>
    <t>suggestions</t>
  </si>
  <si>
    <t>#fittips</t>
  </si>
  <si>
    <t>#exercises</t>
  </si>
  <si>
    <t>#fitnessfriday</t>
  </si>
  <si>
    <t>#spotify</t>
  </si>
  <si>
    <t>#getfit</t>
  </si>
  <si>
    <t>day</t>
  </si>
  <si>
    <t>more</t>
  </si>
  <si>
    <t>tips</t>
  </si>
  <si>
    <t>find</t>
  </si>
  <si>
    <t>#mondaymiles</t>
  </si>
  <si>
    <t>#uae</t>
  </si>
  <si>
    <t>#findyourstrong</t>
  </si>
  <si>
    <t>#chestday</t>
  </si>
  <si>
    <t>happy</t>
  </si>
  <si>
    <t>#healthy</t>
  </si>
  <si>
    <t>#smile</t>
  </si>
  <si>
    <t>#mensfashion</t>
  </si>
  <si>
    <t>#menshair</t>
  </si>
  <si>
    <t>#mensstyle</t>
  </si>
  <si>
    <t>post</t>
  </si>
  <si>
    <t>#love</t>
  </si>
  <si>
    <t>#beard</t>
  </si>
  <si>
    <t>#fitstagram</t>
  </si>
  <si>
    <t>race</t>
  </si>
  <si>
    <t>#strong</t>
  </si>
  <si>
    <t>#beautiful</t>
  </si>
  <si>
    <t>#fat</t>
  </si>
  <si>
    <t>#fashion</t>
  </si>
  <si>
    <t>#calisthenics</t>
  </si>
  <si>
    <t>#picoftheday</t>
  </si>
  <si>
    <t>#texas</t>
  </si>
  <si>
    <t>#newyork</t>
  </si>
  <si>
    <t>#washington</t>
  </si>
  <si>
    <t>#canada</t>
  </si>
  <si>
    <t>#ireland</t>
  </si>
  <si>
    <t>#usa</t>
  </si>
  <si>
    <t>#menswear</t>
  </si>
  <si>
    <t>#muscle</t>
  </si>
  <si>
    <t>#beastmode</t>
  </si>
  <si>
    <t>#betterforit</t>
  </si>
  <si>
    <t>#seenonmyrun</t>
  </si>
  <si>
    <t>trying</t>
  </si>
  <si>
    <t>last</t>
  </si>
  <si>
    <t>one</t>
  </si>
  <si>
    <t>run</t>
  </si>
  <si>
    <t>#flexitpink</t>
  </si>
  <si>
    <t>#flexitpinkambassador</t>
  </si>
  <si>
    <t>#tagblender</t>
  </si>
  <si>
    <t>#body</t>
  </si>
  <si>
    <t>#tattoos</t>
  </si>
  <si>
    <t>#igfit</t>
  </si>
  <si>
    <t>#trainer</t>
  </si>
  <si>
    <t>#firm</t>
  </si>
  <si>
    <t>#instagood</t>
  </si>
  <si>
    <t>#bodygoals</t>
  </si>
  <si>
    <t>#bodytransformation</t>
  </si>
  <si>
    <t>#alwaysinbeta</t>
  </si>
  <si>
    <t>#bestlifeproject</t>
  </si>
  <si>
    <t>#training</t>
  </si>
  <si>
    <t>check</t>
  </si>
  <si>
    <t>working</t>
  </si>
  <si>
    <t>#vegan</t>
  </si>
  <si>
    <t>#fitfluentialambassador</t>
  </si>
  <si>
    <t>#movemorefitness</t>
  </si>
  <si>
    <t>#flexfriday</t>
  </si>
  <si>
    <t>#workoutmotivation</t>
  </si>
  <si>
    <t>write</t>
  </si>
  <si>
    <t>essays</t>
  </si>
  <si>
    <t>research</t>
  </si>
  <si>
    <t>papers</t>
  </si>
  <si>
    <t>assignments</t>
  </si>
  <si>
    <t>projects</t>
  </si>
  <si>
    <t>dm</t>
  </si>
  <si>
    <t>email</t>
  </si>
  <si>
    <t>academicprofessional2</t>
  </si>
  <si>
    <t>gmail</t>
  </si>
  <si>
    <t>com</t>
  </si>
  <si>
    <t>#instadaily</t>
  </si>
  <si>
    <t>around</t>
  </si>
  <si>
    <t>bit</t>
  </si>
  <si>
    <t>#orangecounty</t>
  </si>
  <si>
    <t>#fitnessphysique</t>
  </si>
  <si>
    <t>#fitnessmodel</t>
  </si>
  <si>
    <t>#dedication</t>
  </si>
  <si>
    <t>training</t>
  </si>
  <si>
    <t>start</t>
  </si>
  <si>
    <t>ingredients</t>
  </si>
  <si>
    <t>benefits</t>
  </si>
  <si>
    <t>year</t>
  </si>
  <si>
    <t>back</t>
  </si>
  <si>
    <t>gnc</t>
  </si>
  <si>
    <t>july</t>
  </si>
  <si>
    <t>already</t>
  </si>
  <si>
    <t>#rungum</t>
  </si>
  <si>
    <t>#niyro</t>
  </si>
  <si>
    <t>#skinny</t>
  </si>
  <si>
    <t>#mini</t>
  </si>
  <si>
    <t>#weight</t>
  </si>
  <si>
    <t>s</t>
  </si>
  <si>
    <t>#wellness</t>
  </si>
  <si>
    <t>#lowcarb</t>
  </si>
  <si>
    <t>best</t>
  </si>
  <si>
    <t>free</t>
  </si>
  <si>
    <t>#fitmom</t>
  </si>
  <si>
    <t>#fitnessfreak</t>
  </si>
  <si>
    <t>#fitstar</t>
  </si>
  <si>
    <t>love</t>
  </si>
  <si>
    <t>#fitnessforlife</t>
  </si>
  <si>
    <t>#fitnessgoals</t>
  </si>
  <si>
    <t>#gymmotivation</t>
  </si>
  <si>
    <t>yip</t>
  </si>
  <si>
    <t>ˆðÿ</t>
  </si>
  <si>
    <t>#fatkid</t>
  </si>
  <si>
    <t>#alwayshungry</t>
  </si>
  <si>
    <t>#allthefood</t>
  </si>
  <si>
    <t>#mealprep</t>
  </si>
  <si>
    <t>#getinmybelly</t>
  </si>
  <si>
    <t>quick</t>
  </si>
  <si>
    <t>up</t>
  </si>
  <si>
    <t>#longbeach</t>
  </si>
  <si>
    <t>#lbc</t>
  </si>
  <si>
    <t>#losangeles</t>
  </si>
  <si>
    <t>#gainmuscle</t>
  </si>
  <si>
    <t>#tagafriend</t>
  </si>
  <si>
    <t>#tag</t>
  </si>
  <si>
    <t>come</t>
  </si>
  <si>
    <t>improve</t>
  </si>
  <si>
    <t>5k</t>
  </si>
  <si>
    <t>20</t>
  </si>
  <si>
    <t>fun</t>
  </si>
  <si>
    <t>yes</t>
  </si>
  <si>
    <t>going</t>
  </si>
  <si>
    <t>6</t>
  </si>
  <si>
    <t>sleep</t>
  </si>
  <si>
    <t>try</t>
  </si>
  <si>
    <t>equipment</t>
  </si>
  <si>
    <t>body</t>
  </si>
  <si>
    <t>want</t>
  </si>
  <si>
    <t>getting</t>
  </si>
  <si>
    <t>started</t>
  </si>
  <si>
    <t>#fridaymotivation</t>
  </si>
  <si>
    <t>work</t>
  </si>
  <si>
    <t>amazing</t>
  </si>
  <si>
    <t>#lift</t>
  </si>
  <si>
    <t>4th</t>
  </si>
  <si>
    <t>much</t>
  </si>
  <si>
    <t>#run</t>
  </si>
  <si>
    <t>#aftershokz</t>
  </si>
  <si>
    <t>#runsquad2019</t>
  </si>
  <si>
    <t>#bogo</t>
  </si>
  <si>
    <t>#mermaidsforlife</t>
  </si>
  <si>
    <t>#harry</t>
  </si>
  <si>
    <t>#naturalhairproducts</t>
  </si>
  <si>
    <t>#naturalhair</t>
  </si>
  <si>
    <t>#boys</t>
  </si>
  <si>
    <t>#sheamoisture4u</t>
  </si>
  <si>
    <t>#tan</t>
  </si>
  <si>
    <t>#fitnessaddict</t>
  </si>
  <si>
    <t>#personaltrainer</t>
  </si>
  <si>
    <t>m</t>
  </si>
  <si>
    <t>feeling</t>
  </si>
  <si>
    <t>#prettygirlsgohardtoo</t>
  </si>
  <si>
    <t>#liveauthentic</t>
  </si>
  <si>
    <t>#strongnotskinny</t>
  </si>
  <si>
    <t>pose</t>
  </si>
  <si>
    <t>small</t>
  </si>
  <si>
    <t>positive</t>
  </si>
  <si>
    <t>way</t>
  </si>
  <si>
    <t>#fitnesstips</t>
  </si>
  <si>
    <t>sunday</t>
  </si>
  <si>
    <t>#bossbabe</t>
  </si>
  <si>
    <t>black</t>
  </si>
  <si>
    <t>#instafit</t>
  </si>
  <si>
    <t>#weightlossjourney</t>
  </si>
  <si>
    <t>throwback</t>
  </si>
  <si>
    <t>thursday</t>
  </si>
  <si>
    <t>#gettingshitdone</t>
  </si>
  <si>
    <t>#hardworkpaysoff</t>
  </si>
  <si>
    <t>#bodypositive</t>
  </si>
  <si>
    <t>staying</t>
  </si>
  <si>
    <t>motivated</t>
  </si>
  <si>
    <t>injured</t>
  </si>
  <si>
    <t>add</t>
  </si>
  <si>
    <t>#beardlove</t>
  </si>
  <si>
    <t>#australia</t>
  </si>
  <si>
    <t>#singapore</t>
  </si>
  <si>
    <t>#style</t>
  </si>
  <si>
    <t>#workouteveryday</t>
  </si>
  <si>
    <t>theofficialpandora</t>
  </si>
  <si>
    <t>nala</t>
  </si>
  <si>
    <t>charm</t>
  </si>
  <si>
    <t>babe</t>
  </si>
  <si>
    <t>neck</t>
  </si>
  <si>
    <t>kushypets</t>
  </si>
  <si>
    <t>#babe</t>
  </si>
  <si>
    <t>#babes</t>
  </si>
  <si>
    <t>#fun</t>
  </si>
  <si>
    <t>#weightedvest</t>
  </si>
  <si>
    <t>#swissball</t>
  </si>
  <si>
    <t>#fitâ</t>
  </si>
  <si>
    <t>#push</t>
  </si>
  <si>
    <t>#pull</t>
  </si>
  <si>
    <t>#superset</t>
  </si>
  <si>
    <t>casually</t>
  </si>
  <si>
    <t>#hopping</t>
  </si>
  <si>
    <t>#boxjumps</t>
  </si>
  <si>
    <t>#plyo</t>
  </si>
  <si>
    <t>#plyometrics</t>
  </si>
  <si>
    <t>#explosive</t>
  </si>
  <si>
    <t>#</t>
  </si>
  <si>
    <t>#loseinches</t>
  </si>
  <si>
    <t>#losefat</t>
  </si>
  <si>
    <t>#fitfluentialâ</t>
  </si>
  <si>
    <t>fact</t>
  </si>
  <si>
    <t>4</t>
  </si>
  <si>
    <t>time</t>
  </si>
  <si>
    <t>30</t>
  </si>
  <si>
    <t>workouts</t>
  </si>
  <si>
    <t>strength</t>
  </si>
  <si>
    <t>#triathlon</t>
  </si>
  <si>
    <t>successful</t>
  </si>
  <si>
    <t>routine</t>
  </si>
  <si>
    <t>favorite</t>
  </si>
  <si>
    <t>7</t>
  </si>
  <si>
    <t>give</t>
  </si>
  <si>
    <t>trail</t>
  </si>
  <si>
    <t>heat</t>
  </si>
  <si>
    <t>wave</t>
  </si>
  <si>
    <t>again</t>
  </si>
  <si>
    <t>use</t>
  </si>
  <si>
    <t>stronger</t>
  </si>
  <si>
    <t>upper</t>
  </si>
  <si>
    <t>program</t>
  </si>
  <si>
    <t>results</t>
  </si>
  <si>
    <t>starting</t>
  </si>
  <si>
    <t>skip</t>
  </si>
  <si>
    <t>b</t>
  </si>
  <si>
    <t>c</t>
  </si>
  <si>
    <t>friday</t>
  </si>
  <si>
    <t>near</t>
  </si>
  <si>
    <t>#pmdsports</t>
  </si>
  <si>
    <t>#pmdstrong</t>
  </si>
  <si>
    <t>#gnc</t>
  </si>
  <si>
    <t>#gymfreak</t>
  </si>
  <si>
    <t>peeps</t>
  </si>
  <si>
    <t>hotdog</t>
  </si>
  <si>
    <t>beer</t>
  </si>
  <si>
    <t>american</t>
  </si>
  <si>
    <t>another</t>
  </si>
  <si>
    <t>#burpees</t>
  </si>
  <si>
    <t>#sweataday</t>
  </si>
  <si>
    <t>#julikeburpees</t>
  </si>
  <si>
    <t>katwardbeauty_and_beastmode</t>
  </si>
  <si>
    <t>#shokzsquad</t>
  </si>
  <si>
    <t>#shokzamb</t>
  </si>
  <si>
    <t>#teambbcom</t>
  </si>
  <si>
    <t>lbs</t>
  </si>
  <si>
    <t>#hiit</t>
  </si>
  <si>
    <t>#inspiration</t>
  </si>
  <si>
    <t>#balance</t>
  </si>
  <si>
    <t>#lifeofadventure</t>
  </si>
  <si>
    <t>#803fitness</t>
  </si>
  <si>
    <t>#livethelifeyoulove</t>
  </si>
  <si>
    <t>#fitstyle</t>
  </si>
  <si>
    <t>#goforit</t>
  </si>
  <si>
    <t>#blackgirlslift</t>
  </si>
  <si>
    <t>pretty</t>
  </si>
  <si>
    <t>#healthyhappylife</t>
  </si>
  <si>
    <t>#strength</t>
  </si>
  <si>
    <t>#abs</t>
  </si>
  <si>
    <t>#healthcare</t>
  </si>
  <si>
    <t>#workoutwithcalathx</t>
  </si>
  <si>
    <t>morning</t>
  </si>
  <si>
    <t>#fitnesslifestyle</t>
  </si>
  <si>
    <t>grilled</t>
  </si>
  <si>
    <t>avocados</t>
  </si>
  <si>
    <t>feta</t>
  </si>
  <si>
    <t>tahini</t>
  </si>
  <si>
    <t>sauce</t>
  </si>
  <si>
    <t>#glutenfree</t>
  </si>
  <si>
    <t>#keto</t>
  </si>
  <si>
    <t>gluten</t>
  </si>
  <si>
    <t>low</t>
  </si>
  <si>
    <t>carb</t>
  </si>
  <si>
    <t>sausage</t>
  </si>
  <si>
    <t>quiche</t>
  </si>
  <si>
    <t>#cleaneating</t>
  </si>
  <si>
    <t>#instantpot</t>
  </si>
  <si>
    <t>pasta</t>
  </si>
  <si>
    <t>primavera</t>
  </si>
  <si>
    <t>#healthyeating</t>
  </si>
  <si>
    <t>#recipeoftheday</t>
  </si>
  <si>
    <t>think</t>
  </si>
  <si>
    <t>sits</t>
  </si>
  <si>
    <t>success</t>
  </si>
  <si>
    <t>hen</t>
  </si>
  <si>
    <t>#quote</t>
  </si>
  <si>
    <t>#healthspo</t>
  </si>
  <si>
    <t>#quoteoftheday</t>
  </si>
  <si>
    <t>#fitnesscoach</t>
  </si>
  <si>
    <t>#hybridathlete</t>
  </si>
  <si>
    <t>#crossfitmom</t>
  </si>
  <si>
    <t>#crossfitfam</t>
  </si>
  <si>
    <t>#crossfitcoach</t>
  </si>
  <si>
    <t>t</t>
  </si>
  <si>
    <t>#fitmomâ</t>
  </si>
  <si>
    <t>3</t>
  </si>
  <si>
    <t>still</t>
  </si>
  <si>
    <t>struggle</t>
  </si>
  <si>
    <t>powered</t>
  </si>
  <si>
    <t>clinically</t>
  </si>
  <si>
    <t>studied</t>
  </si>
  <si>
    <t>testosurge</t>
  </si>
  <si>
    <t>primavie</t>
  </si>
  <si>
    <t>fruitexb</t>
  </si>
  <si>
    <t>men</t>
  </si>
  <si>
    <t>choosing</t>
  </si>
  <si>
    <t>jxt5</t>
  </si>
  <si>
    <t>#chitowntrainer</t>
  </si>
  <si>
    <t>#chitown</t>
  </si>
  <si>
    <t>month</t>
  </si>
  <si>
    <t>safe</t>
  </si>
  <si>
    <t>#fitnesslife</t>
  </si>
  <si>
    <t>#fitlifeâ</t>
  </si>
  <si>
    <t>œ</t>
  </si>
  <si>
    <t>#runner</t>
  </si>
  <si>
    <t>siera</t>
  </si>
  <si>
    <t>capesius</t>
  </si>
  <si>
    <t>remember</t>
  </si>
  <si>
    <t>name</t>
  </si>
  <si>
    <t>read</t>
  </si>
  <si>
    <t>#teampolar</t>
  </si>
  <si>
    <t>ride</t>
  </si>
  <si>
    <t>star</t>
  </si>
  <si>
    <t>canyon</t>
  </si>
  <si>
    <t>#fitblog</t>
  </si>
  <si>
    <t>push</t>
  </si>
  <si>
    <t>little</t>
  </si>
  <si>
    <t>#liftbroathletics</t>
  </si>
  <si>
    <t>#instafitness</t>
  </si>
  <si>
    <t>#fitnessjunkie</t>
  </si>
  <si>
    <t>yearâ</t>
  </si>
  <si>
    <t>see</t>
  </si>
  <si>
    <t>fruit</t>
  </si>
  <si>
    <t>coconut</t>
  </si>
  <si>
    <t>water</t>
  </si>
  <si>
    <t>chia</t>
  </si>
  <si>
    <t>seeds</t>
  </si>
  <si>
    <t>protein</t>
  </si>
  <si>
    <t>big</t>
  </si>
  <si>
    <t>#bodypower</t>
  </si>
  <si>
    <t>#throwbackthursday</t>
  </si>
  <si>
    <t>#flex</t>
  </si>
  <si>
    <t>#gettheworkdone</t>
  </si>
  <si>
    <t>hulkhogan</t>
  </si>
  <si>
    <t>brother</t>
  </si>
  <si>
    <t>red</t>
  </si>
  <si>
    <t>support</t>
  </si>
  <si>
    <t>#epitomiefitness</t>
  </si>
  <si>
    <t>#epitomiefitfam</t>
  </si>
  <si>
    <t>#superwoman</t>
  </si>
  <si>
    <t>#instarunners</t>
  </si>
  <si>
    <t>live</t>
  </si>
  <si>
    <t>life</t>
  </si>
  <si>
    <t>without</t>
  </si>
  <si>
    <t>mind</t>
  </si>
  <si>
    <t>actually</t>
  </si>
  <si>
    <t>simple</t>
  </si>
  <si>
    <t>strategies</t>
  </si>
  <si>
    <t>stop</t>
  </si>
  <si>
    <t>stress</t>
  </si>
  <si>
    <t>related</t>
  </si>
  <si>
    <t>overeating</t>
  </si>
  <si>
    <t>#stress</t>
  </si>
  <si>
    <t>#stresseating</t>
  </si>
  <si>
    <t>#polefreaks</t>
  </si>
  <si>
    <t>#poledancenation</t>
  </si>
  <si>
    <t>#lovepole</t>
  </si>
  <si>
    <t>#poledance</t>
  </si>
  <si>
    <t>#poledancer</t>
  </si>
  <si>
    <t>#polefitness</t>
  </si>
  <si>
    <t>#polefit</t>
  </si>
  <si>
    <t>#polefitnation</t>
  </si>
  <si>
    <t>bathroom</t>
  </si>
  <si>
    <t>overtaken</t>
  </si>
  <si>
    <t>#scubadiving</t>
  </si>
  <si>
    <t>beginning</t>
  </si>
  <si>
    <t>#swimming</t>
  </si>
  <si>
    <t>#morph</t>
  </si>
  <si>
    <t>follow</t>
  </si>
  <si>
    <t>page</t>
  </si>
  <si>
    <t>chance</t>
  </si>
  <si>
    <t>#runningman</t>
  </si>
  <si>
    <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</si>
  <si>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</si>
  <si>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</si>
  <si>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</si>
  <si>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</si>
  <si>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</si>
  <si>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</si>
  <si>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</si>
  <si>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</si>
  <si>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</si>
  <si>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</si>
  <si>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</si>
  <si>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</si>
  <si>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</si>
  <si>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</si>
  <si>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</si>
  <si>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</si>
  <si>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</si>
  <si>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</si>
  <si>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</si>
  <si>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</si>
  <si>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</si>
  <si>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</si>
  <si>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</si>
  <si>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</si>
  <si>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</si>
  <si>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</si>
  <si>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</si>
  <si>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</si>
  <si>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</si>
  <si>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</si>
  <si>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</si>
  <si>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</si>
  <si>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Mar</t>
  </si>
  <si>
    <t>12-Mar</t>
  </si>
  <si>
    <t>1 AM</t>
  </si>
  <si>
    <t>May</t>
  </si>
  <si>
    <t>6-May</t>
  </si>
  <si>
    <t>8 PM</t>
  </si>
  <si>
    <t>21-May</t>
  </si>
  <si>
    <t>9 PM</t>
  </si>
  <si>
    <t>Jun</t>
  </si>
  <si>
    <t>13-Jun</t>
  </si>
  <si>
    <t>18-Jun</t>
  </si>
  <si>
    <t>10 PM</t>
  </si>
  <si>
    <t>20-Jun</t>
  </si>
  <si>
    <t>12 PM</t>
  </si>
  <si>
    <t>23-Jun</t>
  </si>
  <si>
    <t>12 AM</t>
  </si>
  <si>
    <t>2 AM</t>
  </si>
  <si>
    <t>3 AM</t>
  </si>
  <si>
    <t>4 AM</t>
  </si>
  <si>
    <t>8 AM</t>
  </si>
  <si>
    <t>1 PM</t>
  </si>
  <si>
    <t>3 PM</t>
  </si>
  <si>
    <t>4 PM</t>
  </si>
  <si>
    <t>5 PM</t>
  </si>
  <si>
    <t>7 PM</t>
  </si>
  <si>
    <t>11 PM</t>
  </si>
  <si>
    <t>24-Jun</t>
  </si>
  <si>
    <t>7 AM</t>
  </si>
  <si>
    <t>10 AM</t>
  </si>
  <si>
    <t>2 PM</t>
  </si>
  <si>
    <t>6 PM</t>
  </si>
  <si>
    <t>25-Jun</t>
  </si>
  <si>
    <t>5 AM</t>
  </si>
  <si>
    <t>6 AM</t>
  </si>
  <si>
    <t>9 AM</t>
  </si>
  <si>
    <t>11 AM</t>
  </si>
  <si>
    <t>26-Jun</t>
  </si>
  <si>
    <t>27-Jun</t>
  </si>
  <si>
    <t>28-Jun</t>
  </si>
  <si>
    <t>29-Jun</t>
  </si>
  <si>
    <t>30-Jun</t>
  </si>
  <si>
    <t>Jul</t>
  </si>
  <si>
    <t>1-Jul</t>
  </si>
  <si>
    <t>2-Jul</t>
  </si>
  <si>
    <t>3-Jul</t>
  </si>
  <si>
    <t>4-Jul</t>
  </si>
  <si>
    <t>5-Jul</t>
  </si>
  <si>
    <t>6-Jul</t>
  </si>
  <si>
    <t>128, 128, 128</t>
  </si>
  <si>
    <t>154, 102, 102</t>
  </si>
  <si>
    <t>181, 76, 76</t>
  </si>
  <si>
    <t>206, 49, 49</t>
  </si>
  <si>
    <t>232, 23, 23</t>
  </si>
  <si>
    <t>Red</t>
  </si>
  <si>
    <t>G1: #fitfluential #fitness #workout music #running #fitfam fitfluential #crossfit new need</t>
  </si>
  <si>
    <t>G2: fitfluential music #running playlist great need new #motivation article songs</t>
  </si>
  <si>
    <t>G3: music spotify playlist fitfluential great #running need new good #fitfluential</t>
  </si>
  <si>
    <t>G4: #fitspiration #dxb #dubai #dubaifit #dubaifitness #dubaifitfam ðÿ #fitfluential fitfluential #running</t>
  </si>
  <si>
    <t>G5: zenaprchamp eliteopsenergy instagram fitnessx fitnessblogg3r fitnessbloggen popsugarfitness jonnyyoungfit</t>
  </si>
  <si>
    <t>G6: gt #fitfluential new #healthyrecipe icymi crispy air fried buffalo cauliflower</t>
  </si>
  <si>
    <t>G7: good polarglobal #polara370 today #fitfluential workout doctor's appointment before few</t>
  </si>
  <si>
    <t>G8: here #isatori #fitfluential #fitlife #fitfam win morph story click _isatori</t>
  </si>
  <si>
    <t>G9: ðÿ finish line â #tbt queenbeehalf celebrations ƒðÿ ï running</t>
  </si>
  <si>
    <t>G10: 10 miles 5 hill repeats done now healthy recovery meal</t>
  </si>
  <si>
    <t>G11: #fitfluential gt tips #running training race running stronger hill upper</t>
  </si>
  <si>
    <t>G12: #fridaymotivation workout today going gym work skip out b c</t>
  </si>
  <si>
    <t>G13: happy 4th july peeps already started day 5k post run</t>
  </si>
  <si>
    <t>G14: #flexitpink #flexitpinkambassador #sweatpink #fitfluential #fitfluentialambassador #movemorefitness #rungum #runsquad2019 #aftershokz day</t>
  </si>
  <si>
    <t>G15: #tagblender #body #strong #tattoos #beautiful #healthy #gym #smile #igfit #trainer</t>
  </si>
  <si>
    <t>G16: powered clinically studied ingredients testosurge primavie fruitexb find out men</t>
  </si>
  <si>
    <t>G17: need new #workout songs nice article #fitfluential playlist #fitfam</t>
  </si>
  <si>
    <t>G18: #bodybuilding #bodygoals #bodytransformation #fitspo #fitfluential #fitstagram #fitstar #weightlossjourney #fitness #bodypositive</t>
  </si>
  <si>
    <t>G19: out</t>
  </si>
  <si>
    <t>G20: organicrunmom check out tips staying motivated injured add #runchat #fitfluential</t>
  </si>
  <si>
    <t>G21: live positive life without happy mind instagram</t>
  </si>
  <si>
    <t>G22: #workouteveryday #fitfam #fitfluential #polefreaks #poledancenation #lovepole #poledance #poledancer #polefitness #polefit</t>
  </si>
  <si>
    <t>G23: music help #workout great suggestions #fitfluential #fit</t>
  </si>
  <si>
    <t>G24: #tagblender #body #strong #tattoos #beautiful #healthy #gym #smile #igfit #trainer</t>
  </si>
  <si>
    <t>Autofill Workbook Results</t>
  </si>
  <si>
    <t>Edge Weight▓1▓6▓0▓True▓Gray▓Red▓▓Edge Weight▓1▓6▓0▓3▓10▓False▓Edge Weight▓1▓6▓0▓35▓12▓False▓▓0▓0▓0▓True▓Black▓Black▓▓Followers▓2▓1553760▓0▓162▓1000▓False▓▓0▓0▓0▓0▓0▓False▓▓0▓0▓0▓0▓0▓False▓▓0▓0▓0▓0▓0▓False</t>
  </si>
  <si>
    <t>GraphSource░GraphServerTwitterSearch▓GraphTerm░fitfluential▓ImportDescription░The graph represents a network of 204 Twitter users whose tweets in the requested range contained "fitfluential", or who were replied to or mentioned in those tweets.  The network was obtained from the NodeXL Graph Server on Sunday, 07 July 2019 at 12:02 UTC.
The requested start date was Sunday, 07 July 2019 at 00:01 UTC and the maximum number of days (going backward) was 14.
The maximum number of tweets collected was 5,000.
The tweets in the network were tweeted over the 13-day, 9-hour, 50-minute period from Sunday, 23 June 2019 at 00:30 UTC to Saturday, 06 July 2019 at 10:21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</si>
</sst>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413432"/>
        <c:axId val="394297"/>
      </c:barChart>
      <c:catAx>
        <c:axId val="22413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297"/>
        <c:crosses val="autoZero"/>
        <c:auto val="1"/>
        <c:lblOffset val="100"/>
        <c:noMultiLvlLbl val="0"/>
      </c:catAx>
      <c:valAx>
        <c:axId val="39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3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Series'!$A$26:$A$243</c:f>
              <c:strCache>
                <c:ptCount val="192"/>
                <c:pt idx="0">
                  <c:v>1 AM
12-Mar
Mar
2019</c:v>
                </c:pt>
                <c:pt idx="1">
                  <c:v>8 PM
6-May
May</c:v>
                </c:pt>
                <c:pt idx="2">
                  <c:v>9 PM
21-May</c:v>
                </c:pt>
                <c:pt idx="3">
                  <c:v>8 PM
13-Jun
Jun</c:v>
                </c:pt>
                <c:pt idx="4">
                  <c:v>10 PM
18-Jun</c:v>
                </c:pt>
                <c:pt idx="5">
                  <c:v>12 PM
20-Jun</c:v>
                </c:pt>
                <c:pt idx="6">
                  <c:v>12 AM
23-Jun</c:v>
                </c:pt>
                <c:pt idx="7">
                  <c:v>2 AM</c:v>
                </c:pt>
                <c:pt idx="8">
                  <c:v>3 AM</c:v>
                </c:pt>
                <c:pt idx="9">
                  <c:v>4 AM</c:v>
                </c:pt>
                <c:pt idx="10">
                  <c:v>8 AM</c:v>
                </c:pt>
                <c:pt idx="11">
                  <c:v>1 PM</c:v>
                </c:pt>
                <c:pt idx="12">
                  <c:v>3 PM</c:v>
                </c:pt>
                <c:pt idx="13">
                  <c:v>4 PM</c:v>
                </c:pt>
                <c:pt idx="14">
                  <c:v>5 PM</c:v>
                </c:pt>
                <c:pt idx="15">
                  <c:v>7 PM</c:v>
                </c:pt>
                <c:pt idx="16">
                  <c:v>9 PM</c:v>
                </c:pt>
                <c:pt idx="17">
                  <c:v>10 PM</c:v>
                </c:pt>
                <c:pt idx="18">
                  <c:v>11 PM</c:v>
                </c:pt>
                <c:pt idx="19">
                  <c:v>12 AM
24-Jun</c:v>
                </c:pt>
                <c:pt idx="20">
                  <c:v>1 AM</c:v>
                </c:pt>
                <c:pt idx="21">
                  <c:v>2 AM</c:v>
                </c:pt>
                <c:pt idx="22">
                  <c:v>7 AM</c:v>
                </c:pt>
                <c:pt idx="23">
                  <c:v>10 AM</c:v>
                </c:pt>
                <c:pt idx="24">
                  <c:v>1 PM</c:v>
                </c:pt>
                <c:pt idx="25">
                  <c:v>2 PM</c:v>
                </c:pt>
                <c:pt idx="26">
                  <c:v>3 PM</c:v>
                </c:pt>
                <c:pt idx="27">
                  <c:v>4 PM</c:v>
                </c:pt>
                <c:pt idx="28">
                  <c:v>5 PM</c:v>
                </c:pt>
                <c:pt idx="29">
                  <c:v>6 PM</c:v>
                </c:pt>
                <c:pt idx="30">
                  <c:v>8 PM</c:v>
                </c:pt>
                <c:pt idx="31">
                  <c:v>10 PM</c:v>
                </c:pt>
                <c:pt idx="32">
                  <c:v>12 AM
25-Jun</c:v>
                </c:pt>
                <c:pt idx="33">
                  <c:v>1 AM</c:v>
                </c:pt>
                <c:pt idx="34">
                  <c:v>3 AM</c:v>
                </c:pt>
                <c:pt idx="35">
                  <c:v>4 AM</c:v>
                </c:pt>
                <c:pt idx="36">
                  <c:v>5 AM</c:v>
                </c:pt>
                <c:pt idx="37">
                  <c:v>6 AM</c:v>
                </c:pt>
                <c:pt idx="38">
                  <c:v>8 AM</c:v>
                </c:pt>
                <c:pt idx="39">
                  <c:v>9 AM</c:v>
                </c:pt>
                <c:pt idx="40">
                  <c:v>11 AM</c:v>
                </c:pt>
                <c:pt idx="41">
                  <c:v>12 PM</c:v>
                </c:pt>
                <c:pt idx="42">
                  <c:v>2 PM</c:v>
                </c:pt>
                <c:pt idx="43">
                  <c:v>3 PM</c:v>
                </c:pt>
                <c:pt idx="44">
                  <c:v>4 PM</c:v>
                </c:pt>
                <c:pt idx="45">
                  <c:v>5 PM</c:v>
                </c:pt>
                <c:pt idx="46">
                  <c:v>7 PM</c:v>
                </c:pt>
                <c:pt idx="47">
                  <c:v>8 PM</c:v>
                </c:pt>
                <c:pt idx="48">
                  <c:v>9 PM</c:v>
                </c:pt>
                <c:pt idx="49">
                  <c:v>11 PM</c:v>
                </c:pt>
                <c:pt idx="50">
                  <c:v>12 AM
26-Jun</c:v>
                </c:pt>
                <c:pt idx="51">
                  <c:v>2 AM</c:v>
                </c:pt>
                <c:pt idx="52">
                  <c:v>4 AM</c:v>
                </c:pt>
                <c:pt idx="53">
                  <c:v>5 AM</c:v>
                </c:pt>
                <c:pt idx="54">
                  <c:v>6 AM</c:v>
                </c:pt>
                <c:pt idx="55">
                  <c:v>11 AM</c:v>
                </c:pt>
                <c:pt idx="56">
                  <c:v>12 PM</c:v>
                </c:pt>
                <c:pt idx="57">
                  <c:v>1 PM</c:v>
                </c:pt>
                <c:pt idx="58">
                  <c:v>2 PM</c:v>
                </c:pt>
                <c:pt idx="59">
                  <c:v>4 PM</c:v>
                </c:pt>
                <c:pt idx="60">
                  <c:v>5 PM</c:v>
                </c:pt>
                <c:pt idx="61">
                  <c:v>6 PM</c:v>
                </c:pt>
                <c:pt idx="62">
                  <c:v>7 PM</c:v>
                </c:pt>
                <c:pt idx="63">
                  <c:v>8 PM</c:v>
                </c:pt>
                <c:pt idx="64">
                  <c:v>9 PM</c:v>
                </c:pt>
                <c:pt idx="65">
                  <c:v>11 PM</c:v>
                </c:pt>
                <c:pt idx="66">
                  <c:v>2 AM
27-Jun</c:v>
                </c:pt>
                <c:pt idx="67">
                  <c:v>4 AM</c:v>
                </c:pt>
                <c:pt idx="68">
                  <c:v>6 AM</c:v>
                </c:pt>
                <c:pt idx="69">
                  <c:v>7 AM</c:v>
                </c:pt>
                <c:pt idx="70">
                  <c:v>9 AM</c:v>
                </c:pt>
                <c:pt idx="71">
                  <c:v>2 PM</c:v>
                </c:pt>
                <c:pt idx="72">
                  <c:v>4 PM</c:v>
                </c:pt>
                <c:pt idx="73">
                  <c:v>6 PM</c:v>
                </c:pt>
                <c:pt idx="74">
                  <c:v>8 PM</c:v>
                </c:pt>
                <c:pt idx="75">
                  <c:v>9 PM</c:v>
                </c:pt>
                <c:pt idx="76">
                  <c:v>11 PM</c:v>
                </c:pt>
                <c:pt idx="77">
                  <c:v>12 AM
28-Jun</c:v>
                </c:pt>
                <c:pt idx="78">
                  <c:v>1 AM</c:v>
                </c:pt>
                <c:pt idx="79">
                  <c:v>4 AM</c:v>
                </c:pt>
                <c:pt idx="80">
                  <c:v>6 AM</c:v>
                </c:pt>
                <c:pt idx="81">
                  <c:v>8 AM</c:v>
                </c:pt>
                <c:pt idx="82">
                  <c:v>9 AM</c:v>
                </c:pt>
                <c:pt idx="83">
                  <c:v>12 PM</c:v>
                </c:pt>
                <c:pt idx="84">
                  <c:v>2 PM</c:v>
                </c:pt>
                <c:pt idx="85">
                  <c:v>7 PM</c:v>
                </c:pt>
                <c:pt idx="86">
                  <c:v>8 PM</c:v>
                </c:pt>
                <c:pt idx="87">
                  <c:v>9 PM</c:v>
                </c:pt>
                <c:pt idx="88">
                  <c:v>10 PM</c:v>
                </c:pt>
                <c:pt idx="89">
                  <c:v>11 PM</c:v>
                </c:pt>
                <c:pt idx="90">
                  <c:v>1 AM
29-Jun</c:v>
                </c:pt>
                <c:pt idx="91">
                  <c:v>2 AM</c:v>
                </c:pt>
                <c:pt idx="92">
                  <c:v>4 AM</c:v>
                </c:pt>
                <c:pt idx="93">
                  <c:v>5 AM</c:v>
                </c:pt>
                <c:pt idx="94">
                  <c:v>6 AM</c:v>
                </c:pt>
                <c:pt idx="95">
                  <c:v>7 AM</c:v>
                </c:pt>
                <c:pt idx="96">
                  <c:v>11 AM</c:v>
                </c:pt>
                <c:pt idx="97">
                  <c:v>2 PM</c:v>
                </c:pt>
                <c:pt idx="98">
                  <c:v>3 PM</c:v>
                </c:pt>
                <c:pt idx="99">
                  <c:v>5 PM</c:v>
                </c:pt>
                <c:pt idx="100">
                  <c:v>6 PM</c:v>
                </c:pt>
                <c:pt idx="101">
                  <c:v>8 PM</c:v>
                </c:pt>
                <c:pt idx="102">
                  <c:v>9 PM</c:v>
                </c:pt>
                <c:pt idx="103">
                  <c:v>10 PM</c:v>
                </c:pt>
                <c:pt idx="104">
                  <c:v>11 PM</c:v>
                </c:pt>
                <c:pt idx="105">
                  <c:v>12 AM
30-Jun</c:v>
                </c:pt>
                <c:pt idx="106">
                  <c:v>4 AM</c:v>
                </c:pt>
                <c:pt idx="107">
                  <c:v>8 AM</c:v>
                </c:pt>
                <c:pt idx="108">
                  <c:v>10 AM</c:v>
                </c:pt>
                <c:pt idx="109">
                  <c:v>11 AM</c:v>
                </c:pt>
                <c:pt idx="110">
                  <c:v>12 PM</c:v>
                </c:pt>
                <c:pt idx="111">
                  <c:v>1 PM</c:v>
                </c:pt>
                <c:pt idx="112">
                  <c:v>4 PM</c:v>
                </c:pt>
                <c:pt idx="113">
                  <c:v>5 PM</c:v>
                </c:pt>
                <c:pt idx="114">
                  <c:v>6 PM</c:v>
                </c:pt>
                <c:pt idx="115">
                  <c:v>7 PM</c:v>
                </c:pt>
                <c:pt idx="116">
                  <c:v>9 PM</c:v>
                </c:pt>
                <c:pt idx="117">
                  <c:v>12 AM
1-Jul
Jul</c:v>
                </c:pt>
                <c:pt idx="118">
                  <c:v>1 AM</c:v>
                </c:pt>
                <c:pt idx="119">
                  <c:v>6 AM</c:v>
                </c:pt>
                <c:pt idx="120">
                  <c:v>7 AM</c:v>
                </c:pt>
                <c:pt idx="121">
                  <c:v>8 AM</c:v>
                </c:pt>
                <c:pt idx="122">
                  <c:v>3 PM</c:v>
                </c:pt>
                <c:pt idx="123">
                  <c:v>5 PM</c:v>
                </c:pt>
                <c:pt idx="124">
                  <c:v>6 PM</c:v>
                </c:pt>
                <c:pt idx="125">
                  <c:v>8 PM</c:v>
                </c:pt>
                <c:pt idx="126">
                  <c:v>9 PM</c:v>
                </c:pt>
                <c:pt idx="127">
                  <c:v>10 PM</c:v>
                </c:pt>
                <c:pt idx="128">
                  <c:v>2 AM
2-Jul</c:v>
                </c:pt>
                <c:pt idx="129">
                  <c:v>5 AM</c:v>
                </c:pt>
                <c:pt idx="130">
                  <c:v>9 AM</c:v>
                </c:pt>
                <c:pt idx="131">
                  <c:v>10 AM</c:v>
                </c:pt>
                <c:pt idx="132">
                  <c:v>11 AM</c:v>
                </c:pt>
                <c:pt idx="133">
                  <c:v>1 PM</c:v>
                </c:pt>
                <c:pt idx="134">
                  <c:v>2 PM</c:v>
                </c:pt>
                <c:pt idx="135">
                  <c:v>3 PM</c:v>
                </c:pt>
                <c:pt idx="136">
                  <c:v>4 PM</c:v>
                </c:pt>
                <c:pt idx="137">
                  <c:v>5 PM</c:v>
                </c:pt>
                <c:pt idx="138">
                  <c:v>6 PM</c:v>
                </c:pt>
                <c:pt idx="139">
                  <c:v>7 PM</c:v>
                </c:pt>
                <c:pt idx="140">
                  <c:v>8 PM</c:v>
                </c:pt>
                <c:pt idx="141">
                  <c:v>9 PM</c:v>
                </c:pt>
                <c:pt idx="142">
                  <c:v>10 PM</c:v>
                </c:pt>
                <c:pt idx="143">
                  <c:v>11 PM</c:v>
                </c:pt>
                <c:pt idx="144">
                  <c:v>12 AM
3-Jul</c:v>
                </c:pt>
                <c:pt idx="145">
                  <c:v>1 AM</c:v>
                </c:pt>
                <c:pt idx="146">
                  <c:v>5 AM</c:v>
                </c:pt>
                <c:pt idx="147">
                  <c:v>6 AM</c:v>
                </c:pt>
                <c:pt idx="148">
                  <c:v>1 PM</c:v>
                </c:pt>
                <c:pt idx="149">
                  <c:v>2 PM</c:v>
                </c:pt>
                <c:pt idx="150">
                  <c:v>4 PM</c:v>
                </c:pt>
                <c:pt idx="151">
                  <c:v>5 PM</c:v>
                </c:pt>
                <c:pt idx="152">
                  <c:v>6 PM</c:v>
                </c:pt>
                <c:pt idx="153">
                  <c:v>7 PM</c:v>
                </c:pt>
                <c:pt idx="154">
                  <c:v>8 PM</c:v>
                </c:pt>
                <c:pt idx="155">
                  <c:v>9 PM</c:v>
                </c:pt>
                <c:pt idx="156">
                  <c:v>10 PM</c:v>
                </c:pt>
                <c:pt idx="157">
                  <c:v>11 PM</c:v>
                </c:pt>
                <c:pt idx="158">
                  <c:v>12 AM
4-Jul</c:v>
                </c:pt>
                <c:pt idx="159">
                  <c:v>1 AM</c:v>
                </c:pt>
                <c:pt idx="160">
                  <c:v>2 AM</c:v>
                </c:pt>
                <c:pt idx="161">
                  <c:v>4 AM</c:v>
                </c:pt>
                <c:pt idx="162">
                  <c:v>7 AM</c:v>
                </c:pt>
                <c:pt idx="163">
                  <c:v>9 AM</c:v>
                </c:pt>
                <c:pt idx="164">
                  <c:v>10 AM</c:v>
                </c:pt>
                <c:pt idx="165">
                  <c:v>12 PM</c:v>
                </c:pt>
                <c:pt idx="166">
                  <c:v>2 PM</c:v>
                </c:pt>
                <c:pt idx="167">
                  <c:v>3 PM</c:v>
                </c:pt>
                <c:pt idx="168">
                  <c:v>4 PM</c:v>
                </c:pt>
                <c:pt idx="169">
                  <c:v>5 PM</c:v>
                </c:pt>
                <c:pt idx="170">
                  <c:v>6 PM</c:v>
                </c:pt>
                <c:pt idx="171">
                  <c:v>8 PM</c:v>
                </c:pt>
                <c:pt idx="172">
                  <c:v>9 PM</c:v>
                </c:pt>
                <c:pt idx="173">
                  <c:v>12 AM
5-Jul</c:v>
                </c:pt>
                <c:pt idx="174">
                  <c:v>6 AM</c:v>
                </c:pt>
                <c:pt idx="175">
                  <c:v>8 AM</c:v>
                </c:pt>
                <c:pt idx="176">
                  <c:v>10 AM</c:v>
                </c:pt>
                <c:pt idx="177">
                  <c:v>11 AM</c:v>
                </c:pt>
                <c:pt idx="178">
                  <c:v>2 PM</c:v>
                </c:pt>
                <c:pt idx="179">
                  <c:v>3 PM</c:v>
                </c:pt>
                <c:pt idx="180">
                  <c:v>4 PM</c:v>
                </c:pt>
                <c:pt idx="181">
                  <c:v>5 PM</c:v>
                </c:pt>
                <c:pt idx="182">
                  <c:v>7 PM</c:v>
                </c:pt>
                <c:pt idx="183">
                  <c:v>8 PM</c:v>
                </c:pt>
                <c:pt idx="184">
                  <c:v>9 PM</c:v>
                </c:pt>
                <c:pt idx="185">
                  <c:v>10 PM</c:v>
                </c:pt>
                <c:pt idx="186">
                  <c:v>2 AM
6-Jul</c:v>
                </c:pt>
                <c:pt idx="187">
                  <c:v>3 AM</c:v>
                </c:pt>
                <c:pt idx="188">
                  <c:v>4 AM</c:v>
                </c:pt>
                <c:pt idx="189">
                  <c:v>6 AM</c:v>
                </c:pt>
                <c:pt idx="190">
                  <c:v>9 AM</c:v>
                </c:pt>
                <c:pt idx="191">
                  <c:v>10 AM</c:v>
                </c:pt>
              </c:strCache>
            </c:strRef>
          </c:cat>
          <c:val>
            <c:numRef>
              <c:f>'Time Series'!$B$26:$B$243</c:f>
              <c:numCache>
                <c:formatCode>General</c:formatCode>
                <c:ptCount val="192"/>
                <c:pt idx="0">
                  <c:v>1</c:v>
                </c:pt>
                <c:pt idx="1">
                  <c:v>1</c:v>
                </c:pt>
                <c:pt idx="2">
                  <c:v>1</c:v>
                </c:pt>
                <c:pt idx="3">
                  <c:v>1</c:v>
                </c:pt>
                <c:pt idx="4">
                  <c:v>1</c:v>
                </c:pt>
                <c:pt idx="5">
                  <c:v>1</c:v>
                </c:pt>
                <c:pt idx="6">
                  <c:v>3</c:v>
                </c:pt>
                <c:pt idx="7">
                  <c:v>1</c:v>
                </c:pt>
                <c:pt idx="8">
                  <c:v>1</c:v>
                </c:pt>
                <c:pt idx="9">
                  <c:v>1</c:v>
                </c:pt>
                <c:pt idx="10">
                  <c:v>4</c:v>
                </c:pt>
                <c:pt idx="11">
                  <c:v>1</c:v>
                </c:pt>
                <c:pt idx="12">
                  <c:v>1</c:v>
                </c:pt>
                <c:pt idx="13">
                  <c:v>2</c:v>
                </c:pt>
                <c:pt idx="14">
                  <c:v>2</c:v>
                </c:pt>
                <c:pt idx="15">
                  <c:v>1</c:v>
                </c:pt>
                <c:pt idx="16">
                  <c:v>1</c:v>
                </c:pt>
                <c:pt idx="17">
                  <c:v>1</c:v>
                </c:pt>
                <c:pt idx="18">
                  <c:v>2</c:v>
                </c:pt>
                <c:pt idx="19">
                  <c:v>4</c:v>
                </c:pt>
                <c:pt idx="20">
                  <c:v>1</c:v>
                </c:pt>
                <c:pt idx="21">
                  <c:v>1</c:v>
                </c:pt>
                <c:pt idx="22">
                  <c:v>2</c:v>
                </c:pt>
                <c:pt idx="23">
                  <c:v>1</c:v>
                </c:pt>
                <c:pt idx="24">
                  <c:v>2</c:v>
                </c:pt>
                <c:pt idx="25">
                  <c:v>1</c:v>
                </c:pt>
                <c:pt idx="26">
                  <c:v>2</c:v>
                </c:pt>
                <c:pt idx="27">
                  <c:v>1</c:v>
                </c:pt>
                <c:pt idx="28">
                  <c:v>3</c:v>
                </c:pt>
                <c:pt idx="29">
                  <c:v>1</c:v>
                </c:pt>
                <c:pt idx="30">
                  <c:v>2</c:v>
                </c:pt>
                <c:pt idx="31">
                  <c:v>1</c:v>
                </c:pt>
                <c:pt idx="32">
                  <c:v>1</c:v>
                </c:pt>
                <c:pt idx="33">
                  <c:v>3</c:v>
                </c:pt>
                <c:pt idx="34">
                  <c:v>1</c:v>
                </c:pt>
                <c:pt idx="35">
                  <c:v>1</c:v>
                </c:pt>
                <c:pt idx="36">
                  <c:v>1</c:v>
                </c:pt>
                <c:pt idx="37">
                  <c:v>2</c:v>
                </c:pt>
                <c:pt idx="38">
                  <c:v>1</c:v>
                </c:pt>
                <c:pt idx="39">
                  <c:v>1</c:v>
                </c:pt>
                <c:pt idx="40">
                  <c:v>1</c:v>
                </c:pt>
                <c:pt idx="41">
                  <c:v>1</c:v>
                </c:pt>
                <c:pt idx="42">
                  <c:v>2</c:v>
                </c:pt>
                <c:pt idx="43">
                  <c:v>3</c:v>
                </c:pt>
                <c:pt idx="44">
                  <c:v>3</c:v>
                </c:pt>
                <c:pt idx="45">
                  <c:v>1</c:v>
                </c:pt>
                <c:pt idx="46">
                  <c:v>2</c:v>
                </c:pt>
                <c:pt idx="47">
                  <c:v>1</c:v>
                </c:pt>
                <c:pt idx="48">
                  <c:v>1</c:v>
                </c:pt>
                <c:pt idx="49">
                  <c:v>1</c:v>
                </c:pt>
                <c:pt idx="50">
                  <c:v>1</c:v>
                </c:pt>
                <c:pt idx="51">
                  <c:v>1</c:v>
                </c:pt>
                <c:pt idx="52">
                  <c:v>2</c:v>
                </c:pt>
                <c:pt idx="53">
                  <c:v>1</c:v>
                </c:pt>
                <c:pt idx="54">
                  <c:v>1</c:v>
                </c:pt>
                <c:pt idx="55">
                  <c:v>1</c:v>
                </c:pt>
                <c:pt idx="56">
                  <c:v>2</c:v>
                </c:pt>
                <c:pt idx="57">
                  <c:v>3</c:v>
                </c:pt>
                <c:pt idx="58">
                  <c:v>2</c:v>
                </c:pt>
                <c:pt idx="59">
                  <c:v>1</c:v>
                </c:pt>
                <c:pt idx="60">
                  <c:v>3</c:v>
                </c:pt>
                <c:pt idx="61">
                  <c:v>1</c:v>
                </c:pt>
                <c:pt idx="62">
                  <c:v>2</c:v>
                </c:pt>
                <c:pt idx="63">
                  <c:v>2</c:v>
                </c:pt>
                <c:pt idx="64">
                  <c:v>4</c:v>
                </c:pt>
                <c:pt idx="65">
                  <c:v>1</c:v>
                </c:pt>
                <c:pt idx="66">
                  <c:v>2</c:v>
                </c:pt>
                <c:pt idx="67">
                  <c:v>2</c:v>
                </c:pt>
                <c:pt idx="68">
                  <c:v>1</c:v>
                </c:pt>
                <c:pt idx="69">
                  <c:v>2</c:v>
                </c:pt>
                <c:pt idx="70">
                  <c:v>1</c:v>
                </c:pt>
                <c:pt idx="71">
                  <c:v>2</c:v>
                </c:pt>
                <c:pt idx="72">
                  <c:v>2</c:v>
                </c:pt>
                <c:pt idx="73">
                  <c:v>1</c:v>
                </c:pt>
                <c:pt idx="74">
                  <c:v>1</c:v>
                </c:pt>
                <c:pt idx="75">
                  <c:v>2</c:v>
                </c:pt>
                <c:pt idx="76">
                  <c:v>1</c:v>
                </c:pt>
                <c:pt idx="77">
                  <c:v>3</c:v>
                </c:pt>
                <c:pt idx="78">
                  <c:v>1</c:v>
                </c:pt>
                <c:pt idx="79">
                  <c:v>1</c:v>
                </c:pt>
                <c:pt idx="80">
                  <c:v>1</c:v>
                </c:pt>
                <c:pt idx="81">
                  <c:v>1</c:v>
                </c:pt>
                <c:pt idx="82">
                  <c:v>3</c:v>
                </c:pt>
                <c:pt idx="83">
                  <c:v>1</c:v>
                </c:pt>
                <c:pt idx="84">
                  <c:v>2</c:v>
                </c:pt>
                <c:pt idx="85">
                  <c:v>1</c:v>
                </c:pt>
                <c:pt idx="86">
                  <c:v>2</c:v>
                </c:pt>
                <c:pt idx="87">
                  <c:v>1</c:v>
                </c:pt>
                <c:pt idx="88">
                  <c:v>2</c:v>
                </c:pt>
                <c:pt idx="89">
                  <c:v>2</c:v>
                </c:pt>
                <c:pt idx="90">
                  <c:v>2</c:v>
                </c:pt>
                <c:pt idx="91">
                  <c:v>1</c:v>
                </c:pt>
                <c:pt idx="92">
                  <c:v>1</c:v>
                </c:pt>
                <c:pt idx="93">
                  <c:v>2</c:v>
                </c:pt>
                <c:pt idx="94">
                  <c:v>2</c:v>
                </c:pt>
                <c:pt idx="95">
                  <c:v>1</c:v>
                </c:pt>
                <c:pt idx="96">
                  <c:v>5</c:v>
                </c:pt>
                <c:pt idx="97">
                  <c:v>1</c:v>
                </c:pt>
                <c:pt idx="98">
                  <c:v>2</c:v>
                </c:pt>
                <c:pt idx="99">
                  <c:v>4</c:v>
                </c:pt>
                <c:pt idx="100">
                  <c:v>1</c:v>
                </c:pt>
                <c:pt idx="101">
                  <c:v>2</c:v>
                </c:pt>
                <c:pt idx="102">
                  <c:v>1</c:v>
                </c:pt>
                <c:pt idx="103">
                  <c:v>1</c:v>
                </c:pt>
                <c:pt idx="104">
                  <c:v>1</c:v>
                </c:pt>
                <c:pt idx="105">
                  <c:v>1</c:v>
                </c:pt>
                <c:pt idx="106">
                  <c:v>3</c:v>
                </c:pt>
                <c:pt idx="107">
                  <c:v>1</c:v>
                </c:pt>
                <c:pt idx="108">
                  <c:v>1</c:v>
                </c:pt>
                <c:pt idx="109">
                  <c:v>3</c:v>
                </c:pt>
                <c:pt idx="110">
                  <c:v>1</c:v>
                </c:pt>
                <c:pt idx="111">
                  <c:v>1</c:v>
                </c:pt>
                <c:pt idx="112">
                  <c:v>2</c:v>
                </c:pt>
                <c:pt idx="113">
                  <c:v>1</c:v>
                </c:pt>
                <c:pt idx="114">
                  <c:v>3</c:v>
                </c:pt>
                <c:pt idx="115">
                  <c:v>3</c:v>
                </c:pt>
                <c:pt idx="116">
                  <c:v>1</c:v>
                </c:pt>
                <c:pt idx="117">
                  <c:v>1</c:v>
                </c:pt>
                <c:pt idx="118">
                  <c:v>1</c:v>
                </c:pt>
                <c:pt idx="119">
                  <c:v>1</c:v>
                </c:pt>
                <c:pt idx="120">
                  <c:v>5</c:v>
                </c:pt>
                <c:pt idx="121">
                  <c:v>2</c:v>
                </c:pt>
                <c:pt idx="122">
                  <c:v>1</c:v>
                </c:pt>
                <c:pt idx="123">
                  <c:v>1</c:v>
                </c:pt>
                <c:pt idx="124">
                  <c:v>2</c:v>
                </c:pt>
                <c:pt idx="125">
                  <c:v>3</c:v>
                </c:pt>
                <c:pt idx="126">
                  <c:v>1</c:v>
                </c:pt>
                <c:pt idx="127">
                  <c:v>1</c:v>
                </c:pt>
                <c:pt idx="128">
                  <c:v>1</c:v>
                </c:pt>
                <c:pt idx="129">
                  <c:v>1</c:v>
                </c:pt>
                <c:pt idx="130">
                  <c:v>2</c:v>
                </c:pt>
                <c:pt idx="131">
                  <c:v>1</c:v>
                </c:pt>
                <c:pt idx="132">
                  <c:v>2</c:v>
                </c:pt>
                <c:pt idx="133">
                  <c:v>1</c:v>
                </c:pt>
                <c:pt idx="134">
                  <c:v>1</c:v>
                </c:pt>
                <c:pt idx="135">
                  <c:v>2</c:v>
                </c:pt>
                <c:pt idx="136">
                  <c:v>1</c:v>
                </c:pt>
                <c:pt idx="137">
                  <c:v>1</c:v>
                </c:pt>
                <c:pt idx="138">
                  <c:v>1</c:v>
                </c:pt>
                <c:pt idx="139">
                  <c:v>1</c:v>
                </c:pt>
                <c:pt idx="140">
                  <c:v>2</c:v>
                </c:pt>
                <c:pt idx="141">
                  <c:v>2</c:v>
                </c:pt>
                <c:pt idx="142">
                  <c:v>2</c:v>
                </c:pt>
                <c:pt idx="143">
                  <c:v>2</c:v>
                </c:pt>
                <c:pt idx="144">
                  <c:v>1</c:v>
                </c:pt>
                <c:pt idx="145">
                  <c:v>2</c:v>
                </c:pt>
                <c:pt idx="146">
                  <c:v>1</c:v>
                </c:pt>
                <c:pt idx="147">
                  <c:v>1</c:v>
                </c:pt>
                <c:pt idx="148">
                  <c:v>1</c:v>
                </c:pt>
                <c:pt idx="149">
                  <c:v>1</c:v>
                </c:pt>
                <c:pt idx="150">
                  <c:v>3</c:v>
                </c:pt>
                <c:pt idx="151">
                  <c:v>2</c:v>
                </c:pt>
                <c:pt idx="152">
                  <c:v>3</c:v>
                </c:pt>
                <c:pt idx="153">
                  <c:v>1</c:v>
                </c:pt>
                <c:pt idx="154">
                  <c:v>2</c:v>
                </c:pt>
                <c:pt idx="155">
                  <c:v>1</c:v>
                </c:pt>
                <c:pt idx="156">
                  <c:v>2</c:v>
                </c:pt>
                <c:pt idx="157">
                  <c:v>2</c:v>
                </c:pt>
                <c:pt idx="158">
                  <c:v>1</c:v>
                </c:pt>
                <c:pt idx="159">
                  <c:v>1</c:v>
                </c:pt>
                <c:pt idx="160">
                  <c:v>2</c:v>
                </c:pt>
                <c:pt idx="161">
                  <c:v>2</c:v>
                </c:pt>
                <c:pt idx="162">
                  <c:v>1</c:v>
                </c:pt>
                <c:pt idx="163">
                  <c:v>2</c:v>
                </c:pt>
                <c:pt idx="164">
                  <c:v>1</c:v>
                </c:pt>
                <c:pt idx="165">
                  <c:v>1</c:v>
                </c:pt>
                <c:pt idx="166">
                  <c:v>2</c:v>
                </c:pt>
                <c:pt idx="167">
                  <c:v>2</c:v>
                </c:pt>
                <c:pt idx="168">
                  <c:v>3</c:v>
                </c:pt>
                <c:pt idx="169">
                  <c:v>2</c:v>
                </c:pt>
                <c:pt idx="170">
                  <c:v>2</c:v>
                </c:pt>
                <c:pt idx="171">
                  <c:v>1</c:v>
                </c:pt>
                <c:pt idx="172">
                  <c:v>2</c:v>
                </c:pt>
                <c:pt idx="173">
                  <c:v>1</c:v>
                </c:pt>
                <c:pt idx="174">
                  <c:v>1</c:v>
                </c:pt>
                <c:pt idx="175">
                  <c:v>1</c:v>
                </c:pt>
                <c:pt idx="176">
                  <c:v>1</c:v>
                </c:pt>
                <c:pt idx="177">
                  <c:v>2</c:v>
                </c:pt>
                <c:pt idx="178">
                  <c:v>1</c:v>
                </c:pt>
                <c:pt idx="179">
                  <c:v>1</c:v>
                </c:pt>
                <c:pt idx="180">
                  <c:v>3</c:v>
                </c:pt>
                <c:pt idx="181">
                  <c:v>2</c:v>
                </c:pt>
                <c:pt idx="182">
                  <c:v>2</c:v>
                </c:pt>
                <c:pt idx="183">
                  <c:v>1</c:v>
                </c:pt>
                <c:pt idx="184">
                  <c:v>3</c:v>
                </c:pt>
                <c:pt idx="185">
                  <c:v>2</c:v>
                </c:pt>
                <c:pt idx="186">
                  <c:v>2</c:v>
                </c:pt>
                <c:pt idx="187">
                  <c:v>1</c:v>
                </c:pt>
                <c:pt idx="188">
                  <c:v>1</c:v>
                </c:pt>
                <c:pt idx="189">
                  <c:v>1</c:v>
                </c:pt>
                <c:pt idx="190">
                  <c:v>1</c:v>
                </c:pt>
                <c:pt idx="191">
                  <c:v>1</c:v>
                </c:pt>
              </c:numCache>
            </c:numRef>
          </c:val>
        </c:ser>
        <c:axId val="16607954"/>
        <c:axId val="15253859"/>
      </c:barChart>
      <c:catAx>
        <c:axId val="16607954"/>
        <c:scaling>
          <c:orientation val="minMax"/>
        </c:scaling>
        <c:axPos val="b"/>
        <c:delete val="0"/>
        <c:numFmt formatCode="General" sourceLinked="1"/>
        <c:majorTickMark val="out"/>
        <c:minorTickMark val="none"/>
        <c:tickLblPos val="nextTo"/>
        <c:crossAx val="15253859"/>
        <c:crosses val="autoZero"/>
        <c:auto val="1"/>
        <c:lblOffset val="100"/>
        <c:noMultiLvlLbl val="0"/>
      </c:catAx>
      <c:valAx>
        <c:axId val="15253859"/>
        <c:scaling>
          <c:orientation val="minMax"/>
        </c:scaling>
        <c:axPos val="l"/>
        <c:majorGridlines/>
        <c:delete val="0"/>
        <c:numFmt formatCode="General" sourceLinked="1"/>
        <c:majorTickMark val="out"/>
        <c:minorTickMark val="none"/>
        <c:tickLblPos val="nextTo"/>
        <c:crossAx val="16607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48674"/>
        <c:axId val="31938067"/>
      </c:barChart>
      <c:catAx>
        <c:axId val="3548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38067"/>
        <c:crosses val="autoZero"/>
        <c:auto val="1"/>
        <c:lblOffset val="100"/>
        <c:noMultiLvlLbl val="0"/>
      </c:catAx>
      <c:valAx>
        <c:axId val="31938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007148"/>
        <c:axId val="36846605"/>
      </c:barChart>
      <c:catAx>
        <c:axId val="190071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46605"/>
        <c:crosses val="autoZero"/>
        <c:auto val="1"/>
        <c:lblOffset val="100"/>
        <c:noMultiLvlLbl val="0"/>
      </c:catAx>
      <c:valAx>
        <c:axId val="36846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7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183990"/>
        <c:axId val="31784999"/>
      </c:barChart>
      <c:catAx>
        <c:axId val="631839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84999"/>
        <c:crosses val="autoZero"/>
        <c:auto val="1"/>
        <c:lblOffset val="100"/>
        <c:noMultiLvlLbl val="0"/>
      </c:catAx>
      <c:valAx>
        <c:axId val="31784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629536"/>
        <c:axId val="24448097"/>
      </c:barChart>
      <c:catAx>
        <c:axId val="17629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48097"/>
        <c:crosses val="autoZero"/>
        <c:auto val="1"/>
        <c:lblOffset val="100"/>
        <c:noMultiLvlLbl val="0"/>
      </c:catAx>
      <c:valAx>
        <c:axId val="2444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706282"/>
        <c:axId val="34138811"/>
      </c:barChart>
      <c:catAx>
        <c:axId val="18706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38811"/>
        <c:crosses val="autoZero"/>
        <c:auto val="1"/>
        <c:lblOffset val="100"/>
        <c:noMultiLvlLbl val="0"/>
      </c:catAx>
      <c:valAx>
        <c:axId val="3413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6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813844"/>
        <c:axId val="13780277"/>
      </c:barChart>
      <c:catAx>
        <c:axId val="38813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80277"/>
        <c:crosses val="autoZero"/>
        <c:auto val="1"/>
        <c:lblOffset val="100"/>
        <c:noMultiLvlLbl val="0"/>
      </c:catAx>
      <c:valAx>
        <c:axId val="1378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3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913630"/>
        <c:axId val="42460623"/>
      </c:barChart>
      <c:catAx>
        <c:axId val="569136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60623"/>
        <c:crosses val="autoZero"/>
        <c:auto val="1"/>
        <c:lblOffset val="100"/>
        <c:noMultiLvlLbl val="0"/>
      </c:catAx>
      <c:valAx>
        <c:axId val="4246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601288"/>
        <c:axId val="16758409"/>
      </c:barChart>
      <c:catAx>
        <c:axId val="46601288"/>
        <c:scaling>
          <c:orientation val="minMax"/>
        </c:scaling>
        <c:axPos val="b"/>
        <c:delete val="1"/>
        <c:majorTickMark val="out"/>
        <c:minorTickMark val="none"/>
        <c:tickLblPos val="none"/>
        <c:crossAx val="16758409"/>
        <c:crosses val="autoZero"/>
        <c:auto val="1"/>
        <c:lblOffset val="100"/>
        <c:noMultiLvlLbl val="0"/>
      </c:catAx>
      <c:valAx>
        <c:axId val="16758409"/>
        <c:scaling>
          <c:orientation val="minMax"/>
        </c:scaling>
        <c:axPos val="l"/>
        <c:delete val="1"/>
        <c:majorTickMark val="out"/>
        <c:minorTickMark val="none"/>
        <c:tickLblPos val="none"/>
        <c:crossAx val="46601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8" refreshedBy="Marc Smith" refreshedVersion="5">
  <cacheSource type="worksheet">
    <worksheetSource ref="A2:BL31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3">
        <s v="workout fit"/>
        <s v="running fit"/>
        <s v="running getfit"/>
        <s v="tagblender body strong tattoos beautiful healthy gym smile igfit trainer firm fat fashion skinny mini workout bogo mermaidsforlife harry naturalhairproducts naturalhair boys love sheamoisture4u weight tan fitfluential"/>
        <s v="tagblender body strong tattoos beautiful healthy gym smile igfit trainer firm fat fashion skinny mini workout bogo mermaidsforlife harry naturalhairproducts naturalhair boys love sheamoisture4u weight tan fitfluential fitspo"/>
        <s v="tagblender body strong tattoos beautiful healthy gym smile igfit trainer firm fat fashion"/>
        <s v="exercise fitfam"/>
        <s v="workout fitness"/>
        <s v="running yoga fitness fitnessgoals fitnesstips fitinspiration fitstagram dedication gymspiration training trainharder fitfam fitfluential sports gym health loveit workout healthy winning string instarunners outdoorrecreation"/>
        <s v="workout fitfluential fit"/>
        <s v="workout getfit"/>
        <s v="run running runningman nike nikeplus nikerunning nikerun health healthy fitness fit fitfluential runme run207 runers runningshoes runningman justdoitsunday"/>
        <s v="running healthylife"/>
        <s v="running fitfluential fittips"/>
        <m/>
        <s v="gym motivation"/>
        <s v="running fitness"/>
        <s v="running fitfluential fitlife"/>
        <s v="fitfluential running"/>
        <s v="gym fitfam"/>
        <s v="exercise fit"/>
        <s v="running motivation"/>
        <s v="scubadiving"/>
        <s v="stress stresseating fitfluential"/>
        <s v="exercise motivation"/>
        <s v="alwaysinbeta beastmode bestlifeproject betterforit findyourstrong fitfam fitfluential fitlife"/>
        <s v="workout fitfluential fitspo"/>
        <s v="beard picoftheday uae texas newyork washington canada ireland usa uae mensfashion mensstyle menswear menshair fitfam fitfluential beardlove australia singapore style smile muscle"/>
        <s v="beard picoftheday uae texas newyork washington canada ireland usa uae mensfashion mensstyle menswear menshair fitfam fitfluential beardlove australia singapore style smile muscle instagood instadaily beardgang gymlife"/>
        <s v="running spotify fitfluential fitlife"/>
        <s v="trainhard gains strengthtraining physiquefreak fitness bodybuilding crossfit fitfluential fitnessfriday flexfriday instafitnessmodels"/>
        <s v="running fitfluential healthylife"/>
        <s v="running fitfluential fitspo"/>
        <s v="runchat fitfluential"/>
        <s v="humpday absworkout conditioning fitspiration gymlife fit fitfluential training personaltrainer fitness fitnessmotivation fitnessjourney letsgo begreat"/>
        <s v="bossbabe clientlove projectfourpr talktomyrep fitmom fitfluential"/>
        <s v="gym getfit"/>
        <s v="workout fitfluential motivation"/>
        <s v="gym fitfluential fitness"/>
        <s v="werunsocial fitfluential runlocal"/>
        <s v="workout spotify fitspiration"/>
        <s v="fitpo fitfam gymlife legday nopainnogain fitlife getstrong workout mondaymiles chestday seenonmyrun trainhard gains strengthtraining physique fitnessmotivation fitness bodybuilding crossfit fitfluential instarunners gym"/>
        <s v="superwoman sheila me facemodel fitchick model fitnessmodel fitstagram fitmodel beautiful fitfluential fashion personaltrainer groupfitness exercise workout health beauty"/>
        <s v="exercise fitlife"/>
        <s v="exercise spotify fittips"/>
        <s v="workout healthylife"/>
        <s v="epitomiefitness epitomiefitfam youcandoit noexcuses cycling fitness strengthtraining fitfluential"/>
        <s v="epitomiefitness epitomiefitfam fitspo fitfam fitnessaddict getstrong fitfluential"/>
        <s v="alwaysinbeta beastmode bestlifeproject betterforit findyourstrong fitfam fitfluential workouttime workoutday workoutmotivation strongnotskinny"/>
        <s v="running fitlife"/>
        <s v="exercise healthylife"/>
        <s v="running fittips"/>
        <s v="workout fittips"/>
        <s v="instagenic instapost igers igersph grammerph bae pinoybae asianmen pinoymen fitness betterforit fitfluential igersmanila instamag instapic instalike"/>
        <s v="exercise fitfluential healthylife"/>
        <s v="running fitfluential fitness"/>
        <s v="friyay fitfluential enjoy fitfamlife"/>
        <s v="bodygoals bodybuilding bodypositive bodytransformation"/>
        <s v="runchat plantfusion glutenfree plantbased fitfluential"/>
        <s v="tbt runchat fitfluential"/>
        <s v="tbt"/>
        <s v="liftbroathletics fitness motivation workout crossfit fit fitfluential workoutmotivation instafit instafitness fitnessjunkie fitspo fitnessgoal fitnessguru"/>
        <s v="liftbroathletics fitness motivation workout crossfit fit fitfluential workoutmotivation instafit instafitness fitnessjunkie fitspo"/>
        <s v="heartopener yoga yogi yoganyc yogateacher instayoga instayogi fitfluential sweatpink namaste namastemari instafit"/>
        <s v="running spotify getfit"/>
        <s v="exercise getfit"/>
        <s v="fitblog fitfam fitfluential runner veganrunner runchat vegrunchat runnersnotrunning veganathlete veganbodybuildingandfitness vegan"/>
        <s v="mtb mountainbiking mountainbike fitfluential fitblog orangecounty oc socal"/>
        <s v="running fitspiration"/>
        <s v="workout fitfluential fitness"/>
        <s v="workout fitfluential fitfam"/>
        <s v="teampolar polara370 fitfluential fitfam fitmom"/>
        <s v="polara370 fitfluential fitfam teampolar"/>
        <s v="polara370"/>
        <s v="isatori morph freebie fitfam bodybuilding gymmotivation fitfluential gymfreak"/>
        <s v="sarawoods bikinipro isatori abs swimsuit fitlife fitfluential"/>
        <s v="isatori morph morphextreme gainz gymfit fitfam fitfluential fitlife"/>
        <s v="isatori fitlife fitfam fitfluential bikinicompetitor entrepreneur superwoman"/>
        <s v="isatori fitlife fitfam fitfluential"/>
        <s v="fitfluential ffcheckin hiit sweatingforthewedding"/>
        <s v="running fitfluential fit"/>
        <s v="runforgoodrelay inspiration running runner strength fitnessmotivation fitness fitfluential fitchicks"/>
        <s v="exercise fitspo"/>
        <s v="scubadiving swimming scuba scubadive swim swimming workout workouteveryday beastmode strong fitnesslifestyle fitfam fitfluential sw"/>
        <s v="polefreaks poledancenation lovepole poledance poledancer polefitness polefit polefitnation workouteveryday fitfam fitfluential"/>
        <s v="polefreaks poledancenation lovepole poledance poledancer polefitness polefit polefitnation workouteveryday fitfam fitfluential sweatpink healthybody healthymind poledancersofig strongwoman diaryofapoleaddict weightlifting liftlikeagirl"/>
        <s v="gym fitspo"/>
        <s v="running spotify fit"/>
        <s v="fatkid alwayshungry allthefood mealprep getinmybelly dxb dubai dubaifit dubaifitness dubaifitfam fit"/>
        <s v="sundayvibes lowskinfade shorthairdontcare chitown chitowntrainer afaacertifiedtrainer fitness bossbabe health fitfam"/>
        <s v="moveitmonday mondayworkout fitness bossbabe health fitfam healthcoach movemorefitness chitown workout workoutmotivation strangefitness"/>
        <s v="missstrangefitness chitowntrainer sweatpink sweatpinkambassador blackwomenwholift certifiedgroupfitnessinstructor afaacertified chicagoblackbloggers chicagosocialchange"/>
        <s v="gnc jxt5 menshealth testosterone joint golf workout fitfluential"/>
        <s v="workout fitfluential fittips"/>
        <s v="quoteoftheday fitness fitfluential fitmom fitnesscoach hybridathlete fitfam fitnessmotivation fitnesstips crossfit crossfitmom crossfitfam crossfitcoach crossfitter runningmom"/>
        <s v="fitness fitfluential fitmom"/>
        <s v="longrunsunday fitness fitfluential fitmom"/>
        <s v="quoteoftheday fitness fitfluential fitmom fitnesscoach hybridathlete fitfam fitnessmotivation fitnesstips crossfit crossfitmom crossfitfam crossfitcoach crossfitter"/>
        <s v="gym fitfluential fitlife"/>
        <s v="running fitspo"/>
        <s v="beard picoftheday uae texas newyork washington canada ireland usa mensfashion mensstyle menswear menshair fitfam fitfluential muscle instagood instadaily"/>
        <s v="beard"/>
        <s v="quote fitspo healthspo fitfluential"/>
        <s v="workout spotify motivation"/>
        <s v="instantpot healthyeating recipeoftheday fitfluential"/>
        <s v="fitfluential lowcarb cleaneating"/>
        <s v="exercise fitfluential fitspo"/>
        <s v="gymwear gym activewear fitness fitnesslifestyle fitfluential fitnessgear fitnesswomen fitnessphysique workout womenswear womenfashion womensclothing boutique sportsbra athleisure"/>
        <s v="fitness lifestyle fitspo fitfam girlswholift legday nopainnogain fitlife getstrong workout mondaymiles trainhard gains strengthtraining physiquefreak fitness yoga crossfit fitfluential fitnessfriday squats health healthylife"/>
        <s v="love cute sleepy sleeping bed goodnight workout trainhard gains strengthtraining physiquefreak yoga crossfit fitfluential fitnessfriday squats health healthylife like4like follow calisthenics fitindia"/>
        <s v="breathing fitspo fitfam girlswholift legday nopainnogain fitlife getstrong workout trainhard gains physiquefreak yoga crossfit fitfluential squats healthylife calisthenics nature health asthma breathingexercises"/>
        <s v="fat fit girlswholift legday nopainnogain fitlife getstrong workout mondaymiles trainhard gains strengthtraining physiquefreak fitness yoga crossfit fitfluential fitnessfriday squats health healthylife calisthenics"/>
        <s v="fitness physical challenge mental fitspo girlswholift legday nopainnogain fitlife getstrong workout mondaymiles trainhard strengthtraining physiquefreak yoga fitfluential fitnessfriday squats healthylife"/>
        <s v="vitamin calcium health healthcare healthylife wellness motivation getstrong workoutwithcalathx trainhard gains strengthtraining physiquefreak yoga fitfluential fitnessfriday squats calathx"/>
        <s v="apple healthcare wellness motivation healthyhappylife getstrong workoutwithcalathx trainhard gains strengthtraining physiquefreak yoga crossfit fitfluential fitnessfriday squats calisthenics"/>
        <s v="gym workout trainhard gains strengthtraining physiquefreak yoga crossfit fitfluential squats healthylife calisthenics exercise healthyliving wellness motivation healthyhappylife strength cardio weights abs gymmotivation"/>
        <s v="health weight fitspo fitfam girlswholift legday nopainnogain fitlife getstrong workout trainhard gains strengthtraining physiquefreak fitness yoga crossfit fitfluential squats health healthylife calisthenics"/>
        <s v="running run fitness runners training runhappy gym fit trainhard gains strengthtraining physiquefreak yoga crossfit fitfluential squats healthylife calisthenics girlswholift legday nopainnogain fitlife getstrong"/>
        <s v="benefits fitspo fitfam girlswholift legday nopainnogain fitlife getstrong workout mondaymiles trainhard gains strengthtraining physiquefreak crossfit fitfluential fitnessfriday squats health healthylife"/>
        <s v="prettygirlsgohardtoo 803fitness liveauthentic strongnotskinny findyourstrong fitstyle goforit fitfluential fitnessfun fitnessblogger myfitnessjourney blackgirlslift sweatpink"/>
        <s v="prettygirlsgohardtoo posingpractice practicemakespermanent liveauthentic workingtoimprove livethelifeyoulove trainhard findyourstrong strongnotskinny fitfluential bodybu"/>
        <s v="prettygirlsgohardtoo howimfeeling tiredandhungry tiredandsore 803fitness liveauthentic livethelifeyoulove findyourstrong fitstyle goforit fitfluential blackgirlslift sweatpink womenwholift npcbikiniathle"/>
        <s v="bibchat fitfluential"/>
        <s v="friends bumpercars balance fitnessmotivation fitness fitfluential lifeofadventure mensfashion menshair mensstyle menhealth"/>
        <s v="delicious seafood ceviche tower latostadota tecate pueblomagico balance fitnessmotivation fitness fitfluential lifeofadventure mensfashion menshair mensstyle menhealth fluidmovement"/>
        <s v="healthyrecipe fitfluential vegan"/>
        <s v="happywednesday happyhumpday hiit personaltrainer fitness fitfam fitnessmotivation inspiration fitfluential motivation fit fitspo"/>
        <s v="fitnessinspiration sweatpink fitfluential mcm wcw fitnessmotivation crossfit fitness dreams findyourstrong fit goals gym bodybuilding fitnessaddict inspirational workoutmotivation fitness"/>
        <s v="tagblender body strong tattoos beautiful healthy gym smile igfit trainer firm fat fashion skinny mini workout bogo mermaidsforlife harry naturalhairproducts naturalhair boys love sheamoisture4u weight tan fitfluential fitspo h"/>
        <s v="tagblender body strong tattoos beautiful healthy gym smile igfit trainer firm fat fashion skinny mini"/>
        <s v="niyro fitspo fitfam girlswholift gymlife legday nopainnogain fitlife getstrong workout mondaymiles chestday motivation trainhard gains strengthtraining physiquefreak fitness bodybuilding crossfit fitfluential fitnessfriday flexfriday love gym squats"/>
        <s v="bodygoals bodybuilding bodypositive bodytransformation weightlossjourney fitness fitspo fitfam fitfluential fitstar fitstagram hardworkpaysoff gettingshitdone intensity nevercontent"/>
        <s v="throwback bodybuilding instagood instafit fitspo fitfam fitfluential fitstagram"/>
        <s v="bodygoals bodybuilding bodypositive bodytransformation weightlossjourney fitness fitspo fitfam fitfluential fitstar fitstagram hardworkpaysoff"/>
        <s v="bodygoals bodypower throwbackthursday bodybuilding bodytransformation fitspo fitstar fitfluential fitstagram gettingshitdone hardworkpaysoff flex gettheworkdone"/>
        <s v="sidechest weightlossjourney fightingdepressionwithfitness bodygoals bodybuilding bodytransformation weightloss fatloss fitness fitspo fitfsm fitfluential fitstagram getshitdone"/>
        <s v="gym fitfluential fitspo"/>
        <s v="running fitfam"/>
        <s v="exercise fittips"/>
        <s v="workout spotify fitfam"/>
        <s v="burpees sweataday julikeburpees flexitpink flexitpinkambassador sweatpink fitfluential fitfluentialambassador movemorefitness rungum"/>
        <s v="flexitpink flexitpinkambassador sweatpink fitfluential fitfluentialambassador movemorefitness rungum runsquad2019 aftershokz"/>
        <s v="flexitpink flexitpinkambassador sweatpink fitfluential fitfluentialambassador movemorefitness rungum runsquad2019 teambbcom"/>
        <s v="deckyoga flexitpink flexitpinkambassador sweatpink fitfluential fitfluentialambassador movemorefitness rungum runsquad2019 aftershokz shokzsquad shokzamb teambbcom"/>
        <s v="sweataday julikeburpees burpees flexitpink flexitpinkambassador sweatpink fitfluential fitfluentialambassador"/>
        <s v="run aftershokz shokzsquad shokzamb teambbcom bodybuildingdotcom bodybuildingcom getstrongertoday flexitpink flexitpinkambassador sweatpink fitfluential"/>
        <s v="fitness exercises runchat fitfluential energy gym workout crossfit"/>
        <s v="exercises fitness health fitfluential energy workout motivation"/>
        <s v="exercises fitness workout gym fitfluential energy health bodyfat"/>
        <s v="fitness exercises workout runchat energy fitfluential life health"/>
        <s v="fitness exercise workout runchat fitfluential energy gym energy"/>
        <s v="fitspo fitfam girlswholift gymlife legday nopainnogain fitlife getstrong workout mondaymiles chestday seenonmyrun trainhard gains strengthtraining physiquefreak fitness bodybuilding crossfit fitfluential kosovo prishtina gjilan ferizaj"/>
        <s v="running spotify fitfam"/>
        <s v="sweatpink fitfluential ketchumidaho idaho trailrunning trail zensah"/>
        <s v="fitspo fitfam lift gymlife legday nopainnogain fitlife getstrong workout chestday seenonmyrun trainhard gains strengthtraining physiquefreak fitness bodybuilding yoga crossfit fitfluential"/>
        <s v="dairyfree healthyfood healthyrecipe fitfluential"/>
        <s v="lowcarb keto dinnerideas fitfluential"/>
        <s v="fitfluential healthy wellness"/>
        <s v="lowcarb fitfluential glutenfree keto"/>
        <s v="healthyrecipe fitfluential vegan veganfood"/>
        <s v="pmdsports pmdstrong pumpfuel flavors4days bodybuilding fitfluential gymfreak fitlife"/>
        <s v="pmdsports pmdstrong arsenalx fitlife leangainz fitfluential gnc"/>
        <s v="fridaymotivation fitfluential"/>
        <s v="fridaymotivation fridaymotivation fitfluential"/>
        <s v="fitfluential"/>
        <s v="macros fitfluential"/>
        <s v="running fitfluential"/>
        <s v="workout fitfluential"/>
        <s v="fitfluential runchat"/>
        <s v="triathlon fitfluential"/>
        <s v="altrarunning zerolimits embracethespace lonepeak4 altraduo seatonhikingtrail durhamtrails sunrise trails adruns sweatpink fitfluential sweatfest"/>
        <s v="sweatpink fitfluential"/>
        <s v="sweatpink fitfluential runchat"/>
        <s v="sweatpink fitfluential recipe"/>
        <s v="sweatpink fitfluential triathlon runchat"/>
        <s v="ad sweatpink fitfluential"/>
        <s v="running spotify fitfluential fitfam"/>
        <s v="foodisfuel linkup ootdfashion summerpie lashes fitfluential food unilag berries letsguide instamood crossfit dining schulensmeer kbye bodybuilding china bodybuilding fitspo seenonmyrun gymlife lagos islam salmonsashimi adrianmora"/>
        <s v="longbeach lbc gymlife orangecounty losangeles loseinches losefat gainmuscle tagafriend tag fitnessphysique bodybuilding fitnessmodel girlswholift dedication fitfluential"/>
        <s v="running fitfluential fitspiration"/>
        <s v="alwaysinbeta beastmode bestlifeproject betterforit findyourstrong fitfam fitfluential fitlife fitnessforlife fitnessgoals fitnessmotivation fitspiration fitspo getfit gymmotivation iwill iworkout"/>
        <s v="alwaysinbeta beastmode bestlifeproject betterforit findyourstrong fitfam fitfluential fitlife fitnessforlife"/>
        <s v="running spotify fitspiration"/>
        <s v="babe babes fitfluential fitfam fitlife fitnessforlife fitnessgoals fitnessmotivation fitspiration getfit"/>
        <s v="babe babes"/>
        <s v="hopping boxjumps plyo plyometrics explosive training dxb dubai dubaifit dubaifitness dubaifitfam fit fitness fitnessmotivation fitfam fitspo fitspiration fitnessfreak fitfluential"/>
        <s v="push pull superset dxb dubai dubaifit dubaifitness dubaifitfam fit fitness fitnessmotivation fitfam fitspo fitspiration fitnessfreak fitfluential fitlife fitnesslife fitnessaddict fitbody"/>
        <s v="fatkid alwayshungry allthefood mealprep getinmybelly dxb dubai dubaifit dubaifitness dubaifitfam fit fitness fitnessmotivation fitfam fitspo fitspiration fitnessfreak fitfluential fitlife"/>
        <s v="fun weightedvest swissball dxb dubai dubaifit dubaifitness dubaifitfam fit fitness fitnessmotivation fitfam fitspo fitspiration fitnessfreak fitfluential fitlife fitnesslife"/>
        <s v="hopping boxjumps plyo plyometrics explosive training dxb dubai dubaifit dubaifitness dubaifitfam"/>
        <s v="push pull superset dxb dubai dubaifit dubaifitness dubaifitfam fit fitness fitnessmotivation fitfam"/>
        <s v="fun weightedvest swissball dxb dubai dubaifit dubaifitness dubaifitfam fit fitness"/>
        <s v="workout fitspi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8">
        <d v="2019-06-23T00:46:13.000"/>
        <d v="2019-06-23T00:57:53.000"/>
        <d v="2019-06-23T02:17:45.000"/>
        <d v="2019-06-23T08:49:16.000"/>
        <d v="2019-06-23T08:49:42.000"/>
        <d v="2019-06-23T08:50:43.000"/>
        <d v="2019-06-23T08:50:44.000"/>
        <d v="2019-06-23T15:15:38.000"/>
        <d v="2019-06-23T16:41:29.000"/>
        <d v="2019-06-23T17:04:16.000"/>
        <d v="2019-06-23T23:16:17.000"/>
        <d v="2019-06-23T23:20:00.000"/>
        <d v="2019-06-24T00:28:48.000"/>
        <d v="2019-06-24T00:30:37.000"/>
        <d v="2019-06-24T01:21:36.000"/>
        <d v="2019-06-24T10:27:27.000"/>
        <d v="2019-06-24T13:40:20.000"/>
        <d v="2019-06-24T15:14:58.000"/>
        <d v="2019-06-24T17:12:01.000"/>
        <d v="2019-06-24T17:25:54.000"/>
        <d v="2019-06-24T17:41:46.000"/>
        <d v="2019-06-24T22:45:02.000"/>
        <d v="2019-06-25T01:08:18.000"/>
        <d v="2019-06-25T01:25:18.000"/>
        <d v="2019-06-25T03:08:27.000"/>
        <d v="2019-06-25T05:41:41.000"/>
        <d v="2019-06-25T06:39:22.000"/>
        <d v="2019-06-25T08:16:27.000"/>
        <d v="2019-06-25T14:58:47.000"/>
        <d v="2019-06-25T14:58:54.000"/>
        <d v="2019-06-25T15:01:29.000"/>
        <d v="2019-06-25T15:16:10.000"/>
        <d v="2019-06-23T13:35:05.000"/>
        <d v="2019-06-24T07:29:56.000"/>
        <d v="2019-06-25T17:13:55.000"/>
        <d v="2019-06-25T19:27:45.000"/>
        <d v="2019-06-20T12:36:23.000"/>
        <d v="2019-06-25T19:32:08.000"/>
        <d v="2019-06-25T20:39:33.000"/>
        <d v="2019-06-25T21:47:09.000"/>
        <d v="2019-06-25T23:54:58.000"/>
        <d v="2019-06-26T11:15:03.000"/>
        <d v="2019-06-26T02:42:15.000"/>
        <d v="2019-06-26T13:25:08.000"/>
        <d v="2019-06-26T14:40:16.000"/>
        <d v="2019-06-26T17:02:07.000"/>
        <d v="2019-06-26T17:27:25.000"/>
        <d v="2019-06-26T17:28:40.000"/>
        <d v="2019-06-26T18:06:38.000"/>
        <d v="2019-06-26T19:16:39.000"/>
        <d v="2019-06-26T20:39:11.000"/>
        <d v="2019-06-26T21:07:44.000"/>
        <d v="2019-06-26T21:09:43.000"/>
        <d v="2019-06-26T21:30:30.000"/>
        <d v="2019-06-26T23:10:49.000"/>
        <d v="2019-06-27T02:51:02.000"/>
        <d v="2019-06-27T04:05:32.000"/>
        <d v="2019-06-27T18:44:15.000"/>
        <d v="2019-06-27T20:01:09.000"/>
        <d v="2019-06-27T21:44:39.000"/>
        <d v="2019-06-25T12:08:01.000"/>
        <d v="2019-06-27T23:58:07.000"/>
        <d v="2019-06-28T00:08:13.000"/>
        <d v="2019-06-28T00:14:05.000"/>
        <d v="2019-06-28T01:26:06.000"/>
        <d v="2019-06-28T04:53:32.000"/>
        <d v="2019-06-28T08:54:06.000"/>
        <d v="2019-06-28T09:14:38.000"/>
        <d v="2019-06-23T22:48:04.000"/>
        <d v="2019-06-28T09:48:39.000"/>
        <d v="2019-06-28T14:35:48.000"/>
        <d v="2019-06-28T21:31:09.000"/>
        <d v="2019-06-28T22:10:30.000"/>
        <d v="2019-06-28T23:19:29.000"/>
        <d v="2019-06-29T01:01:15.000"/>
        <d v="2019-06-29T02:13:00.000"/>
        <d v="2019-06-29T06:27:22.000"/>
        <d v="2019-06-29T07:41:15.000"/>
        <d v="2019-06-29T11:02:13.000"/>
        <d v="2019-06-29T11:09:24.000"/>
        <d v="2019-06-29T11:39:49.000"/>
        <d v="2019-06-29T11:40:09.000"/>
        <d v="2019-06-29T11:42:40.000"/>
        <d v="2019-06-13T20:09:26.000"/>
        <d v="2019-06-29T15:38:44.000"/>
        <d v="2019-06-26T00:43:35.000"/>
        <d v="2019-06-29T17:00:50.000"/>
        <d v="2019-06-29T17:04:48.000"/>
        <d v="2019-06-29T17:51:06.000"/>
        <d v="2019-06-29T20:33:09.000"/>
        <d v="2019-06-29T20:49:49.000"/>
        <d v="2019-06-29T21:49:32.000"/>
        <d v="2019-06-27T06:07:44.000"/>
        <d v="2019-06-29T23:36:57.000"/>
        <d v="2019-06-29T22:29:10.000"/>
        <d v="2019-06-30T04:08:26.000"/>
        <d v="2019-06-24T00:15:38.000"/>
        <d v="2019-06-30T04:37:01.000"/>
        <d v="2019-06-30T04:38:23.000"/>
        <d v="2019-06-26T21:35:28.000"/>
        <d v="2019-06-28T22:30:46.000"/>
        <d v="2019-06-30T10:51:34.000"/>
        <d v="2019-06-24T13:25:06.000"/>
        <d v="2019-06-25T16:00:24.000"/>
        <d v="2019-06-28T12:30:08.000"/>
        <d v="2019-06-30T11:05:06.000"/>
        <d v="2019-06-30T11:17:11.000"/>
        <d v="2019-06-30T16:13:24.000"/>
        <d v="2019-06-30T16:30:49.000"/>
        <d v="2019-06-30T17:06:07.000"/>
        <d v="2019-06-30T18:26:33.000"/>
        <d v="2019-06-30T18:33:38.000"/>
        <d v="2019-06-25T06:28:29.000"/>
        <d v="2019-06-28T23:22:10.000"/>
        <d v="2019-06-30T19:13:22.000"/>
        <d v="2019-06-30T21:34:02.000"/>
        <d v="2019-07-01T06:22:13.000"/>
        <d v="2019-07-01T07:05:57.000"/>
        <d v="2019-07-01T07:28:57.000"/>
        <d v="2019-07-01T07:42:34.000"/>
        <d v="2019-06-29T17:53:13.000"/>
        <d v="2019-07-01T15:00:27.000"/>
        <d v="2019-07-01T17:49:00.000"/>
        <d v="2019-07-01T18:29:49.000"/>
        <d v="2019-06-23T17:25:42.000"/>
        <d v="2019-06-24T18:09:54.000"/>
        <d v="2019-07-01T18:30:51.000"/>
        <d v="2019-07-01T20:05:08.000"/>
        <d v="2019-07-01T20:11:48.000"/>
        <d v="2019-07-01T20:21:30.000"/>
        <d v="2019-07-01T21:31:49.000"/>
        <d v="2019-07-01T22:15:30.000"/>
        <d v="2019-07-02T02:33:34.000"/>
        <d v="2019-07-02T10:25:56.000"/>
        <d v="2019-06-26T13:46:41.000"/>
        <d v="2019-06-29T15:35:19.000"/>
        <d v="2019-06-30T19:48:27.000"/>
        <d v="2019-07-02T11:02:21.000"/>
        <d v="2019-07-02T11:21:36.000"/>
        <d v="2019-07-02T13:10:44.000"/>
        <d v="2019-06-18T22:13:24.000"/>
        <d v="2019-06-23T16:57:55.000"/>
        <d v="2019-06-24T20:46:44.000"/>
        <d v="2019-06-25T15:07:46.000"/>
        <d v="2019-07-02T20:41:47.000"/>
        <d v="2019-07-02T18:12:34.000"/>
        <d v="2019-07-02T21:08:13.000"/>
        <d v="2019-06-24T20:52:24.000"/>
        <d v="2019-07-02T21:57:29.000"/>
        <d v="2019-07-02T22:40:57.000"/>
        <d v="2019-07-02T22:53:21.000"/>
        <d v="2019-07-02T23:04:57.000"/>
        <d v="2019-07-02T23:26:10.000"/>
        <d v="2019-07-03T01:00:19.000"/>
        <d v="2019-07-03T01:33:07.000"/>
        <d v="2019-07-03T05:57:09.000"/>
        <d v="2019-06-25T04:50:36.000"/>
        <d v="2019-06-25T09:18:45.000"/>
        <d v="2019-06-26T05:31:13.000"/>
        <d v="2019-06-27T09:07:24.000"/>
        <d v="2019-06-28T06:14:59.000"/>
        <d v="2019-06-28T09:43:59.000"/>
        <d v="2019-06-29T05:36:35.000"/>
        <d v="2019-07-01T08:04:40.000"/>
        <d v="2019-07-02T05:29:58.000"/>
        <d v="2019-07-02T09:11:56.000"/>
        <d v="2019-07-03T06:38:46.000"/>
        <d v="2019-07-03T13:24:27.000"/>
        <d v="2019-06-25T11:40:24.000"/>
        <d v="2019-06-26T13:55:42.000"/>
        <d v="2019-07-03T14:53:23.000"/>
        <d v="2019-07-03T16:01:20.000"/>
        <d v="2019-07-03T17:13:31.000"/>
        <d v="2019-07-03T17:16:21.000"/>
        <d v="2019-07-03T18:59:57.000"/>
        <d v="2019-06-29T01:48:18.000"/>
        <d v="2019-07-03T20:11:09.000"/>
        <d v="2019-07-03T21:17:22.000"/>
        <d v="2019-07-03T23:26:46.000"/>
        <d v="2019-07-03T23:50:39.000"/>
        <d v="2019-07-04T00:06:58.000"/>
        <d v="2019-07-04T01:31:49.000"/>
        <d v="2019-07-04T02:17:14.000"/>
        <d v="2019-07-04T02:46:36.000"/>
        <d v="2019-07-04T04:17:19.000"/>
        <d v="2019-06-24T07:10:09.000"/>
        <d v="2019-06-27T07:10:04.000"/>
        <d v="2019-07-01T07:10:06.000"/>
        <d v="2019-07-04T07:00:45.000"/>
        <d v="2019-06-24T02:51:56.000"/>
        <d v="2019-06-27T07:15:41.000"/>
        <d v="2019-06-29T06:26:04.000"/>
        <d v="2019-07-03T18:25:30.000"/>
        <d v="2019-07-04T09:14:18.000"/>
        <d v="2019-07-04T14:11:55.000"/>
        <d v="2019-07-04T15:18:18.000"/>
        <d v="2019-07-04T15:36:12.000"/>
        <d v="2019-06-24T15:57:35.000"/>
        <d v="2019-07-04T17:55:27.000"/>
        <d v="2019-07-04T18:37:08.000"/>
        <d v="2019-07-04T20:24:20.000"/>
        <d v="2019-07-04T21:33:16.000"/>
        <d v="2019-07-05T00:23:26.000"/>
        <d v="2019-06-24T00:28:26.000"/>
        <d v="2019-06-30T19:36:07.000"/>
        <d v="2019-07-02T19:00:22.000"/>
        <d v="2019-07-03T19:39:07.000"/>
        <d v="2019-07-04T14:21:06.000"/>
        <d v="2019-07-05T06:19:07.000"/>
        <d v="2019-06-23T00:30:44.000"/>
        <d v="2019-06-25T00:31:04.000"/>
        <d v="2019-06-27T16:29:36.000"/>
        <d v="2019-06-28T00:29:37.000"/>
        <d v="2019-06-29T04:29:33.000"/>
        <d v="2019-06-30T00:30:56.000"/>
        <d v="2019-06-30T08:33:07.000"/>
        <d v="2019-06-30T12:28:23.000"/>
        <d v="2019-07-02T16:28:32.000"/>
        <d v="2019-07-02T20:28:16.000"/>
        <d v="2019-07-03T00:28:08.000"/>
        <d v="2019-07-04T04:35:46.000"/>
        <d v="2019-07-04T12:35:39.000"/>
        <d v="2019-07-05T08:27:29.000"/>
        <d v="2019-07-05T10:03:30.000"/>
        <d v="2019-06-30T11:03:44.000"/>
        <d v="2019-07-05T11:08:31.000"/>
        <d v="2019-07-05T11:55:45.000"/>
        <d v="2019-07-04T16:02:29.000"/>
        <d v="2019-07-05T14:28:19.000"/>
        <d v="2019-06-25T01:32:37.000"/>
        <d v="2019-07-02T09:25:10.000"/>
        <d v="2019-07-05T15:34:05.000"/>
        <d v="2019-05-06T20:44:00.000"/>
        <d v="2019-03-12T01:11:00.000"/>
        <d v="2019-06-23T21:00:00.000"/>
        <d v="2019-06-28T19:10:00.000"/>
        <d v="2019-06-29T18:00:00.000"/>
        <d v="2019-06-30T18:12:00.000"/>
        <d v="2019-07-03T20:38:00.000"/>
        <d v="2019-07-04T18:58:00.000"/>
        <d v="2019-07-05T16:27:00.000"/>
        <d v="2019-07-05T16:41:13.000"/>
        <d v="2019-06-29T14:45:08.000"/>
        <d v="2019-07-05T16:55:08.000"/>
        <d v="2019-07-05T17:53:47.000"/>
        <d v="2019-07-05T17:54:30.000"/>
        <d v="2019-07-03T16:02:08.000"/>
        <d v="2019-06-23T19:46:59.000"/>
        <d v="2019-06-24T14:59:46.000"/>
        <d v="2019-06-26T16:14:17.000"/>
        <d v="2019-06-30T13:43:58.000"/>
        <d v="2019-07-03T18:32:48.000"/>
        <d v="2019-07-03T22:02:07.000"/>
        <d v="2019-07-04T16:02:48.000"/>
        <d v="2019-07-04T16:56:19.000"/>
        <d v="2019-07-05T19:25:56.000"/>
        <d v="2019-07-05T19:49:12.000"/>
        <d v="2019-07-05T20:52:16.000"/>
        <d v="2019-07-05T21:09:23.000"/>
        <d v="2019-06-24T16:04:36.000"/>
        <d v="2019-06-25T16:01:39.000"/>
        <d v="2019-06-25T16:40:45.000"/>
        <d v="2019-06-26T14:53:22.000"/>
        <d v="2019-06-27T16:10:41.000"/>
        <d v="2019-06-27T21:46:45.000"/>
        <d v="2019-06-28T14:09:52.000"/>
        <d v="2019-07-02T14:46:16.000"/>
        <d v="2019-07-02T17:54:50.000"/>
        <d v="2019-07-03T16:02:37.000"/>
        <d v="2019-07-03T22:01:30.000"/>
        <d v="2019-07-04T17:25:24.000"/>
        <d v="2019-07-04T21:43:09.000"/>
        <d v="2019-07-05T21:10:03.000"/>
        <d v="2019-07-05T21:24:58.000"/>
        <d v="2019-06-27T02:48:28.000"/>
        <d v="2019-07-05T22:00:07.000"/>
        <d v="2019-07-05T22:32:29.000"/>
        <d v="2019-07-06T02:39:05.000"/>
        <d v="2019-07-06T02:51:18.000"/>
        <d v="2019-06-27T04:18:43.000"/>
        <d v="2019-07-06T03:17:32.000"/>
        <d v="2019-07-06T04:26:19.000"/>
        <d v="2019-06-26T06:54:40.000"/>
        <d v="2019-06-29T05:41:18.000"/>
        <d v="2019-07-06T06:34:35.000"/>
        <d v="2019-06-23T03:38:29.000"/>
        <d v="2019-06-23T04:21:31.000"/>
        <d v="2019-06-26T04:01:08.000"/>
        <d v="2019-06-26T04:21:22.000"/>
        <d v="2019-06-26T19:39:54.000"/>
        <d v="2019-06-26T20:21:18.000"/>
        <d v="2019-06-28T20:11:58.000"/>
        <d v="2019-06-28T20:21:17.000"/>
        <d v="2019-07-01T00:32:28.000"/>
        <d v="2019-07-01T01:21:17.000"/>
        <d v="2019-05-21T21:39:01.000"/>
        <d v="2019-07-02T15:04:41.000"/>
        <d v="2019-07-02T15:21:34.000"/>
        <d v="2019-06-26T12:15:49.000"/>
        <d v="2019-06-27T14:06:55.000"/>
        <d v="2019-07-01T07:41:43.000"/>
        <d v="2019-07-04T09:51:58.000"/>
        <d v="2019-06-26T12:21:29.000"/>
        <d v="2019-06-27T14:21:17.000"/>
        <d v="2019-07-01T08:21:17.000"/>
        <d v="2019-07-04T10:21:25.000"/>
        <d v="2019-07-06T09:38:43.000"/>
        <d v="2019-07-06T10:21:17.000"/>
      </sharedItems>
      <fieldGroup par="66" base="22">
        <rangePr groupBy="hours" autoEnd="1" autoStart="1" startDate="2019-03-12T01:11:00.000" endDate="2019-07-06T10:21:17.000"/>
        <groupItems count="26">
          <s v="&lt;3/12/2019"/>
          <s v="12 AM"/>
          <s v="1 AM"/>
          <s v="2 AM"/>
          <s v="3 AM"/>
          <s v="4 AM"/>
          <s v="5 AM"/>
          <s v="6 AM"/>
          <s v="7 AM"/>
          <s v="8 AM"/>
          <s v="9 AM"/>
          <s v="10 AM"/>
          <s v="11 AM"/>
          <s v="12 PM"/>
          <s v="1 PM"/>
          <s v="2 PM"/>
          <s v="3 PM"/>
          <s v="4 PM"/>
          <s v="5 PM"/>
          <s v="6 PM"/>
          <s v="7 PM"/>
          <s v="8 PM"/>
          <s v="9 PM"/>
          <s v="10 PM"/>
          <s v="11 PM"/>
          <s v="&gt;7/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12T01:11:00.000" endDate="2019-07-06T10:21:17.000"/>
        <groupItems count="368">
          <s v="&lt;3/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19"/>
        </groupItems>
      </fieldGroup>
    </cacheField>
    <cacheField name="Months" databaseField="0">
      <sharedItems containsMixedTypes="0" count="0"/>
      <fieldGroup base="22">
        <rangePr groupBy="months" autoEnd="1" autoStart="1" startDate="2019-03-12T01:11:00.000" endDate="2019-07-06T10:21:17.000"/>
        <groupItems count="14">
          <s v="&lt;3/12/2019"/>
          <s v="Jan"/>
          <s v="Feb"/>
          <s v="Mar"/>
          <s v="Apr"/>
          <s v="May"/>
          <s v="Jun"/>
          <s v="Jul"/>
          <s v="Aug"/>
          <s v="Sep"/>
          <s v="Oct"/>
          <s v="Nov"/>
          <s v="Dec"/>
          <s v="&gt;7/6/2019"/>
        </groupItems>
      </fieldGroup>
    </cacheField>
    <cacheField name="Years" databaseField="0">
      <sharedItems containsMixedTypes="0" count="0"/>
      <fieldGroup base="22">
        <rangePr groupBy="years" autoEnd="1" autoStart="1" startDate="2019-03-12T01:11:00.000" endDate="2019-07-06T10:21:17.000"/>
        <groupItems count="3">
          <s v="&lt;3/12/2019"/>
          <s v="2019"/>
          <s v="&gt;7/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8">
  <r>
    <s v="bunkyh"/>
    <s v="bunkyh"/>
    <m/>
    <m/>
    <m/>
    <m/>
    <m/>
    <m/>
    <m/>
    <m/>
    <s v="No"/>
    <n v="3"/>
    <m/>
    <m/>
    <x v="0"/>
    <d v="2019-06-23T00:46:13.000"/>
    <s v="Need new #workout songs? Good selections from FitFluential: https://t.co/BQrxk46ko1 #Fit https://t.co/WC7ZOVJLFo"/>
    <s v="http://fitfluential.com/2015/04/50-of-the-best-running-songs/?utm_medium=Social&amp;utm_source=Unknown&amp;utm_campaign=Leadify"/>
    <s v="fitfluential.com"/>
    <x v="0"/>
    <s v="https://pbs.twimg.com/media/D9tPzY_XYAIixEN.jpg"/>
    <s v="https://pbs.twimg.com/media/D9tPzY_XYAIixEN.jpg"/>
    <x v="0"/>
    <s v="https://twitter.com/#!/bunkyh/status/1142594676408705026"/>
    <m/>
    <m/>
    <s v="1142594676408705026"/>
    <m/>
    <b v="0"/>
    <n v="0"/>
    <s v=""/>
    <b v="0"/>
    <s v="en"/>
    <m/>
    <s v=""/>
    <b v="0"/>
    <n v="0"/>
    <s v=""/>
    <s v="EdgeTheory"/>
    <b v="0"/>
    <s v="1142594676408705026"/>
    <s v="Tweet"/>
    <n v="0"/>
    <n v="0"/>
    <m/>
    <m/>
    <m/>
    <m/>
    <m/>
    <m/>
    <m/>
    <m/>
    <n v="1"/>
    <s v="1"/>
    <s v="1"/>
    <n v="1"/>
    <n v="11.11111111111111"/>
    <n v="0"/>
    <n v="0"/>
    <n v="0"/>
    <n v="0"/>
    <n v="8"/>
    <n v="88.88888888888889"/>
    <n v="9"/>
  </r>
  <r>
    <s v="amycaprarella"/>
    <s v="fitfluential"/>
    <m/>
    <m/>
    <m/>
    <m/>
    <m/>
    <m/>
    <m/>
    <m/>
    <s v="No"/>
    <n v="4"/>
    <m/>
    <m/>
    <x v="1"/>
    <d v="2019-06-23T00:57:53.000"/>
    <s v="Is #running easier w/ music? Good suggestions from @FitFluential: https://t.co/EhEwRz4KMs #Fit https://t.co/B0oGiBttCa"/>
    <s v="http://fitfluential.com/2015/04/50-of-the-best-running-songs/?utm_medium=Social&amp;utm_source=Unknown&amp;utm_campaign=Leadify"/>
    <s v="fitfluential.com"/>
    <x v="1"/>
    <s v="https://pbs.twimg.com/media/D9tSeQlXUAA_s2a.jpg"/>
    <s v="https://pbs.twimg.com/media/D9tSeQlXUAA_s2a.jpg"/>
    <x v="1"/>
    <s v="https://twitter.com/#!/amycaprarella/status/1142597611884621824"/>
    <m/>
    <m/>
    <s v="1142597611884621824"/>
    <m/>
    <b v="0"/>
    <n v="0"/>
    <s v=""/>
    <b v="0"/>
    <s v="en"/>
    <m/>
    <s v=""/>
    <b v="0"/>
    <n v="0"/>
    <s v=""/>
    <s v="EdgeTheory"/>
    <b v="0"/>
    <s v="1142597611884621824"/>
    <s v="Tweet"/>
    <n v="0"/>
    <n v="0"/>
    <m/>
    <m/>
    <m/>
    <m/>
    <m/>
    <m/>
    <m/>
    <m/>
    <n v="1"/>
    <s v="2"/>
    <s v="2"/>
    <n v="2"/>
    <n v="20"/>
    <n v="0"/>
    <n v="0"/>
    <n v="0"/>
    <n v="0"/>
    <n v="8"/>
    <n v="80"/>
    <n v="10"/>
  </r>
  <r>
    <s v="snowflake2283"/>
    <s v="snowflake2283"/>
    <m/>
    <m/>
    <m/>
    <m/>
    <m/>
    <m/>
    <m/>
    <m/>
    <s v="No"/>
    <n v="5"/>
    <m/>
    <m/>
    <x v="0"/>
    <d v="2019-06-23T02:17:45.000"/>
    <s v="Need new #running songs? Awesome article &amp;amp; playlist from FitFluential: https://t.co/GeM8MIEQzB #GetFit https://t.co/16VAlT7lwN"/>
    <s v="http://fitfluential.com/2015/04/50-of-the-best-running-songs/?utm_medium=Social&amp;utm_source=Unknown&amp;utm_campaign=Leadify"/>
    <s v="fitfluential.com"/>
    <x v="2"/>
    <s v="https://pbs.twimg.com/media/D9tkwGaWwAE-vWt.jpg"/>
    <s v="https://pbs.twimg.com/media/D9tkwGaWwAE-vWt.jpg"/>
    <x v="2"/>
    <s v="https://twitter.com/#!/snowflake2283/status/1142617709785600000"/>
    <m/>
    <m/>
    <s v="1142617709785600000"/>
    <m/>
    <b v="0"/>
    <n v="0"/>
    <s v=""/>
    <b v="0"/>
    <s v="en"/>
    <m/>
    <s v=""/>
    <b v="0"/>
    <n v="0"/>
    <s v=""/>
    <s v="EdgeTheory"/>
    <b v="0"/>
    <s v="1142617709785600000"/>
    <s v="Tweet"/>
    <n v="0"/>
    <n v="0"/>
    <m/>
    <m/>
    <m/>
    <m/>
    <m/>
    <m/>
    <m/>
    <m/>
    <n v="1"/>
    <s v="1"/>
    <s v="1"/>
    <n v="1"/>
    <n v="9.090909090909092"/>
    <n v="0"/>
    <n v="0"/>
    <n v="0"/>
    <n v="0"/>
    <n v="10"/>
    <n v="90.9090909090909"/>
    <n v="11"/>
  </r>
  <r>
    <s v="anababy63656148"/>
    <s v="anababy63656148"/>
    <m/>
    <m/>
    <m/>
    <m/>
    <m/>
    <m/>
    <m/>
    <m/>
    <s v="No"/>
    <n v="6"/>
    <m/>
    <m/>
    <x v="0"/>
    <d v="2019-06-23T08:49:16.000"/>
    <s v="#tagblender  #body  #strong  #tattoos  #beautiful  #healthy  #gym  #smile  #igfit  #trainer  #firm  #fat  #fashion  #skinny  #mini  #workout  #bogo  #mermaidsforlife  #harry  #naturalhairproducts  #naturalhair  #boys  #love  #sheamoisture4u  #weight  #tan  #fitfluential https://t.co/qYmq9ZPg9Z"/>
    <m/>
    <m/>
    <x v="3"/>
    <s v="https://pbs.twimg.com/media/D9u-V8wX4AAPJO-.jpg"/>
    <s v="https://pbs.twimg.com/media/D9u-V8wX4AAPJO-.jpg"/>
    <x v="3"/>
    <s v="https://twitter.com/#!/anababy63656148/status/1142716236326981632"/>
    <m/>
    <m/>
    <s v="1142716236326981632"/>
    <m/>
    <b v="0"/>
    <n v="1"/>
    <s v=""/>
    <b v="0"/>
    <s v="und"/>
    <m/>
    <s v=""/>
    <b v="0"/>
    <n v="1"/>
    <s v=""/>
    <s v="Twitter for Android"/>
    <b v="0"/>
    <s v="1142716236326981632"/>
    <s v="Tweet"/>
    <n v="0"/>
    <n v="0"/>
    <m/>
    <m/>
    <m/>
    <m/>
    <m/>
    <m/>
    <m/>
    <m/>
    <n v="2"/>
    <s v="24"/>
    <s v="24"/>
    <n v="5"/>
    <n v="18.51851851851852"/>
    <n v="2"/>
    <n v="7.407407407407407"/>
    <n v="0"/>
    <n v="0"/>
    <n v="20"/>
    <n v="74.07407407407408"/>
    <n v="27"/>
  </r>
  <r>
    <s v="anababy63656148"/>
    <s v="anababy63656148"/>
    <m/>
    <m/>
    <m/>
    <m/>
    <m/>
    <m/>
    <m/>
    <m/>
    <s v="No"/>
    <n v="7"/>
    <m/>
    <m/>
    <x v="0"/>
    <d v="2019-06-23T08:49:42.000"/>
    <s v="#tagblender  #body  #strong  #tattoos  #beautiful  #healthy  #gym  #smile  #igfit  #trainer  #firm  #fat  #fashion  #skinny  #mini  #workout  #bogo  #mermaidsforlife  #harry  #naturalhairproducts  #naturalhair  #boys  #love  #sheamoisture4u  #weight  #tan  #fitfluential  #fitspo https://t.co/tcHFOKHkzC"/>
    <m/>
    <m/>
    <x v="4"/>
    <s v="https://pbs.twimg.com/media/D9u-c-SW4AEv7Fx.jpg"/>
    <s v="https://pbs.twimg.com/media/D9u-c-SW4AEv7Fx.jpg"/>
    <x v="4"/>
    <s v="https://twitter.com/#!/anababy63656148/status/1142716346951700480"/>
    <m/>
    <m/>
    <s v="1142716346951700480"/>
    <m/>
    <b v="0"/>
    <n v="1"/>
    <s v=""/>
    <b v="0"/>
    <s v="und"/>
    <m/>
    <s v=""/>
    <b v="0"/>
    <n v="1"/>
    <s v=""/>
    <s v="Twitter for Android"/>
    <b v="0"/>
    <s v="1142716346951700480"/>
    <s v="Tweet"/>
    <n v="0"/>
    <n v="0"/>
    <m/>
    <m/>
    <m/>
    <m/>
    <m/>
    <m/>
    <m/>
    <m/>
    <n v="2"/>
    <s v="24"/>
    <s v="24"/>
    <n v="5"/>
    <n v="17.857142857142858"/>
    <n v="2"/>
    <n v="7.142857142857143"/>
    <n v="0"/>
    <n v="0"/>
    <n v="21"/>
    <n v="75"/>
    <n v="28"/>
  </r>
  <r>
    <s v="tyra_ann7"/>
    <s v="anababy63656148"/>
    <m/>
    <m/>
    <m/>
    <m/>
    <m/>
    <m/>
    <m/>
    <m/>
    <s v="No"/>
    <n v="8"/>
    <m/>
    <m/>
    <x v="1"/>
    <d v="2019-06-23T08:50:43.000"/>
    <s v="RT @AnaBaby63656148: #tagblender  #body  #strong  #tattoos  #beautiful  #healthy  #gym  #smile  #igfit  #trainer  #firm  #fat  #fashion  #s…"/>
    <m/>
    <m/>
    <x v="5"/>
    <m/>
    <s v="http://pbs.twimg.com/profile_images/930341287961743360/vVeA4nak_normal.jpg"/>
    <x v="5"/>
    <s v="https://twitter.com/#!/tyra_ann7/status/1142716602770759680"/>
    <m/>
    <m/>
    <s v="1142716602770759680"/>
    <m/>
    <b v="0"/>
    <n v="0"/>
    <s v=""/>
    <b v="0"/>
    <s v="und"/>
    <m/>
    <s v=""/>
    <b v="0"/>
    <n v="1"/>
    <s v="1142716346951700480"/>
    <s v="Bot Libre!"/>
    <b v="0"/>
    <s v="1142716346951700480"/>
    <s v="Tweet"/>
    <n v="0"/>
    <n v="0"/>
    <m/>
    <m/>
    <m/>
    <m/>
    <m/>
    <m/>
    <m/>
    <m/>
    <n v="2"/>
    <s v="24"/>
    <s v="24"/>
    <n v="4"/>
    <n v="25"/>
    <n v="1"/>
    <n v="6.25"/>
    <n v="0"/>
    <n v="0"/>
    <n v="11"/>
    <n v="68.75"/>
    <n v="16"/>
  </r>
  <r>
    <s v="tyra_ann7"/>
    <s v="anababy63656148"/>
    <m/>
    <m/>
    <m/>
    <m/>
    <m/>
    <m/>
    <m/>
    <m/>
    <s v="No"/>
    <n v="9"/>
    <m/>
    <m/>
    <x v="1"/>
    <d v="2019-06-23T08:50:44.000"/>
    <s v="RT @AnaBaby63656148: #tagblender  #body  #strong  #tattoos  #beautiful  #healthy  #gym  #smile  #igfit  #trainer  #firm  #fat  #fashion  #s…"/>
    <m/>
    <m/>
    <x v="5"/>
    <m/>
    <s v="http://pbs.twimg.com/profile_images/930341287961743360/vVeA4nak_normal.jpg"/>
    <x v="6"/>
    <s v="https://twitter.com/#!/tyra_ann7/status/1142716607019585536"/>
    <m/>
    <m/>
    <s v="1142716607019585536"/>
    <m/>
    <b v="0"/>
    <n v="0"/>
    <s v=""/>
    <b v="0"/>
    <s v="und"/>
    <m/>
    <s v=""/>
    <b v="0"/>
    <n v="1"/>
    <s v="1142716236326981632"/>
    <s v="Bot Libre!"/>
    <b v="0"/>
    <s v="1142716236326981632"/>
    <s v="Tweet"/>
    <n v="0"/>
    <n v="0"/>
    <m/>
    <m/>
    <m/>
    <m/>
    <m/>
    <m/>
    <m/>
    <m/>
    <n v="2"/>
    <s v="24"/>
    <s v="24"/>
    <n v="4"/>
    <n v="25"/>
    <n v="1"/>
    <n v="6.25"/>
    <n v="0"/>
    <n v="0"/>
    <n v="11"/>
    <n v="68.75"/>
    <n v="16"/>
  </r>
  <r>
    <s v="chanelkjackson4"/>
    <s v="fitfluential"/>
    <m/>
    <m/>
    <m/>
    <m/>
    <m/>
    <m/>
    <m/>
    <m/>
    <s v="No"/>
    <n v="10"/>
    <m/>
    <m/>
    <x v="1"/>
    <d v="2019-06-23T15:15:38.000"/>
    <s v="Need new #exercise music? Great suggestions from @FitFluential: https://t.co/YIaX2i42Ta #FitFam https://t.co/fBzoEVAqcO"/>
    <s v="http://fitfluential.com/2015/04/50-of-the-best-running-songs/?utm_medium=Social&amp;utm_source=Unknown&amp;utm_campaign=Leadify"/>
    <s v="fitfluential.com"/>
    <x v="6"/>
    <s v="https://pbs.twimg.com/media/D9wWyzTX4AIRXHu.jpg"/>
    <s v="https://pbs.twimg.com/media/D9wWyzTX4AIRXHu.jpg"/>
    <x v="7"/>
    <s v="https://twitter.com/#!/chanelkjackson4/status/1142813469525327874"/>
    <m/>
    <m/>
    <s v="1142813469525327874"/>
    <m/>
    <b v="0"/>
    <n v="0"/>
    <s v=""/>
    <b v="0"/>
    <s v="en"/>
    <m/>
    <s v=""/>
    <b v="0"/>
    <n v="0"/>
    <s v=""/>
    <s v="EdgeTheory"/>
    <b v="0"/>
    <s v="1142813469525327874"/>
    <s v="Tweet"/>
    <n v="0"/>
    <n v="0"/>
    <m/>
    <m/>
    <m/>
    <m/>
    <m/>
    <m/>
    <m/>
    <m/>
    <n v="1"/>
    <s v="2"/>
    <s v="2"/>
    <n v="1"/>
    <n v="11.11111111111111"/>
    <n v="0"/>
    <n v="0"/>
    <n v="0"/>
    <n v="0"/>
    <n v="8"/>
    <n v="88.88888888888889"/>
    <n v="9"/>
  </r>
  <r>
    <s v="debdendinger"/>
    <s v="fitfluential"/>
    <m/>
    <m/>
    <m/>
    <m/>
    <m/>
    <m/>
    <m/>
    <m/>
    <s v="No"/>
    <n v="11"/>
    <m/>
    <m/>
    <x v="1"/>
    <d v="2019-06-23T16:41:29.000"/>
    <s v="Does music help you #workout? Good article &amp;amp; playlist from @FitFluential: https://t.co/yQpv0WwCj9 #fitness https://t.co/ArrDrla6Li"/>
    <s v="http://fitfluential.com/2015/04/50-of-the-best-running-songs/?utm_medium=Social&amp;utm_source=Unknown&amp;utm_campaign=Leadify"/>
    <s v="fitfluential.com"/>
    <x v="7"/>
    <s v="https://pbs.twimg.com/media/D9wqcfWWsAMwDHQ.jpg"/>
    <s v="https://pbs.twimg.com/media/D9wqcfWWsAMwDHQ.jpg"/>
    <x v="8"/>
    <s v="https://twitter.com/#!/debdendinger/status/1142835076083986433"/>
    <m/>
    <m/>
    <s v="1142835076083986433"/>
    <m/>
    <b v="0"/>
    <n v="0"/>
    <s v=""/>
    <b v="0"/>
    <s v="en"/>
    <m/>
    <s v=""/>
    <b v="0"/>
    <n v="0"/>
    <s v=""/>
    <s v="EdgeTheory"/>
    <b v="0"/>
    <s v="1142835076083986433"/>
    <s v="Tweet"/>
    <n v="0"/>
    <n v="0"/>
    <m/>
    <m/>
    <m/>
    <m/>
    <m/>
    <m/>
    <m/>
    <m/>
    <n v="1"/>
    <s v="2"/>
    <s v="2"/>
    <n v="1"/>
    <n v="8.333333333333334"/>
    <n v="0"/>
    <n v="0"/>
    <n v="0"/>
    <n v="0"/>
    <n v="11"/>
    <n v="91.66666666666667"/>
    <n v="12"/>
  </r>
  <r>
    <s v="donkboard"/>
    <s v="donkboard"/>
    <m/>
    <m/>
    <m/>
    <m/>
    <m/>
    <m/>
    <m/>
    <m/>
    <s v="No"/>
    <n v="12"/>
    <m/>
    <m/>
    <x v="0"/>
    <d v="2019-06-23T17:04:16.000"/>
    <s v="https://t.co/m5nUMnH7Zi _x000a_#running #yoga #fitness, #fitnessgoals #fitnesstips #fitinspiration #fitstagram #dedication #gymspiration #training #trainharder #fitfam #fitfluential #sports #gym #health #loveit #workout #healthy #winning #string #instarunners #outdoorrecreation https://t.co/XujUugcKVa"/>
    <s v="http://www.DonkBoard.com"/>
    <s v="donkboard.com"/>
    <x v="8"/>
    <s v="https://pbs.twimg.com/media/D9wvqJKXYAYGDGH.jpg"/>
    <s v="https://pbs.twimg.com/media/D9wvqJKXYAYGDGH.jpg"/>
    <x v="9"/>
    <s v="https://twitter.com/#!/donkboard/status/1142840810297319424"/>
    <m/>
    <m/>
    <s v="1142840810297319424"/>
    <m/>
    <b v="0"/>
    <n v="0"/>
    <s v=""/>
    <b v="0"/>
    <s v="und"/>
    <m/>
    <s v=""/>
    <b v="0"/>
    <n v="0"/>
    <s v=""/>
    <s v="Twitter for iPhone"/>
    <b v="0"/>
    <s v="1142840810297319424"/>
    <s v="Tweet"/>
    <n v="0"/>
    <n v="0"/>
    <m/>
    <m/>
    <m/>
    <m/>
    <m/>
    <m/>
    <m/>
    <m/>
    <n v="1"/>
    <s v="1"/>
    <s v="1"/>
    <n v="2"/>
    <n v="8.695652173913043"/>
    <n v="0"/>
    <n v="0"/>
    <n v="0"/>
    <n v="0"/>
    <n v="21"/>
    <n v="91.30434782608695"/>
    <n v="23"/>
  </r>
  <r>
    <s v="patdixpope"/>
    <s v="patdixpope"/>
    <m/>
    <m/>
    <m/>
    <m/>
    <m/>
    <m/>
    <m/>
    <m/>
    <s v="No"/>
    <n v="13"/>
    <m/>
    <m/>
    <x v="0"/>
    <d v="2019-06-23T23:16:17.000"/>
    <s v="Does music help you #workout? Great suggestions from #FitFluential: https://t.co/HZv8nrfuAu #Fit https://t.co/MqeMiXA3nK"/>
    <s v="http://fitfluential.com/2015/04/50-of-the-best-running-songs/?utm_medium=Social&amp;utm_source=Unknown&amp;utm_campaign=Leadify"/>
    <s v="fitfluential.com"/>
    <x v="9"/>
    <s v="https://pbs.twimg.com/media/D9yEzqDXYAANRv3.jpg"/>
    <s v="https://pbs.twimg.com/media/D9yEzqDXYAANRv3.jpg"/>
    <x v="10"/>
    <s v="https://twitter.com/#!/patdixpope/status/1142934430090235904"/>
    <m/>
    <m/>
    <s v="1142934430090235904"/>
    <m/>
    <b v="0"/>
    <n v="1"/>
    <s v=""/>
    <b v="0"/>
    <s v="en"/>
    <m/>
    <s v=""/>
    <b v="0"/>
    <n v="1"/>
    <s v=""/>
    <s v="EdgeTheory"/>
    <b v="0"/>
    <s v="1142934430090235904"/>
    <s v="Tweet"/>
    <n v="0"/>
    <n v="0"/>
    <m/>
    <m/>
    <m/>
    <m/>
    <m/>
    <m/>
    <m/>
    <m/>
    <n v="1"/>
    <s v="23"/>
    <s v="23"/>
    <n v="1"/>
    <n v="10"/>
    <n v="0"/>
    <n v="0"/>
    <n v="0"/>
    <n v="0"/>
    <n v="9"/>
    <n v="90"/>
    <n v="10"/>
  </r>
  <r>
    <s v="hollywhoh"/>
    <s v="patdixpope"/>
    <m/>
    <m/>
    <m/>
    <m/>
    <m/>
    <m/>
    <m/>
    <m/>
    <s v="No"/>
    <n v="14"/>
    <m/>
    <m/>
    <x v="1"/>
    <d v="2019-06-23T23:20:00.000"/>
    <s v="RT @PatDixPope: Does music help you #workout? Great suggestions from #FitFluential: https://t.co/HZv8nrfuAu #Fit https://t.co/MqeMiXA3nK"/>
    <s v="http://fitfluential.com/2015/04/50-of-the-best-running-songs/?utm_medium=Social&amp;utm_source=Unknown&amp;utm_campaign=Leadify"/>
    <s v="fitfluential.com"/>
    <x v="9"/>
    <s v="https://pbs.twimg.com/media/D9yEzqDXYAANRv3.jpg"/>
    <s v="https://pbs.twimg.com/media/D9yEzqDXYAANRv3.jpg"/>
    <x v="11"/>
    <s v="https://twitter.com/#!/hollywhoh/status/1142935367491960832"/>
    <m/>
    <m/>
    <s v="1142935367491960832"/>
    <m/>
    <b v="0"/>
    <n v="0"/>
    <s v=""/>
    <b v="0"/>
    <s v="en"/>
    <m/>
    <s v=""/>
    <b v="0"/>
    <n v="1"/>
    <s v="1142934430090235904"/>
    <s v="Holly_Bot"/>
    <b v="0"/>
    <s v="1142934430090235904"/>
    <s v="Tweet"/>
    <n v="0"/>
    <n v="0"/>
    <m/>
    <m/>
    <m/>
    <m/>
    <m/>
    <m/>
    <m/>
    <m/>
    <n v="1"/>
    <s v="23"/>
    <s v="23"/>
    <n v="1"/>
    <n v="8.333333333333334"/>
    <n v="0"/>
    <n v="0"/>
    <n v="0"/>
    <n v="0"/>
    <n v="11"/>
    <n v="91.66666666666667"/>
    <n v="12"/>
  </r>
  <r>
    <s v="ashleyy35161150"/>
    <s v="fitfluential"/>
    <m/>
    <m/>
    <m/>
    <m/>
    <m/>
    <m/>
    <m/>
    <m/>
    <s v="No"/>
    <n v="15"/>
    <m/>
    <m/>
    <x v="1"/>
    <d v="2019-06-24T00:28:48.000"/>
    <s v="Need new #workout songs? Nice selections from @FitFluential: https://t.co/i5QvQ3lAaG #GetFit https://t.co/32H3SbokEU"/>
    <s v="http://fitfluential.com/2015/04/50-of-the-best-running-songs/?utm_medium=Social&amp;utm_source=Unknown&amp;utm_campaign=Leadify"/>
    <s v="fitfluential.com"/>
    <x v="10"/>
    <s v="https://pbs.twimg.com/media/D9yVZ-cXoAAzXDy.jpg"/>
    <s v="https://pbs.twimg.com/media/D9yVZ-cXoAAzXDy.jpg"/>
    <x v="12"/>
    <s v="https://twitter.com/#!/ashleyy35161150/status/1142952680584876032"/>
    <m/>
    <m/>
    <s v="1142952680584876032"/>
    <m/>
    <b v="0"/>
    <n v="0"/>
    <s v=""/>
    <b v="0"/>
    <s v="en"/>
    <m/>
    <s v=""/>
    <b v="0"/>
    <n v="0"/>
    <s v=""/>
    <s v="EdgeTheory"/>
    <b v="0"/>
    <s v="1142952680584876032"/>
    <s v="Tweet"/>
    <n v="0"/>
    <n v="0"/>
    <m/>
    <m/>
    <m/>
    <m/>
    <m/>
    <m/>
    <m/>
    <m/>
    <n v="1"/>
    <s v="2"/>
    <s v="2"/>
    <n v="1"/>
    <n v="11.11111111111111"/>
    <n v="0"/>
    <n v="0"/>
    <n v="0"/>
    <n v="0"/>
    <n v="8"/>
    <n v="88.88888888888889"/>
    <n v="9"/>
  </r>
  <r>
    <s v="rafastwitt"/>
    <s v="rafastwitt"/>
    <m/>
    <m/>
    <m/>
    <m/>
    <m/>
    <m/>
    <m/>
    <m/>
    <s v="No"/>
    <n v="16"/>
    <m/>
    <m/>
    <x v="0"/>
    <d v="2019-06-24T00:30:37.000"/>
    <s v="Just Do It Sunday... 🏃🏾 #run #running #RunningMan #Nike #nikeplus #nikerunning #nikerun #health #healthy #fitness #fit #fitfluential #runme #run207 #runers #runningshoes #runningman #justdoitsunday… https://t.co/NtdVFV1vlk"/>
    <s v="https://www.instagram.com/p/BzEor3InxjL/?igshid=d726svb6f2ae"/>
    <s v="instagram.com"/>
    <x v="11"/>
    <m/>
    <s v="http://pbs.twimg.com/profile_images/864568360947793920/ZrdjbU42_normal.jpg"/>
    <x v="13"/>
    <s v="https://twitter.com/#!/rafastwitt/status/1142953135822036993"/>
    <m/>
    <m/>
    <s v="1142953135822036993"/>
    <m/>
    <b v="0"/>
    <n v="0"/>
    <s v=""/>
    <b v="0"/>
    <s v="en"/>
    <m/>
    <s v=""/>
    <b v="0"/>
    <n v="0"/>
    <s v=""/>
    <s v="Instagram"/>
    <b v="0"/>
    <s v="1142953135822036993"/>
    <s v="Tweet"/>
    <n v="0"/>
    <n v="0"/>
    <m/>
    <m/>
    <m/>
    <m/>
    <m/>
    <m/>
    <m/>
    <m/>
    <n v="1"/>
    <s v="1"/>
    <s v="1"/>
    <n v="1"/>
    <n v="4.545454545454546"/>
    <n v="0"/>
    <n v="0"/>
    <n v="0"/>
    <n v="0"/>
    <n v="21"/>
    <n v="95.45454545454545"/>
    <n v="22"/>
  </r>
  <r>
    <s v="lowcatelli"/>
    <s v="lowcatelli"/>
    <m/>
    <m/>
    <m/>
    <m/>
    <m/>
    <m/>
    <m/>
    <m/>
    <s v="No"/>
    <n v="17"/>
    <m/>
    <m/>
    <x v="0"/>
    <d v="2019-06-24T01:21:36.000"/>
    <s v="Need new #running songs? Good picks from FitFluential: https://t.co/hZxdDpzG8A #HealthyLife https://t.co/bcDgZT25mr"/>
    <s v="http://fitfluential.com/2015/04/50-of-the-best-running-songs/?utm_medium=Social&amp;utm_source=Unknown&amp;utm_campaign=Leadify"/>
    <s v="fitfluential.com"/>
    <x v="12"/>
    <s v="https://pbs.twimg.com/media/D9yhfVIWkAEzqUN.jpg"/>
    <s v="https://pbs.twimg.com/media/D9yhfVIWkAEzqUN.jpg"/>
    <x v="14"/>
    <s v="https://twitter.com/#!/lowcatelli/status/1142965966684459008"/>
    <m/>
    <m/>
    <s v="1142965966684459008"/>
    <m/>
    <b v="0"/>
    <n v="0"/>
    <s v=""/>
    <b v="0"/>
    <s v="en"/>
    <m/>
    <s v=""/>
    <b v="0"/>
    <n v="0"/>
    <s v=""/>
    <s v="EdgeTheory"/>
    <b v="0"/>
    <s v="1142965966684459008"/>
    <s v="Tweet"/>
    <n v="0"/>
    <n v="0"/>
    <m/>
    <m/>
    <m/>
    <m/>
    <m/>
    <m/>
    <m/>
    <m/>
    <n v="1"/>
    <s v="1"/>
    <s v="1"/>
    <n v="1"/>
    <n v="11.11111111111111"/>
    <n v="0"/>
    <n v="0"/>
    <n v="0"/>
    <n v="0"/>
    <n v="8"/>
    <n v="88.88888888888889"/>
    <n v="9"/>
  </r>
  <r>
    <s v="vesselsofhealth"/>
    <s v="vesselsofhealth"/>
    <m/>
    <m/>
    <m/>
    <m/>
    <m/>
    <m/>
    <m/>
    <m/>
    <s v="No"/>
    <n v="18"/>
    <m/>
    <m/>
    <x v="0"/>
    <d v="2019-06-24T10:27:27.000"/>
    <s v="#Running music is essential! Great picks from #FitFluential: https://t.co/Sl3kSgBf7J #FitTips https://t.co/LL7gtl4meo"/>
    <s v="http://fitfluential.com/2015/04/50-of-the-best-running-songs/?utm_medium=Social&amp;utm_source=Unknown&amp;utm_campaign=Leadify"/>
    <s v="fitfluential.com"/>
    <x v="13"/>
    <s v="https://pbs.twimg.com/media/D90ebHLXoAAb_wM.jpg"/>
    <s v="https://pbs.twimg.com/media/D90ebHLXoAAb_wM.jpg"/>
    <x v="15"/>
    <s v="https://twitter.com/#!/vesselsofhealth/status/1143103332996845568"/>
    <m/>
    <m/>
    <s v="1143103332996845568"/>
    <m/>
    <b v="0"/>
    <n v="0"/>
    <s v=""/>
    <b v="0"/>
    <s v="en"/>
    <m/>
    <s v=""/>
    <b v="0"/>
    <n v="0"/>
    <s v=""/>
    <s v="EdgeTheory"/>
    <b v="0"/>
    <s v="1143103332996845568"/>
    <s v="Tweet"/>
    <n v="0"/>
    <n v="0"/>
    <m/>
    <m/>
    <m/>
    <m/>
    <m/>
    <m/>
    <m/>
    <m/>
    <n v="1"/>
    <s v="1"/>
    <s v="1"/>
    <n v="1"/>
    <n v="11.11111111111111"/>
    <n v="0"/>
    <n v="0"/>
    <n v="0"/>
    <n v="0"/>
    <n v="8"/>
    <n v="88.88888888888889"/>
    <n v="9"/>
  </r>
  <r>
    <s v="thesportsgear_"/>
    <s v="_isatori"/>
    <m/>
    <m/>
    <m/>
    <m/>
    <m/>
    <m/>
    <m/>
    <m/>
    <s v="No"/>
    <n v="19"/>
    <m/>
    <m/>
    <x v="1"/>
    <d v="2019-06-24T13:40:20.000"/>
    <s v="RT @_iSatori: Want to win a free Morph! Like the post and follow our page for a chance to win._x000a__x000a_Click here to find out more about Morph: ht…"/>
    <m/>
    <m/>
    <x v="14"/>
    <m/>
    <s v="http://pbs.twimg.com/profile_images/984429039531298821/snUToSKD_normal.jpg"/>
    <x v="16"/>
    <s v="https://twitter.com/#!/thesportsgear_/status/1143151876533342209"/>
    <m/>
    <m/>
    <s v="1143151876533342209"/>
    <m/>
    <b v="0"/>
    <n v="0"/>
    <s v=""/>
    <b v="0"/>
    <s v="en"/>
    <m/>
    <s v=""/>
    <b v="0"/>
    <n v="1"/>
    <s v="1143148043279175681"/>
    <s v="The Sports Gear Bot"/>
    <b v="0"/>
    <s v="1143148043279175681"/>
    <s v="Tweet"/>
    <n v="0"/>
    <n v="0"/>
    <m/>
    <m/>
    <m/>
    <m/>
    <m/>
    <m/>
    <m/>
    <m/>
    <n v="1"/>
    <s v="8"/>
    <s v="8"/>
    <n v="4"/>
    <n v="13.793103448275861"/>
    <n v="0"/>
    <n v="0"/>
    <n v="0"/>
    <n v="0"/>
    <n v="25"/>
    <n v="86.20689655172414"/>
    <n v="29"/>
  </r>
  <r>
    <s v="wiggy104"/>
    <s v="fitfluential"/>
    <m/>
    <m/>
    <m/>
    <m/>
    <m/>
    <m/>
    <m/>
    <m/>
    <s v="No"/>
    <n v="20"/>
    <m/>
    <m/>
    <x v="1"/>
    <d v="2019-06-24T15:14:58.000"/>
    <s v="Need some new #gym music? Great suggestions from @FitFluential: https://t.co/c4rV7MU0i0 #motivation https://t.co/wFdyi6BVZA"/>
    <s v="http://fitfluential.com/2015/04/50-of-the-best-running-songs/?utm_medium=Social&amp;utm_source=Unknown&amp;utm_campaign=Leadify"/>
    <s v="fitfluential.com"/>
    <x v="15"/>
    <s v="https://pbs.twimg.com/media/D91gO10WsAAYXPW.jpg"/>
    <s v="https://pbs.twimg.com/media/D91gO10WsAAYXPW.jpg"/>
    <x v="17"/>
    <s v="https://twitter.com/#!/wiggy104/status/1143175690126274560"/>
    <m/>
    <m/>
    <s v="1143175690126274560"/>
    <m/>
    <b v="0"/>
    <n v="0"/>
    <s v=""/>
    <b v="0"/>
    <s v="en"/>
    <m/>
    <s v=""/>
    <b v="0"/>
    <n v="0"/>
    <s v=""/>
    <s v="EdgeTheory"/>
    <b v="0"/>
    <s v="1143175690126274560"/>
    <s v="Tweet"/>
    <n v="0"/>
    <n v="0"/>
    <m/>
    <m/>
    <m/>
    <m/>
    <m/>
    <m/>
    <m/>
    <m/>
    <n v="1"/>
    <s v="2"/>
    <s v="2"/>
    <n v="1"/>
    <n v="10"/>
    <n v="0"/>
    <n v="0"/>
    <n v="0"/>
    <n v="0"/>
    <n v="9"/>
    <n v="90"/>
    <n v="10"/>
  </r>
  <r>
    <s v="team_volcano"/>
    <s v="team_volcano"/>
    <m/>
    <m/>
    <m/>
    <m/>
    <m/>
    <m/>
    <m/>
    <m/>
    <s v="No"/>
    <n v="21"/>
    <m/>
    <m/>
    <x v="0"/>
    <d v="2019-06-24T17:12:01.000"/>
    <s v="Listen to music while #running? Great picks from FitFluential: https://t.co/sqQa0p5EE5 #fitness https://t.co/73dzw1nAcI"/>
    <s v="http://fitfluential.com/2015/04/50-of-the-best-running-songs/?utm_medium=Social&amp;utm_source=Unknown&amp;utm_campaign=Leadify"/>
    <s v="fitfluential.com"/>
    <x v="16"/>
    <s v="https://pbs.twimg.com/media/D917Bc8XkAEniiF.jpg"/>
    <s v="https://pbs.twimg.com/media/D917Bc8XkAEniiF.jpg"/>
    <x v="18"/>
    <s v="https://twitter.com/#!/team_volcano/status/1143205146870067201"/>
    <m/>
    <m/>
    <s v="1143205146870067201"/>
    <m/>
    <b v="0"/>
    <n v="0"/>
    <s v=""/>
    <b v="0"/>
    <s v="en"/>
    <m/>
    <s v=""/>
    <b v="0"/>
    <n v="0"/>
    <s v=""/>
    <s v="EdgeTheory"/>
    <b v="0"/>
    <s v="1143205146870067201"/>
    <s v="Tweet"/>
    <n v="0"/>
    <n v="0"/>
    <m/>
    <m/>
    <m/>
    <m/>
    <m/>
    <m/>
    <m/>
    <m/>
    <n v="1"/>
    <s v="1"/>
    <s v="1"/>
    <n v="1"/>
    <n v="10"/>
    <n v="0"/>
    <n v="0"/>
    <n v="0"/>
    <n v="0"/>
    <n v="9"/>
    <n v="90"/>
    <n v="10"/>
  </r>
  <r>
    <s v="t_louiselle"/>
    <s v="t_louiselle"/>
    <m/>
    <m/>
    <m/>
    <m/>
    <m/>
    <m/>
    <m/>
    <m/>
    <s v="No"/>
    <n v="22"/>
    <m/>
    <m/>
    <x v="0"/>
    <d v="2019-06-24T17:25:54.000"/>
    <s v="Listen to music while #running? Great selections from #FitFluential: https://t.co/LugEoJMVYR #FitTips https://t.co/KbCotulPYf"/>
    <s v="http://fitfluential.com/2015/04/50-of-the-best-running-songs/?utm_medium=Social&amp;utm_source=Unknown&amp;utm_campaign=Leadify"/>
    <s v="fitfluential.com"/>
    <x v="13"/>
    <s v="https://pbs.twimg.com/media/D91-M4jWkAEiYJ7.jpg"/>
    <s v="https://pbs.twimg.com/media/D91-M4jWkAEiYJ7.jpg"/>
    <x v="19"/>
    <s v="https://twitter.com/#!/t_louiselle/status/1143208641975279617"/>
    <m/>
    <m/>
    <s v="1143208641975279617"/>
    <m/>
    <b v="0"/>
    <n v="0"/>
    <s v=""/>
    <b v="0"/>
    <s v="en"/>
    <m/>
    <s v=""/>
    <b v="0"/>
    <n v="0"/>
    <s v=""/>
    <s v="EdgeTheory"/>
    <b v="0"/>
    <s v="1143208641975279617"/>
    <s v="Tweet"/>
    <n v="0"/>
    <n v="0"/>
    <m/>
    <m/>
    <m/>
    <m/>
    <m/>
    <m/>
    <m/>
    <m/>
    <n v="1"/>
    <s v="1"/>
    <s v="1"/>
    <n v="1"/>
    <n v="10"/>
    <n v="0"/>
    <n v="0"/>
    <n v="0"/>
    <n v="0"/>
    <n v="9"/>
    <n v="90"/>
    <n v="10"/>
  </r>
  <r>
    <s v="susieheitmann1"/>
    <s v="susieheitmann1"/>
    <m/>
    <m/>
    <m/>
    <m/>
    <m/>
    <m/>
    <m/>
    <m/>
    <s v="No"/>
    <n v="23"/>
    <m/>
    <m/>
    <x v="0"/>
    <d v="2019-06-24T17:41:46.000"/>
    <s v="Need new #running songs? Awesome picks from #FitFluential: https://t.co/UB1xIkfp61 #FitLife https://t.co/ORwbxTBVbv"/>
    <s v="http://fitfluential.com/2015/04/50-of-the-best-running-songs/?utm_medium=Social&amp;utm_source=Unknown&amp;utm_campaign=Leadify"/>
    <s v="fitfluential.com"/>
    <x v="17"/>
    <s v="https://pbs.twimg.com/media/D92B1KWX4AE_HcX.jpg"/>
    <s v="https://pbs.twimg.com/media/D92B1KWX4AE_HcX.jpg"/>
    <x v="20"/>
    <s v="https://twitter.com/#!/susieheitmann1/status/1143212632557666304"/>
    <m/>
    <m/>
    <s v="1143212632557666304"/>
    <m/>
    <b v="0"/>
    <n v="0"/>
    <s v=""/>
    <b v="0"/>
    <s v="en"/>
    <m/>
    <s v=""/>
    <b v="0"/>
    <n v="0"/>
    <s v=""/>
    <s v="EdgeTheory"/>
    <b v="0"/>
    <s v="1143212632557666304"/>
    <s v="Tweet"/>
    <n v="0"/>
    <n v="0"/>
    <m/>
    <m/>
    <m/>
    <m/>
    <m/>
    <m/>
    <m/>
    <m/>
    <n v="1"/>
    <s v="1"/>
    <s v="1"/>
    <n v="1"/>
    <n v="11.11111111111111"/>
    <n v="0"/>
    <n v="0"/>
    <n v="0"/>
    <n v="0"/>
    <n v="8"/>
    <n v="88.88888888888889"/>
    <n v="9"/>
  </r>
  <r>
    <s v="coachdebbieruns"/>
    <s v="coachdebbieruns"/>
    <m/>
    <m/>
    <m/>
    <m/>
    <m/>
    <m/>
    <m/>
    <m/>
    <s v="No"/>
    <n v="24"/>
    <m/>
    <m/>
    <x v="0"/>
    <d v="2019-06-24T22:45:02.000"/>
    <s v="Here are 14 useful things to know when you start running so you'll enjoy it more (and prevent injury). #Fitfluential #running https://t.co/EgGwG6JbNL"/>
    <s v="https://coachdebbieruns.com/14-useful-things-know-start-running/"/>
    <s v="coachdebbieruns.com"/>
    <x v="18"/>
    <m/>
    <s v="http://pbs.twimg.com/profile_images/802156727915286528/_Axr4eVw_normal.jpg"/>
    <x v="21"/>
    <s v="https://twitter.com/#!/coachdebbieruns/status/1143288955300958214"/>
    <m/>
    <m/>
    <s v="1143288955300958214"/>
    <m/>
    <b v="0"/>
    <n v="0"/>
    <s v=""/>
    <b v="0"/>
    <s v="en"/>
    <m/>
    <s v=""/>
    <b v="0"/>
    <n v="0"/>
    <s v=""/>
    <s v="Buffer"/>
    <b v="0"/>
    <s v="1143288955300958214"/>
    <s v="Tweet"/>
    <n v="0"/>
    <n v="0"/>
    <m/>
    <m/>
    <m/>
    <m/>
    <m/>
    <m/>
    <m/>
    <m/>
    <n v="1"/>
    <s v="1"/>
    <s v="1"/>
    <n v="2"/>
    <n v="9.523809523809524"/>
    <n v="1"/>
    <n v="4.761904761904762"/>
    <n v="0"/>
    <n v="0"/>
    <n v="18"/>
    <n v="85.71428571428571"/>
    <n v="21"/>
  </r>
  <r>
    <s v="4blbrown"/>
    <s v="4blbrown"/>
    <m/>
    <m/>
    <m/>
    <m/>
    <m/>
    <m/>
    <m/>
    <m/>
    <s v="No"/>
    <n v="25"/>
    <m/>
    <m/>
    <x v="0"/>
    <d v="2019-06-25T01:08:18.000"/>
    <s v="Need some new #gym music? Awesome suggestions from FitFluential: https://t.co/A5bLJkxw05 #FitFam https://t.co/LW3vpmYMyu"/>
    <s v="http://fitfluential.com/2015/04/50-of-the-best-running-songs/?utm_medium=Social&amp;utm_source=Unknown&amp;utm_campaign=Leadify"/>
    <s v="fitfluential.com"/>
    <x v="19"/>
    <s v="https://pbs.twimg.com/media/D93oCL6XYAESoYZ.jpg"/>
    <s v="https://pbs.twimg.com/media/D93oCL6XYAESoYZ.jpg"/>
    <x v="22"/>
    <s v="https://twitter.com/#!/4blbrown/status/1143325006308491266"/>
    <m/>
    <m/>
    <s v="1143325006308491266"/>
    <m/>
    <b v="0"/>
    <n v="1"/>
    <s v=""/>
    <b v="0"/>
    <s v="en"/>
    <m/>
    <s v=""/>
    <b v="0"/>
    <n v="0"/>
    <s v=""/>
    <s v="EdgeTheory"/>
    <b v="0"/>
    <s v="1143325006308491266"/>
    <s v="Tweet"/>
    <n v="0"/>
    <n v="0"/>
    <m/>
    <m/>
    <m/>
    <m/>
    <m/>
    <m/>
    <m/>
    <m/>
    <n v="1"/>
    <s v="1"/>
    <s v="1"/>
    <n v="1"/>
    <n v="10"/>
    <n v="0"/>
    <n v="0"/>
    <n v="0"/>
    <n v="0"/>
    <n v="9"/>
    <n v="90"/>
    <n v="10"/>
  </r>
  <r>
    <s v="dustingorder"/>
    <s v="fitfluential"/>
    <m/>
    <m/>
    <m/>
    <m/>
    <m/>
    <m/>
    <m/>
    <m/>
    <s v="No"/>
    <n v="26"/>
    <m/>
    <m/>
    <x v="1"/>
    <d v="2019-06-25T01:25:18.000"/>
    <s v="#Running songs! Good article &amp;amp; playlist from @FitFluential: https://t.co/QXOn1mw8aI #fitness https://t.co/JDCPhMaQ19"/>
    <s v="http://fitfluential.com/2015/04/50-of-the-best-running-songs/?utm_medium=Social&amp;utm_source=Unknown&amp;utm_campaign=Leadify"/>
    <s v="fitfluential.com"/>
    <x v="16"/>
    <s v="https://pbs.twimg.com/media/D93r7T9XsAAlHTQ.jpg"/>
    <s v="https://pbs.twimg.com/media/D93r7T9XsAAlHTQ.jpg"/>
    <x v="23"/>
    <s v="https://twitter.com/#!/dustingorder/status/1143329286096658432"/>
    <m/>
    <m/>
    <s v="1143329286096658432"/>
    <m/>
    <b v="0"/>
    <n v="0"/>
    <s v=""/>
    <b v="0"/>
    <s v="en"/>
    <m/>
    <s v=""/>
    <b v="0"/>
    <n v="0"/>
    <s v=""/>
    <s v="EdgeTheory"/>
    <b v="0"/>
    <s v="1143329286096658432"/>
    <s v="Tweet"/>
    <n v="0"/>
    <n v="0"/>
    <m/>
    <m/>
    <m/>
    <m/>
    <m/>
    <m/>
    <m/>
    <m/>
    <n v="1"/>
    <s v="2"/>
    <s v="2"/>
    <n v="1"/>
    <n v="11.11111111111111"/>
    <n v="0"/>
    <n v="0"/>
    <n v="0"/>
    <n v="0"/>
    <n v="8"/>
    <n v="88.88888888888889"/>
    <n v="9"/>
  </r>
  <r>
    <s v="tammylamason"/>
    <s v="tammylamason"/>
    <m/>
    <m/>
    <m/>
    <m/>
    <m/>
    <m/>
    <m/>
    <m/>
    <s v="No"/>
    <n v="27"/>
    <m/>
    <m/>
    <x v="0"/>
    <d v="2019-06-25T03:08:27.000"/>
    <s v="Need new #exercise music? Nice suggestions from FitFluential: https://t.co/06Z6teEtaf #Fit https://t.co/xrDJqol4N3"/>
    <s v="http://fitfluential.com/2015/04/50-of-the-best-running-songs/?utm_medium=Social&amp;utm_source=Unknown&amp;utm_campaign=Leadify"/>
    <s v="fitfluential.com"/>
    <x v="20"/>
    <s v="https://pbs.twimg.com/media/D94DiYAWwAAyisF.jpg"/>
    <s v="https://pbs.twimg.com/media/D94DiYAWwAAyisF.jpg"/>
    <x v="24"/>
    <s v="https://twitter.com/#!/tammylamason/status/1143355246065963008"/>
    <m/>
    <m/>
    <s v="1143355246065963008"/>
    <m/>
    <b v="0"/>
    <n v="0"/>
    <s v=""/>
    <b v="0"/>
    <s v="en"/>
    <m/>
    <s v=""/>
    <b v="0"/>
    <n v="0"/>
    <s v=""/>
    <s v="EdgeTheory"/>
    <b v="0"/>
    <s v="1143355246065963008"/>
    <s v="Tweet"/>
    <n v="0"/>
    <n v="0"/>
    <m/>
    <m/>
    <m/>
    <m/>
    <m/>
    <m/>
    <m/>
    <m/>
    <n v="1"/>
    <s v="1"/>
    <s v="1"/>
    <n v="1"/>
    <n v="11.11111111111111"/>
    <n v="0"/>
    <n v="0"/>
    <n v="0"/>
    <n v="0"/>
    <n v="8"/>
    <n v="88.88888888888889"/>
    <n v="9"/>
  </r>
  <r>
    <s v="ariffood"/>
    <s v="fitfluential"/>
    <m/>
    <m/>
    <m/>
    <m/>
    <m/>
    <m/>
    <m/>
    <m/>
    <s v="No"/>
    <n v="28"/>
    <m/>
    <m/>
    <x v="1"/>
    <d v="2019-06-25T05:41:41.000"/>
    <s v="RT @dietstuff: Is #running easier w/ music? Awesome picks from @FitFluential: https://t.co/armHRJ0q4A #motivation https://t.co/TgyIcb866H"/>
    <s v="http://fitfluential.com/2015/04/50-of-the-best-running-songs/?utm_medium=Social&amp;utm_source=Unknown&amp;utm_campaign=Leadify"/>
    <s v="fitfluential.com"/>
    <x v="21"/>
    <s v="https://pbs.twimg.com/media/D91p_MRXoAEpNnZ.jpg"/>
    <s v="https://pbs.twimg.com/media/D91p_MRXoAEpNnZ.jpg"/>
    <x v="25"/>
    <s v="https://twitter.com/#!/ariffood/status/1143393806789648384"/>
    <m/>
    <m/>
    <s v="1143393806789648384"/>
    <m/>
    <b v="0"/>
    <n v="0"/>
    <s v=""/>
    <b v="0"/>
    <s v="en"/>
    <m/>
    <s v=""/>
    <b v="0"/>
    <n v="1"/>
    <s v="1143186416618352640"/>
    <s v="Twitter for Android"/>
    <b v="0"/>
    <s v="1143186416618352640"/>
    <s v="Tweet"/>
    <n v="0"/>
    <n v="0"/>
    <m/>
    <m/>
    <m/>
    <m/>
    <m/>
    <m/>
    <m/>
    <m/>
    <n v="1"/>
    <s v="2"/>
    <s v="2"/>
    <m/>
    <m/>
    <m/>
    <m/>
    <m/>
    <m/>
    <m/>
    <m/>
    <m/>
  </r>
  <r>
    <s v="divebot2"/>
    <s v="squidgeypaws"/>
    <m/>
    <m/>
    <m/>
    <m/>
    <m/>
    <m/>
    <m/>
    <m/>
    <s v="No"/>
    <n v="30"/>
    <m/>
    <m/>
    <x v="1"/>
    <d v="2019-06-25T06:39:22.000"/>
    <s v="RT @Squidgeypaws: When your already small bathroom is overtaken by equipment for #scubadiving ... and it's only the beginning 😂🤦‍♀️_x000a_._x000a_._x000a_._x000a_#…"/>
    <m/>
    <m/>
    <x v="22"/>
    <m/>
    <s v="http://pbs.twimg.com/profile_images/853658082836172801/T0my6mQW_normal.jpg"/>
    <x v="26"/>
    <s v="https://twitter.com/#!/divebot2/status/1143408324584644608"/>
    <m/>
    <m/>
    <s v="1143408324584644608"/>
    <m/>
    <b v="0"/>
    <n v="0"/>
    <s v=""/>
    <b v="0"/>
    <s v="en"/>
    <m/>
    <s v=""/>
    <b v="0"/>
    <n v="1"/>
    <s v="1143405582738698240"/>
    <s v="DiveBot 2.0"/>
    <b v="0"/>
    <s v="1143405582738698240"/>
    <s v="Tweet"/>
    <n v="0"/>
    <n v="0"/>
    <m/>
    <m/>
    <m/>
    <m/>
    <m/>
    <m/>
    <m/>
    <m/>
    <n v="1"/>
    <s v="22"/>
    <s v="22"/>
    <n v="1"/>
    <n v="5.555555555555555"/>
    <n v="0"/>
    <n v="0"/>
    <n v="0"/>
    <n v="0"/>
    <n v="17"/>
    <n v="94.44444444444444"/>
    <n v="18"/>
  </r>
  <r>
    <s v="debbiemaybery"/>
    <s v="fitfluential"/>
    <m/>
    <m/>
    <m/>
    <m/>
    <m/>
    <m/>
    <m/>
    <m/>
    <s v="No"/>
    <n v="31"/>
    <m/>
    <m/>
    <x v="1"/>
    <d v="2019-06-25T08:16:27.000"/>
    <s v="RT @FitFluential: Simple strategies to stop stress-related overeating https://t.co/xf7vvrQerk #stress #stresseating #fitfluential https://t…"/>
    <s v="https://www.health.harvard.edu/mind-and-mood/simple-strategies-to-stop-stress-related-overeating"/>
    <s v="harvard.edu"/>
    <x v="23"/>
    <m/>
    <s v="http://pbs.twimg.com/profile_images/1088868795589054466/bFfeV83l_normal.jpg"/>
    <x v="27"/>
    <s v="https://twitter.com/#!/debbiemaybery/status/1143432754228531200"/>
    <m/>
    <m/>
    <s v="1143432754228531200"/>
    <m/>
    <b v="0"/>
    <n v="0"/>
    <s v=""/>
    <b v="0"/>
    <s v="en"/>
    <m/>
    <s v=""/>
    <b v="0"/>
    <n v="4"/>
    <s v="1130951151392874497"/>
    <s v="Twitter for iPhone"/>
    <b v="0"/>
    <s v="1130951151392874497"/>
    <s v="Tweet"/>
    <n v="0"/>
    <n v="0"/>
    <m/>
    <m/>
    <m/>
    <m/>
    <m/>
    <m/>
    <m/>
    <m/>
    <n v="1"/>
    <s v="2"/>
    <s v="2"/>
    <n v="0"/>
    <n v="0"/>
    <n v="2"/>
    <n v="16.666666666666668"/>
    <n v="0"/>
    <n v="0"/>
    <n v="10"/>
    <n v="83.33333333333333"/>
    <n v="12"/>
  </r>
  <r>
    <s v="batesbobbi"/>
    <s v="spotify"/>
    <m/>
    <m/>
    <m/>
    <m/>
    <m/>
    <m/>
    <m/>
    <m/>
    <s v="No"/>
    <n v="32"/>
    <m/>
    <m/>
    <x v="1"/>
    <d v="2019-06-25T14:58:47.000"/>
    <s v="Does music help you #exercise? Awesome @Spotify playlist from FitFluential: https://t.co/R90AaN7o04 #motivation https://t.co/3hblCkusJb"/>
    <s v="http://fitfluential.com/2015/04/50-of-the-best-running-songs/?utm_medium=Social&amp;utm_source=Unknown&amp;utm_campaign=Leadify"/>
    <s v="fitfluential.com"/>
    <x v="24"/>
    <s v="https://pbs.twimg.com/media/D96mHiuXkAEPFzc.jpg"/>
    <s v="https://pbs.twimg.com/media/D96mHiuXkAEPFzc.jpg"/>
    <x v="28"/>
    <s v="https://twitter.com/#!/batesbobbi/status/1143534005591183361"/>
    <m/>
    <m/>
    <s v="1143534005591183361"/>
    <m/>
    <b v="0"/>
    <n v="0"/>
    <s v=""/>
    <b v="0"/>
    <s v="en"/>
    <m/>
    <s v=""/>
    <b v="0"/>
    <n v="0"/>
    <s v=""/>
    <s v="EdgeTheory"/>
    <b v="0"/>
    <s v="1143534005591183361"/>
    <s v="Tweet"/>
    <n v="0"/>
    <n v="0"/>
    <m/>
    <m/>
    <m/>
    <m/>
    <m/>
    <m/>
    <m/>
    <m/>
    <n v="1"/>
    <s v="3"/>
    <s v="3"/>
    <n v="1"/>
    <n v="9.090909090909092"/>
    <n v="0"/>
    <n v="0"/>
    <n v="0"/>
    <n v="0"/>
    <n v="10"/>
    <n v="90.9090909090909"/>
    <n v="11"/>
  </r>
  <r>
    <s v="enlacealdeporte"/>
    <s v="enlacealdeporte"/>
    <m/>
    <m/>
    <m/>
    <m/>
    <m/>
    <m/>
    <m/>
    <m/>
    <s v="No"/>
    <n v="33"/>
    <m/>
    <m/>
    <x v="0"/>
    <d v="2019-06-25T14:58:54.000"/>
    <s v="El peso ideal en triatlón 👍🏊‍♂️🚴‍♂️🏃🏻‍♂️_x000a_https://t.co/khmXHQrw2b_x000a_#alwaysinbeta #beastmode #bestlifeproject #betterforit #findyourstrong #fitfam #fitfluential #fitlife… https://t.co/GW46qLb5jV"/>
    <s v="https://enlacealdeporte.com/2018/10/14/el-peso-ideal-en-triatlon/ https://www.instagram.com/p/BzIw7rtHWCb/?igshid=151fep7hmdif5"/>
    <s v="enlacealdeporte.com instagram.com"/>
    <x v="25"/>
    <m/>
    <s v="http://pbs.twimg.com/profile_images/1037305391909154822/yoh6MOhe_normal.jpg"/>
    <x v="29"/>
    <s v="https://twitter.com/#!/enlacealdeporte/status/1143534033936310273"/>
    <m/>
    <m/>
    <s v="1143534033936310273"/>
    <m/>
    <b v="0"/>
    <n v="1"/>
    <s v=""/>
    <b v="0"/>
    <s v="ca"/>
    <m/>
    <s v=""/>
    <b v="0"/>
    <n v="0"/>
    <s v=""/>
    <s v="Instagram"/>
    <b v="0"/>
    <s v="1143534033936310273"/>
    <s v="Tweet"/>
    <n v="0"/>
    <n v="0"/>
    <m/>
    <m/>
    <m/>
    <m/>
    <m/>
    <m/>
    <m/>
    <m/>
    <n v="1"/>
    <s v="1"/>
    <s v="1"/>
    <n v="1"/>
    <n v="7.6923076923076925"/>
    <n v="0"/>
    <n v="0"/>
    <n v="0"/>
    <n v="0"/>
    <n v="12"/>
    <n v="92.3076923076923"/>
    <n v="13"/>
  </r>
  <r>
    <s v="lucyfrenchjp"/>
    <s v="lucyfrenchjp"/>
    <m/>
    <m/>
    <m/>
    <m/>
    <m/>
    <m/>
    <m/>
    <m/>
    <s v="No"/>
    <n v="34"/>
    <m/>
    <m/>
    <x v="0"/>
    <d v="2019-06-25T15:01:29.000"/>
    <s v="Does music help you #workout? Nice article &amp;amp; playlist from #FitFluential: https://t.co/TF0uoPzyTH #fitspo https://t.co/rURXTGQaqu"/>
    <s v="http://fitfluential.com/2015/04/50-of-the-best-running-songs/?utm_medium=Social&amp;utm_source=Unknown&amp;utm_campaign=Leadify"/>
    <s v="fitfluential.com"/>
    <x v="26"/>
    <s v="https://pbs.twimg.com/media/D96mvJyW4AUalnW.jpg"/>
    <s v="https://pbs.twimg.com/media/D96mvJyW4AUalnW.jpg"/>
    <x v="30"/>
    <s v="https://twitter.com/#!/lucyfrenchjp/status/1143534686154711040"/>
    <m/>
    <m/>
    <s v="1143534686154711040"/>
    <m/>
    <b v="0"/>
    <n v="1"/>
    <s v=""/>
    <b v="0"/>
    <s v="en"/>
    <m/>
    <s v=""/>
    <b v="0"/>
    <n v="0"/>
    <s v=""/>
    <s v="EdgeTheory"/>
    <b v="0"/>
    <s v="1143534686154711040"/>
    <s v="Tweet"/>
    <n v="0"/>
    <n v="0"/>
    <m/>
    <m/>
    <m/>
    <m/>
    <m/>
    <m/>
    <m/>
    <m/>
    <n v="1"/>
    <s v="1"/>
    <s v="1"/>
    <n v="1"/>
    <n v="8.333333333333334"/>
    <n v="0"/>
    <n v="0"/>
    <n v="0"/>
    <n v="0"/>
    <n v="11"/>
    <n v="91.66666666666667"/>
    <n v="12"/>
  </r>
  <r>
    <s v="backonpointe101"/>
    <s v="fitfluential"/>
    <m/>
    <m/>
    <m/>
    <m/>
    <m/>
    <m/>
    <m/>
    <m/>
    <s v="No"/>
    <n v="35"/>
    <m/>
    <m/>
    <x v="1"/>
    <d v="2019-06-25T15:16:10.000"/>
    <s v="I'm struggling to pay my rent while @FitFluential still owes me $250 from an assignment almost two years ago. Freelancing is the best."/>
    <m/>
    <m/>
    <x v="14"/>
    <m/>
    <s v="http://pbs.twimg.com/profile_images/378800000266444813/336a6a5ba309cd0b49ba704e090c203c_normal.jpeg"/>
    <x v="31"/>
    <s v="https://twitter.com/#!/backonpointe101/status/1143538381558865920"/>
    <m/>
    <m/>
    <s v="1143538381558865920"/>
    <m/>
    <b v="0"/>
    <n v="1"/>
    <s v=""/>
    <b v="0"/>
    <s v="en"/>
    <m/>
    <s v=""/>
    <b v="0"/>
    <n v="0"/>
    <s v=""/>
    <s v="Twitter Web Client"/>
    <b v="0"/>
    <s v="1143538381558865920"/>
    <s v="Tweet"/>
    <n v="0"/>
    <n v="0"/>
    <m/>
    <m/>
    <m/>
    <m/>
    <m/>
    <m/>
    <m/>
    <m/>
    <n v="1"/>
    <s v="2"/>
    <s v="2"/>
    <n v="1"/>
    <n v="4.3478260869565215"/>
    <n v="1"/>
    <n v="4.3478260869565215"/>
    <n v="0"/>
    <n v="0"/>
    <n v="21"/>
    <n v="91.30434782608695"/>
    <n v="23"/>
  </r>
  <r>
    <s v="reallyworksvits"/>
    <s v="reallyworksvits"/>
    <m/>
    <m/>
    <m/>
    <m/>
    <m/>
    <m/>
    <m/>
    <m/>
    <s v="No"/>
    <n v="36"/>
    <m/>
    <m/>
    <x v="0"/>
    <d v="2019-06-23T13:35:05.000"/>
    <s v="Yes, @itreallyworksvitamins is ACTUALLY WORKING 👊🏽👊🏽👊🏽 💥💥💥💥 ._x000a_._x000a_._x000a_._x000a_._x000a_#beard #picoftheday #UAE #Texas #NewYork #Washington #Canada #Ireland #USA #UAE #Mensfashion #Mensstyle #menswear #menshair #Fitfam #Fitfluential #beardlove #australia #Singapore #style #smile #muscle https://t.co/8O33nACOqT"/>
    <m/>
    <m/>
    <x v="27"/>
    <s v="https://pbs.twimg.com/media/D9v_xChUwAYroFC.jpg"/>
    <s v="https://pbs.twimg.com/media/D9v_xChUwAYroFC.jpg"/>
    <x v="32"/>
    <s v="https://twitter.com/#!/reallyworksvits/status/1142788165549187074"/>
    <m/>
    <m/>
    <s v="1142788165549187074"/>
    <m/>
    <b v="0"/>
    <n v="0"/>
    <s v=""/>
    <b v="0"/>
    <s v="en"/>
    <m/>
    <s v=""/>
    <b v="0"/>
    <n v="0"/>
    <s v=""/>
    <s v="Twitter for iPhone"/>
    <b v="0"/>
    <s v="1142788165549187074"/>
    <s v="Tweet"/>
    <n v="0"/>
    <n v="0"/>
    <m/>
    <m/>
    <m/>
    <m/>
    <m/>
    <m/>
    <m/>
    <m/>
    <n v="3"/>
    <s v="1"/>
    <s v="1"/>
    <n v="1"/>
    <n v="3.7037037037037037"/>
    <n v="0"/>
    <n v="0"/>
    <n v="0"/>
    <n v="0"/>
    <n v="26"/>
    <n v="96.29629629629629"/>
    <n v="27"/>
  </r>
  <r>
    <s v="reallyworksvits"/>
    <s v="reallyworksvits"/>
    <m/>
    <m/>
    <m/>
    <m/>
    <m/>
    <m/>
    <m/>
    <m/>
    <s v="No"/>
    <n v="37"/>
    <m/>
    <m/>
    <x v="0"/>
    <d v="2019-06-24T07:29:56.000"/>
    <s v="Black and white ⚫️⚪️⚫️⚪️ ._x000a_._x000a_._x000a_._x000a_._x000a_#beard #picoftheday #UAE #Texas #NewYork #Washington #Canada #Ireland #USA #UAE #Mensfashion #Mensstyle #menswear #menshair #Fitfam #Fitfluential #beardlove #australia #Singapore #style #smile #muscle #instagood #instadaily #beardgang #gymlife https://t.co/colvmGcsKf"/>
    <m/>
    <m/>
    <x v="28"/>
    <s v="https://pbs.twimg.com/media/D9z1xvlVUAAGkw0.jpg"/>
    <s v="https://pbs.twimg.com/media/D9z1xvlVUAAGkw0.jpg"/>
    <x v="33"/>
    <s v="https://twitter.com/#!/reallyworksvits/status/1143058660584611840"/>
    <m/>
    <m/>
    <s v="1143058660584611840"/>
    <m/>
    <b v="0"/>
    <n v="0"/>
    <s v=""/>
    <b v="0"/>
    <s v="en"/>
    <m/>
    <s v=""/>
    <b v="0"/>
    <n v="0"/>
    <s v=""/>
    <s v="Twitter for iPhone"/>
    <b v="0"/>
    <s v="1143058660584611840"/>
    <s v="Tweet"/>
    <n v="0"/>
    <n v="0"/>
    <m/>
    <m/>
    <m/>
    <m/>
    <m/>
    <m/>
    <m/>
    <m/>
    <n v="3"/>
    <s v="1"/>
    <s v="1"/>
    <n v="1"/>
    <n v="3.4482758620689653"/>
    <n v="0"/>
    <n v="0"/>
    <n v="0"/>
    <n v="0"/>
    <n v="28"/>
    <n v="96.55172413793103"/>
    <n v="29"/>
  </r>
  <r>
    <s v="reallyworksvits"/>
    <s v="reallyworksvits"/>
    <m/>
    <m/>
    <m/>
    <m/>
    <m/>
    <m/>
    <m/>
    <m/>
    <s v="No"/>
    <n v="38"/>
    <m/>
    <m/>
    <x v="0"/>
    <d v="2019-06-25T17:13:55.000"/>
    <s v="Expect excellent results with @itreallyworksvitamins 💥  ._x000a_._x000a_._x000a_._x000a_._x000a_#beard #picoftheday #UAE #Texas #NewYork #Washington #Canada #Ireland #USA #UAE #Mensfashion #Mensstyle #menswear #menshair #Fitfam #Fitfluential #beardlove #australia #Singapore #style #smile #muscle https://t.co/nFVY4ThQcS"/>
    <m/>
    <m/>
    <x v="27"/>
    <s v="https://pbs.twimg.com/media/D97FB4dU4AAGwQA.jpg"/>
    <s v="https://pbs.twimg.com/media/D97FB4dU4AAGwQA.jpg"/>
    <x v="34"/>
    <s v="https://twitter.com/#!/reallyworksvits/status/1143568012512907264"/>
    <m/>
    <m/>
    <s v="1143568012512907264"/>
    <m/>
    <b v="0"/>
    <n v="0"/>
    <s v=""/>
    <b v="0"/>
    <s v="en"/>
    <m/>
    <s v=""/>
    <b v="0"/>
    <n v="0"/>
    <s v=""/>
    <s v="Twitter for iPhone"/>
    <b v="0"/>
    <s v="1143568012512907264"/>
    <s v="Tweet"/>
    <n v="0"/>
    <n v="0"/>
    <m/>
    <m/>
    <m/>
    <m/>
    <m/>
    <m/>
    <m/>
    <m/>
    <n v="3"/>
    <s v="1"/>
    <s v="1"/>
    <n v="2"/>
    <n v="7.407407407407407"/>
    <n v="0"/>
    <n v="0"/>
    <n v="0"/>
    <n v="0"/>
    <n v="25"/>
    <n v="92.5925925925926"/>
    <n v="27"/>
  </r>
  <r>
    <s v="tammy_duff"/>
    <s v="tammy_duff"/>
    <m/>
    <m/>
    <m/>
    <m/>
    <m/>
    <m/>
    <m/>
    <m/>
    <s v="No"/>
    <n v="39"/>
    <m/>
    <m/>
    <x v="0"/>
    <d v="2019-06-25T19:27:45.000"/>
    <s v="Listen to music while #running? Great #Spotify playlist from #FitFluential: https://t.co/bxBLULaeTx #FitLife https://t.co/RbHhw2VW2T"/>
    <s v="http://fitfluential.com/2015/04/50-of-the-best-running-songs/?utm_medium=Social&amp;utm_source=Unknown&amp;utm_campaign=Leadify"/>
    <s v="fitfluential.com"/>
    <x v="29"/>
    <s v="https://pbs.twimg.com/media/D97jrkBW4AMdv9w.jpg"/>
    <s v="https://pbs.twimg.com/media/D97jrkBW4AMdv9w.jpg"/>
    <x v="35"/>
    <s v="https://twitter.com/#!/tammy_duff/status/1143601694774894593"/>
    <m/>
    <m/>
    <s v="1143601694774894593"/>
    <m/>
    <b v="0"/>
    <n v="0"/>
    <s v=""/>
    <b v="0"/>
    <s v="en"/>
    <m/>
    <s v=""/>
    <b v="0"/>
    <n v="0"/>
    <s v=""/>
    <s v="EdgeTheory"/>
    <b v="0"/>
    <s v="1143601694774894593"/>
    <s v="Tweet"/>
    <n v="0"/>
    <n v="0"/>
    <m/>
    <m/>
    <m/>
    <m/>
    <m/>
    <m/>
    <m/>
    <m/>
    <n v="1"/>
    <s v="1"/>
    <s v="1"/>
    <n v="1"/>
    <n v="9.090909090909092"/>
    <n v="0"/>
    <n v="0"/>
    <n v="0"/>
    <n v="0"/>
    <n v="10"/>
    <n v="90.9090909090909"/>
    <n v="11"/>
  </r>
  <r>
    <s v="guns2girls"/>
    <s v="guns2girls"/>
    <m/>
    <m/>
    <m/>
    <m/>
    <m/>
    <m/>
    <m/>
    <m/>
    <s v="No"/>
    <n v="40"/>
    <m/>
    <m/>
    <x v="0"/>
    <d v="2019-06-20T12:36:23.000"/>
    <s v="You cannot live a positive life without a happy mind 🦋_x000a__x000a_About Me: https://t.co/J1YZulaZnW_x000a_instagram: https://t.co/T16UGFS9Rg_x000a__x000a_#TrainHard #Gains #Strengthtraining #Physiquefreak #Fitness #Bodybuilding  #CrossFit #FitFluential #Fitnessfriday #flexfriday #instafitnessmodels https://t.co/GdOMqNmzRe"/>
    <s v="https://instafitnessmodels.com/?p=5636 https://1000.instafitnessmodels.com/?p=1413"/>
    <s v="instafitnessmodels.com instafitnessmodels.com"/>
    <x v="30"/>
    <s v="https://pbs.twimg.com/media/D9gVi-FXkAE94UY.jpg"/>
    <s v="https://pbs.twimg.com/media/D9gVi-FXkAE94UY.jpg"/>
    <x v="36"/>
    <s v="https://twitter.com/#!/guns2girls/status/1141686228636590080"/>
    <m/>
    <m/>
    <s v="1141686228636590080"/>
    <m/>
    <b v="0"/>
    <n v="5"/>
    <s v=""/>
    <b v="0"/>
    <s v="en"/>
    <m/>
    <s v=""/>
    <b v="0"/>
    <n v="2"/>
    <s v=""/>
    <s v="Twitter Web App"/>
    <b v="0"/>
    <s v="1141686228636590080"/>
    <s v="Retweet"/>
    <n v="0"/>
    <n v="0"/>
    <m/>
    <m/>
    <m/>
    <m/>
    <m/>
    <m/>
    <m/>
    <m/>
    <n v="1"/>
    <s v="21"/>
    <s v="21"/>
    <n v="3"/>
    <n v="12.5"/>
    <n v="0"/>
    <n v="0"/>
    <n v="0"/>
    <n v="0"/>
    <n v="21"/>
    <n v="87.5"/>
    <n v="24"/>
  </r>
  <r>
    <s v="hale_zo"/>
    <s v="guns2girls"/>
    <m/>
    <m/>
    <m/>
    <m/>
    <m/>
    <m/>
    <m/>
    <m/>
    <s v="No"/>
    <n v="41"/>
    <m/>
    <m/>
    <x v="1"/>
    <d v="2019-06-25T19:32:08.000"/>
    <s v="RT @guns2girls: You cannot live a positive life without a happy mind 🦋_x000a__x000a_About Me: https://t.co/J1YZulaZnW_x000a_instagram: https://t.co/T16UGFS9R…"/>
    <s v="https://instafitnessmodels.com/?p=5636"/>
    <s v="instafitnessmodels.com"/>
    <x v="14"/>
    <m/>
    <s v="http://pbs.twimg.com/profile_images/751053998287978496/GaloX8n5_normal.jpg"/>
    <x v="37"/>
    <s v="https://twitter.com/#!/hale_zo/status/1143602796098412544"/>
    <m/>
    <m/>
    <s v="1143602796098412544"/>
    <m/>
    <b v="0"/>
    <n v="0"/>
    <s v=""/>
    <b v="0"/>
    <s v="en"/>
    <m/>
    <s v=""/>
    <b v="0"/>
    <n v="2"/>
    <s v="1141686228636590080"/>
    <s v="Twitter Web Client"/>
    <b v="0"/>
    <s v="1141686228636590080"/>
    <s v="Tweet"/>
    <n v="0"/>
    <n v="0"/>
    <m/>
    <m/>
    <m/>
    <m/>
    <m/>
    <m/>
    <m/>
    <m/>
    <n v="1"/>
    <s v="21"/>
    <s v="21"/>
    <n v="2"/>
    <n v="13.333333333333334"/>
    <n v="0"/>
    <n v="0"/>
    <n v="0"/>
    <n v="0"/>
    <n v="13"/>
    <n v="86.66666666666667"/>
    <n v="15"/>
  </r>
  <r>
    <s v="englert_tonia"/>
    <s v="englert_tonia"/>
    <m/>
    <m/>
    <m/>
    <m/>
    <m/>
    <m/>
    <m/>
    <m/>
    <s v="No"/>
    <n v="42"/>
    <m/>
    <m/>
    <x v="0"/>
    <d v="2019-06-25T20:39:33.000"/>
    <s v="#Running music is essential! Great article from #FitFluential: https://t.co/RI4HrGs2wX #HealthyLife https://t.co/LVusjMXbLR"/>
    <s v="http://fitfluential.com/2015/04/50-of-the-best-running-songs/?utm_medium=Social&amp;utm_source=Unknown&amp;utm_campaign=Leadify"/>
    <s v="fitfluential.com"/>
    <x v="31"/>
    <s v="https://pbs.twimg.com/media/D970HJHXYAU_97o.jpg"/>
    <s v="https://pbs.twimg.com/media/D970HJHXYAU_97o.jpg"/>
    <x v="38"/>
    <s v="https://twitter.com/#!/englert_tonia/status/1143619761013760000"/>
    <m/>
    <m/>
    <s v="1143619761013760000"/>
    <m/>
    <b v="0"/>
    <n v="0"/>
    <s v=""/>
    <b v="0"/>
    <s v="en"/>
    <m/>
    <s v=""/>
    <b v="0"/>
    <n v="0"/>
    <s v=""/>
    <s v="EdgeTheory"/>
    <b v="0"/>
    <s v="1143619761013760000"/>
    <s v="Tweet"/>
    <n v="0"/>
    <n v="0"/>
    <m/>
    <m/>
    <m/>
    <m/>
    <m/>
    <m/>
    <m/>
    <m/>
    <n v="1"/>
    <s v="1"/>
    <s v="1"/>
    <n v="1"/>
    <n v="11.11111111111111"/>
    <n v="0"/>
    <n v="0"/>
    <n v="0"/>
    <n v="0"/>
    <n v="8"/>
    <n v="88.88888888888889"/>
    <n v="9"/>
  </r>
  <r>
    <s v="brueggeman_mary"/>
    <s v="fitfluential"/>
    <m/>
    <m/>
    <m/>
    <m/>
    <m/>
    <m/>
    <m/>
    <m/>
    <s v="No"/>
    <n v="43"/>
    <m/>
    <m/>
    <x v="1"/>
    <d v="2019-06-25T21:47:09.000"/>
    <s v="Need new #workout songs? Great @Spotify playlist from @FitFluential: https://t.co/kZjsdUngEW #GetFit https://t.co/nPJEfDvpRp"/>
    <s v="http://fitfluential.com/2015/04/50-of-the-best-running-songs/?utm_medium=Social&amp;utm_source=Unknown&amp;utm_campaign=Leadify"/>
    <s v="fitfluential.com"/>
    <x v="10"/>
    <s v="https://pbs.twimg.com/media/D98DlY7XUAkn9Wc.jpg"/>
    <s v="https://pbs.twimg.com/media/D98DlY7XUAkn9Wc.jpg"/>
    <x v="39"/>
    <s v="https://twitter.com/#!/brueggeman_mary/status/1143636773416972288"/>
    <m/>
    <m/>
    <s v="1143636773416972288"/>
    <m/>
    <b v="0"/>
    <n v="0"/>
    <s v=""/>
    <b v="0"/>
    <s v="en"/>
    <m/>
    <s v=""/>
    <b v="0"/>
    <n v="0"/>
    <s v=""/>
    <s v="EdgeTheory"/>
    <b v="0"/>
    <s v="1143636773416972288"/>
    <s v="Tweet"/>
    <n v="0"/>
    <n v="0"/>
    <m/>
    <m/>
    <m/>
    <m/>
    <m/>
    <m/>
    <m/>
    <m/>
    <n v="1"/>
    <s v="3"/>
    <s v="2"/>
    <m/>
    <m/>
    <m/>
    <m/>
    <m/>
    <m/>
    <m/>
    <m/>
    <m/>
  </r>
  <r>
    <s v="mmp0110"/>
    <s v="mmp0110"/>
    <m/>
    <m/>
    <m/>
    <m/>
    <m/>
    <m/>
    <m/>
    <m/>
    <s v="No"/>
    <n v="45"/>
    <m/>
    <m/>
    <x v="0"/>
    <d v="2019-06-25T23:54:58.000"/>
    <s v="#Running songs! Nice article &amp;amp; playlist from #FitFluential: https://t.co/ow3lMNrBb3 #fitspo https://t.co/oYqYAwjVz9"/>
    <s v="http://fitfluential.com/2015/04/50-of-the-best-running-songs/?utm_medium=Social&amp;utm_source=Unknown&amp;utm_campaign=Leadify"/>
    <s v="fitfluential.com"/>
    <x v="32"/>
    <s v="https://pbs.twimg.com/media/D98g1y6XoAAO-V7.jpg"/>
    <s v="https://pbs.twimg.com/media/D98g1y6XoAAO-V7.jpg"/>
    <x v="40"/>
    <s v="https://twitter.com/#!/mmp0110/status/1143668940356378624"/>
    <m/>
    <m/>
    <s v="1143668940356378624"/>
    <m/>
    <b v="0"/>
    <n v="0"/>
    <s v=""/>
    <b v="0"/>
    <s v="en"/>
    <m/>
    <s v=""/>
    <b v="0"/>
    <n v="0"/>
    <s v=""/>
    <s v="EdgeTheory"/>
    <b v="0"/>
    <s v="1143668940356378624"/>
    <s v="Tweet"/>
    <n v="0"/>
    <n v="0"/>
    <m/>
    <m/>
    <m/>
    <m/>
    <m/>
    <m/>
    <m/>
    <m/>
    <n v="1"/>
    <s v="1"/>
    <s v="1"/>
    <n v="1"/>
    <n v="11.11111111111111"/>
    <n v="0"/>
    <n v="0"/>
    <n v="0"/>
    <n v="0"/>
    <n v="8"/>
    <n v="88.88888888888889"/>
    <n v="9"/>
  </r>
  <r>
    <s v="womenties"/>
    <s v="organicrunmom"/>
    <m/>
    <m/>
    <m/>
    <m/>
    <m/>
    <m/>
    <m/>
    <m/>
    <s v="No"/>
    <n v="46"/>
    <m/>
    <m/>
    <x v="1"/>
    <d v="2019-06-26T11:15:03.000"/>
    <s v="RT @organicrunmom: Check out my tips for staying motivated when you are injured. Do you have any to add? #runchat #fitfluential https://t.c…"/>
    <m/>
    <m/>
    <x v="33"/>
    <m/>
    <s v="http://pbs.twimg.com/profile_images/950919205980966914/Lhr1NYUU_normal.jpg"/>
    <x v="41"/>
    <s v="https://twitter.com/#!/womenties/status/1143840091254730752"/>
    <m/>
    <m/>
    <s v="1143840091254730752"/>
    <m/>
    <b v="0"/>
    <n v="0"/>
    <s v=""/>
    <b v="0"/>
    <s v="en"/>
    <m/>
    <s v=""/>
    <b v="0"/>
    <n v="1"/>
    <s v="1143711040082972672"/>
    <s v="Twitter for iPhone"/>
    <b v="0"/>
    <s v="1143711040082972672"/>
    <s v="Tweet"/>
    <n v="0"/>
    <n v="0"/>
    <m/>
    <m/>
    <m/>
    <m/>
    <m/>
    <m/>
    <m/>
    <m/>
    <n v="1"/>
    <s v="20"/>
    <s v="20"/>
    <n v="1"/>
    <n v="4.761904761904762"/>
    <n v="0"/>
    <n v="0"/>
    <n v="0"/>
    <n v="0"/>
    <n v="20"/>
    <n v="95.23809523809524"/>
    <n v="21"/>
  </r>
  <r>
    <s v="organicrunmom"/>
    <s v="organicrunmom"/>
    <m/>
    <m/>
    <m/>
    <m/>
    <m/>
    <m/>
    <m/>
    <m/>
    <s v="No"/>
    <n v="47"/>
    <m/>
    <m/>
    <x v="0"/>
    <d v="2019-06-26T02:42:15.000"/>
    <s v="Check out my tips for staying motivated when you are injured. Do you have any to add? #runchat #fitfluential https://t.co/N05Wc1wfUI via @organicrunmom"/>
    <s v="https://organicrunnermom.com/keep-your-motivation-when-you-are-injured-are-an-injured-athlete/"/>
    <s v="organicrunnermom.com"/>
    <x v="33"/>
    <m/>
    <s v="http://pbs.twimg.com/profile_images/920268142726828032/7yvvLD2h_normal.jpg"/>
    <x v="42"/>
    <s v="https://twitter.com/#!/organicrunmom/status/1143711040082972672"/>
    <m/>
    <m/>
    <s v="1143711040082972672"/>
    <m/>
    <b v="0"/>
    <n v="1"/>
    <s v=""/>
    <b v="0"/>
    <s v="en"/>
    <m/>
    <s v=""/>
    <b v="0"/>
    <n v="1"/>
    <s v=""/>
    <s v="Twitter Web Client"/>
    <b v="0"/>
    <s v="1143711040082972672"/>
    <s v="Tweet"/>
    <n v="0"/>
    <n v="0"/>
    <m/>
    <m/>
    <m/>
    <m/>
    <m/>
    <m/>
    <m/>
    <m/>
    <n v="2"/>
    <s v="20"/>
    <s v="20"/>
    <n v="1"/>
    <n v="4.761904761904762"/>
    <n v="0"/>
    <n v="0"/>
    <n v="0"/>
    <n v="0"/>
    <n v="20"/>
    <n v="95.23809523809524"/>
    <n v="21"/>
  </r>
  <r>
    <s v="organicrunmom"/>
    <s v="organicrunmom"/>
    <m/>
    <m/>
    <m/>
    <m/>
    <m/>
    <m/>
    <m/>
    <m/>
    <s v="No"/>
    <n v="48"/>
    <m/>
    <m/>
    <x v="0"/>
    <d v="2019-06-26T13:25:08.000"/>
    <s v="RT @organicrunmom: Check out my tips for staying motivated when you are injured. Do you have any to add? #runchat #fitfluential https://t.c…"/>
    <m/>
    <m/>
    <x v="33"/>
    <m/>
    <s v="http://pbs.twimg.com/profile_images/920268142726828032/7yvvLD2h_normal.jpg"/>
    <x v="43"/>
    <s v="https://twitter.com/#!/organicrunmom/status/1143872826572775424"/>
    <m/>
    <m/>
    <s v="1143872826572775424"/>
    <m/>
    <b v="0"/>
    <n v="0"/>
    <s v=""/>
    <b v="0"/>
    <s v="en"/>
    <m/>
    <s v=""/>
    <b v="0"/>
    <n v="2"/>
    <s v="1143711040082972672"/>
    <s v="Twitter for iPhone"/>
    <b v="0"/>
    <s v="1143711040082972672"/>
    <s v="Tweet"/>
    <n v="0"/>
    <n v="0"/>
    <m/>
    <m/>
    <m/>
    <m/>
    <m/>
    <m/>
    <m/>
    <m/>
    <n v="2"/>
    <s v="20"/>
    <s v="20"/>
    <n v="1"/>
    <n v="4.761904761904762"/>
    <n v="0"/>
    <n v="0"/>
    <n v="0"/>
    <n v="0"/>
    <n v="20"/>
    <n v="95.23809523809524"/>
    <n v="21"/>
  </r>
  <r>
    <s v="bstworkout"/>
    <s v="bstworkout"/>
    <m/>
    <m/>
    <m/>
    <m/>
    <m/>
    <m/>
    <m/>
    <m/>
    <s v="No"/>
    <n v="49"/>
    <m/>
    <m/>
    <x v="0"/>
    <d v="2019-06-26T14:40:16.000"/>
    <s v="AB-solutely!!! #humpday🐪 #absworkout #conditioning #fitspiration #gymlife #fit _x000a_#fitfluential #training #personaltrainer #fitness_x000a_#fitnessmotivation #fitnessjourney #letsgo #begreat @ Los Angeles, California https://t.co/Fe4otfqPGI"/>
    <s v="https://www.instagram.com/p/BzLSRn0jV9F/?igshid=vmc333xl53kb"/>
    <s v="instagram.com"/>
    <x v="34"/>
    <m/>
    <s v="http://pbs.twimg.com/profile_images/696843854243168256/ufAV9ldM_normal.jpg"/>
    <x v="44"/>
    <s v="https://twitter.com/#!/bstworkout/status/1143891735485079552"/>
    <m/>
    <m/>
    <s v="1143891735485079552"/>
    <m/>
    <b v="0"/>
    <n v="2"/>
    <s v=""/>
    <b v="0"/>
    <s v="en"/>
    <m/>
    <s v=""/>
    <b v="0"/>
    <n v="0"/>
    <s v=""/>
    <s v="Instagram"/>
    <b v="0"/>
    <s v="1143891735485079552"/>
    <s v="Tweet"/>
    <n v="0"/>
    <n v="0"/>
    <m/>
    <m/>
    <m/>
    <m/>
    <m/>
    <m/>
    <m/>
    <m/>
    <n v="1"/>
    <s v="1"/>
    <s v="1"/>
    <n v="0"/>
    <n v="0"/>
    <n v="0"/>
    <n v="0"/>
    <n v="0"/>
    <n v="0"/>
    <n v="19"/>
    <n v="100"/>
    <n v="19"/>
  </r>
  <r>
    <s v="projectfourpr"/>
    <s v="nichellelaus"/>
    <m/>
    <m/>
    <m/>
    <m/>
    <m/>
    <m/>
    <m/>
    <m/>
    <s v="No"/>
    <n v="50"/>
    <m/>
    <m/>
    <x v="1"/>
    <d v="2019-06-26T17:02:07.000"/>
    <s v="BTS from today’s Photoshoot with fitness personality and #bossbabe @nichellelaus for makelemonadeco. Watch out for her feature coming out soon! 💛🍋 #clientlove #projectfourpr #talktomyrep #fitmom #fitfluential… https://t.co/29eV5KWhA6"/>
    <s v="https://www.instagram.com/p/BzLj1CxhjnV/?igshid=64ii3whz3qsh"/>
    <s v="instagram.com"/>
    <x v="35"/>
    <m/>
    <s v="http://pbs.twimg.com/profile_images/750514111386161153/EkmadW2L_normal.jpg"/>
    <x v="45"/>
    <s v="https://twitter.com/#!/projectfourpr/status/1143927431541268480"/>
    <m/>
    <m/>
    <s v="1143927431541268480"/>
    <m/>
    <b v="0"/>
    <n v="0"/>
    <s v=""/>
    <b v="0"/>
    <s v="en"/>
    <m/>
    <s v=""/>
    <b v="0"/>
    <n v="0"/>
    <s v=""/>
    <s v="Instagram"/>
    <b v="0"/>
    <s v="1143927431541268480"/>
    <s v="Tweet"/>
    <n v="0"/>
    <n v="0"/>
    <m/>
    <m/>
    <m/>
    <m/>
    <m/>
    <m/>
    <m/>
    <m/>
    <n v="1"/>
    <s v="19"/>
    <s v="19"/>
    <n v="0"/>
    <n v="0"/>
    <n v="0"/>
    <n v="0"/>
    <n v="0"/>
    <n v="0"/>
    <n v="26"/>
    <n v="100"/>
    <n v="26"/>
  </r>
  <r>
    <s v="terrygarrick1"/>
    <s v="terrygarrick1"/>
    <m/>
    <m/>
    <m/>
    <m/>
    <m/>
    <m/>
    <m/>
    <m/>
    <s v="No"/>
    <n v="51"/>
    <m/>
    <m/>
    <x v="0"/>
    <d v="2019-06-26T17:27:25.000"/>
    <s v="Need some new #gym music? Great suggestions from FitFluential: https://t.co/I4xroFOjN4 #GetFit https://t.co/W6oPN2bhfr"/>
    <s v="http://fitfluential.com/2015/04/50-of-the-best-running-songs/?utm_medium=Social&amp;utm_source=Unknown&amp;utm_campaign=Leadify"/>
    <s v="fitfluential.com"/>
    <x v="36"/>
    <s v="https://pbs.twimg.com/media/D-ARubmXsAEjJ2h.jpg"/>
    <s v="https://pbs.twimg.com/media/D-ARubmXsAEjJ2h.jpg"/>
    <x v="46"/>
    <s v="https://twitter.com/#!/terrygarrick1/status/1143933796577923073"/>
    <m/>
    <m/>
    <s v="1143933796577923073"/>
    <m/>
    <b v="0"/>
    <n v="0"/>
    <s v=""/>
    <b v="0"/>
    <s v="en"/>
    <m/>
    <s v=""/>
    <b v="0"/>
    <n v="0"/>
    <s v=""/>
    <s v="EdgeTheory"/>
    <b v="0"/>
    <s v="1143933796577923073"/>
    <s v="Tweet"/>
    <n v="0"/>
    <n v="0"/>
    <m/>
    <m/>
    <m/>
    <m/>
    <m/>
    <m/>
    <m/>
    <m/>
    <n v="1"/>
    <s v="1"/>
    <s v="1"/>
    <n v="1"/>
    <n v="10"/>
    <n v="0"/>
    <n v="0"/>
    <n v="0"/>
    <n v="0"/>
    <n v="9"/>
    <n v="90"/>
    <n v="10"/>
  </r>
  <r>
    <s v="lgfitnessjp"/>
    <s v="lgfitnessjp"/>
    <m/>
    <m/>
    <m/>
    <m/>
    <m/>
    <m/>
    <m/>
    <m/>
    <s v="No"/>
    <n v="52"/>
    <m/>
    <m/>
    <x v="0"/>
    <d v="2019-06-26T17:28:40.000"/>
    <s v="Need new #workout songs? Great picks from #FitFluential: https://t.co/72saKavnin #motivation https://t.co/o3CEaTKuXU"/>
    <s v="http://fitfluential.com/2015/04/50-of-the-best-running-songs/?utm_medium=Social&amp;utm_source=Unknown&amp;utm_campaign=Leadify"/>
    <s v="fitfluential.com"/>
    <x v="37"/>
    <s v="https://pbs.twimg.com/media/D-ASA-QWkAEuVD7.jpg"/>
    <s v="https://pbs.twimg.com/media/D-ASA-QWkAEuVD7.jpg"/>
    <x v="47"/>
    <s v="https://twitter.com/#!/lgfitnessjp/status/1143934115164622850"/>
    <m/>
    <m/>
    <s v="1143934115164622850"/>
    <m/>
    <b v="0"/>
    <n v="0"/>
    <s v=""/>
    <b v="0"/>
    <s v="en"/>
    <m/>
    <s v=""/>
    <b v="0"/>
    <n v="0"/>
    <s v=""/>
    <s v="EdgeTheory"/>
    <b v="0"/>
    <s v="1143934115164622850"/>
    <s v="Tweet"/>
    <n v="0"/>
    <n v="0"/>
    <m/>
    <m/>
    <m/>
    <m/>
    <m/>
    <m/>
    <m/>
    <m/>
    <n v="1"/>
    <s v="1"/>
    <s v="1"/>
    <n v="1"/>
    <n v="11.11111111111111"/>
    <n v="0"/>
    <n v="0"/>
    <n v="0"/>
    <n v="0"/>
    <n v="8"/>
    <n v="88.88888888888889"/>
    <n v="9"/>
  </r>
  <r>
    <s v="shannongowan"/>
    <s v="spotify"/>
    <m/>
    <m/>
    <m/>
    <m/>
    <m/>
    <m/>
    <m/>
    <m/>
    <s v="No"/>
    <n v="53"/>
    <m/>
    <m/>
    <x v="1"/>
    <d v="2019-06-26T18:06:38.000"/>
    <s v="Need some new #gym music? Great @Spotify playlist from #FitFluential: https://t.co/DxwZBLJzQX #fitness https://t.co/ye5wPFeWqr"/>
    <s v="http://fitfluential.com/2015/04/50-of-the-best-running-songs/?utm_medium=Social&amp;utm_source=Unknown&amp;utm_campaign=Leadify"/>
    <s v="fitfluential.com"/>
    <x v="38"/>
    <s v="https://pbs.twimg.com/media/D-AatGeWwAAlv1k.jpg"/>
    <s v="https://pbs.twimg.com/media/D-AatGeWwAAlv1k.jpg"/>
    <x v="48"/>
    <s v="https://twitter.com/#!/shannongowan/status/1143943669432668160"/>
    <m/>
    <m/>
    <s v="1143943669432668160"/>
    <m/>
    <b v="0"/>
    <n v="0"/>
    <s v=""/>
    <b v="0"/>
    <s v="en"/>
    <m/>
    <s v=""/>
    <b v="0"/>
    <n v="0"/>
    <s v=""/>
    <s v="EdgeTheory"/>
    <b v="0"/>
    <s v="1143943669432668160"/>
    <s v="Tweet"/>
    <n v="0"/>
    <n v="0"/>
    <m/>
    <m/>
    <m/>
    <m/>
    <m/>
    <m/>
    <m/>
    <m/>
    <n v="1"/>
    <s v="3"/>
    <s v="3"/>
    <n v="1"/>
    <n v="9.090909090909092"/>
    <n v="0"/>
    <n v="0"/>
    <n v="0"/>
    <n v="0"/>
    <n v="10"/>
    <n v="90.9090909090909"/>
    <n v="11"/>
  </r>
  <r>
    <s v="cindyterryjp"/>
    <s v="cindyterryjp"/>
    <m/>
    <m/>
    <m/>
    <m/>
    <m/>
    <m/>
    <m/>
    <m/>
    <s v="No"/>
    <n v="54"/>
    <m/>
    <m/>
    <x v="0"/>
    <d v="2019-06-26T19:16:39.000"/>
    <s v="Need new #running songs? Nice picks from #FitFluential: https://t.co/xvpTdODLbv #HealthyLife https://t.co/RQdVU0qGYy"/>
    <s v="http://fitfluential.com/2015/04/50-of-the-best-running-songs/?utm_medium=Social&amp;utm_source=Unknown&amp;utm_campaign=Leadify"/>
    <s v="fitfluential.com"/>
    <x v="31"/>
    <s v="https://pbs.twimg.com/media/D-AquldW4AIS8j6.jpg"/>
    <s v="https://pbs.twimg.com/media/D-AquldW4AIS8j6.jpg"/>
    <x v="49"/>
    <s v="https://twitter.com/#!/cindyterryjp/status/1143961286948151296"/>
    <m/>
    <m/>
    <s v="1143961286948151296"/>
    <m/>
    <b v="0"/>
    <n v="0"/>
    <s v=""/>
    <b v="0"/>
    <s v="en"/>
    <m/>
    <s v=""/>
    <b v="0"/>
    <n v="0"/>
    <s v=""/>
    <s v="EdgeTheory"/>
    <b v="0"/>
    <s v="1143961286948151296"/>
    <s v="Tweet"/>
    <n v="0"/>
    <n v="0"/>
    <m/>
    <m/>
    <m/>
    <m/>
    <m/>
    <m/>
    <m/>
    <m/>
    <n v="1"/>
    <s v="1"/>
    <s v="1"/>
    <n v="1"/>
    <n v="11.11111111111111"/>
    <n v="0"/>
    <n v="0"/>
    <n v="0"/>
    <n v="0"/>
    <n v="8"/>
    <n v="88.88888888888889"/>
    <n v="9"/>
  </r>
  <r>
    <s v="lauribaldino"/>
    <s v="lauribaldino"/>
    <m/>
    <m/>
    <m/>
    <m/>
    <m/>
    <m/>
    <m/>
    <m/>
    <s v="No"/>
    <n v="55"/>
    <m/>
    <m/>
    <x v="0"/>
    <d v="2019-06-26T20:39:11.000"/>
    <s v="Is #running easier w/ music? Nice selections from FitFluential: https://t.co/WCMxRs1RXo #HealthyLife https://t.co/1hMjmk01el"/>
    <s v="http://fitfluential.com/2015/04/50-of-the-best-running-songs/?utm_medium=Social&amp;utm_source=Unknown&amp;utm_campaign=Leadify"/>
    <s v="fitfluential.com"/>
    <x v="12"/>
    <s v="https://pbs.twimg.com/media/D-A9nrMXUAAz65P.jpg"/>
    <s v="https://pbs.twimg.com/media/D-A9nrMXUAAz65P.jpg"/>
    <x v="50"/>
    <s v="https://twitter.com/#!/lauribaldino/status/1143982058747965442"/>
    <m/>
    <m/>
    <s v="1143982058747965442"/>
    <m/>
    <b v="0"/>
    <n v="0"/>
    <s v=""/>
    <b v="0"/>
    <s v="en"/>
    <m/>
    <s v=""/>
    <b v="0"/>
    <n v="0"/>
    <s v=""/>
    <s v="EdgeTheory"/>
    <b v="0"/>
    <s v="1143982058747965442"/>
    <s v="Tweet"/>
    <n v="0"/>
    <n v="0"/>
    <m/>
    <m/>
    <m/>
    <m/>
    <m/>
    <m/>
    <m/>
    <m/>
    <n v="1"/>
    <s v="1"/>
    <s v="1"/>
    <n v="2"/>
    <n v="20"/>
    <n v="0"/>
    <n v="0"/>
    <n v="0"/>
    <n v="0"/>
    <n v="8"/>
    <n v="80"/>
    <n v="10"/>
  </r>
  <r>
    <s v="pavementrunner"/>
    <s v="pavementrunner"/>
    <m/>
    <m/>
    <m/>
    <m/>
    <m/>
    <m/>
    <m/>
    <m/>
    <s v="No"/>
    <n v="56"/>
    <m/>
    <m/>
    <x v="0"/>
    <d v="2019-06-26T21:07:44.000"/>
    <s v="Use discount code RepresentWRS for 10% off all distances._x000a_#werunsocial #fitfluential #runlocal https://t.co/VdsubhcJfd"/>
    <s v="https://twitter.com/reprunning/status/1143910589279821825"/>
    <s v="twitter.com"/>
    <x v="39"/>
    <m/>
    <s v="http://pbs.twimg.com/profile_images/1908424398/twitter-pavement-runner_normal.jpg"/>
    <x v="51"/>
    <s v="https://twitter.com/#!/pavementrunner/status/1143989241392668672"/>
    <m/>
    <m/>
    <s v="1143989241392668672"/>
    <m/>
    <b v="0"/>
    <n v="0"/>
    <s v=""/>
    <b v="1"/>
    <s v="en"/>
    <m/>
    <s v="1143910589279821825"/>
    <b v="0"/>
    <n v="0"/>
    <s v=""/>
    <s v="Twitter for iPhone"/>
    <b v="0"/>
    <s v="1143989241392668672"/>
    <s v="Tweet"/>
    <n v="0"/>
    <n v="0"/>
    <m/>
    <m/>
    <m/>
    <m/>
    <m/>
    <m/>
    <m/>
    <m/>
    <n v="1"/>
    <s v="1"/>
    <s v="1"/>
    <n v="0"/>
    <n v="0"/>
    <n v="0"/>
    <n v="0"/>
    <n v="0"/>
    <n v="0"/>
    <n v="12"/>
    <n v="100"/>
    <n v="12"/>
  </r>
  <r>
    <s v="ekillinger"/>
    <s v="ekillinger"/>
    <m/>
    <m/>
    <m/>
    <m/>
    <m/>
    <m/>
    <m/>
    <m/>
    <s v="No"/>
    <n v="57"/>
    <m/>
    <m/>
    <x v="0"/>
    <d v="2019-06-26T21:09:43.000"/>
    <s v="Need new #exercise music? Awesome article &amp;amp; playlist from FitFluential: https://t.co/GHJWA92gfz #FitFam https://t.co/JteXSeXQPv"/>
    <s v="http://fitfluential.com/2015/04/50-of-the-best-running-songs/?utm_medium=Social&amp;utm_source=Unknown&amp;utm_campaign=Leadify"/>
    <s v="fitfluential.com"/>
    <x v="6"/>
    <s v="https://pbs.twimg.com/media/D-BEm9OXYAE6rFh.jpg"/>
    <s v="https://pbs.twimg.com/media/D-BEm9OXYAE6rFh.jpg"/>
    <x v="52"/>
    <s v="https://twitter.com/#!/ekillinger/status/1143989743249739777"/>
    <m/>
    <m/>
    <s v="1143989743249739777"/>
    <m/>
    <b v="0"/>
    <n v="1"/>
    <s v=""/>
    <b v="0"/>
    <s v="en"/>
    <m/>
    <s v=""/>
    <b v="0"/>
    <n v="0"/>
    <s v=""/>
    <s v="EdgeTheory"/>
    <b v="0"/>
    <s v="1143989743249739777"/>
    <s v="Tweet"/>
    <n v="0"/>
    <n v="0"/>
    <m/>
    <m/>
    <m/>
    <m/>
    <m/>
    <m/>
    <m/>
    <m/>
    <n v="1"/>
    <s v="1"/>
    <s v="1"/>
    <n v="1"/>
    <n v="9.090909090909092"/>
    <n v="0"/>
    <n v="0"/>
    <n v="0"/>
    <n v="0"/>
    <n v="10"/>
    <n v="90.9090909090909"/>
    <n v="11"/>
  </r>
  <r>
    <s v="montidarnall"/>
    <s v="fitfluential"/>
    <m/>
    <m/>
    <m/>
    <m/>
    <m/>
    <m/>
    <m/>
    <m/>
    <s v="No"/>
    <n v="58"/>
    <m/>
    <m/>
    <x v="1"/>
    <d v="2019-06-26T21:30:30.000"/>
    <s v="Need new #running songs? Awesome selections from @FitFluential: https://t.co/LNCEy1x6Jk #fitness https://t.co/OaRTyG8LQU"/>
    <s v="http://fitfluential.com/2015/04/50-of-the-best-running-songs/?utm_medium=Social&amp;utm_source=Unknown&amp;utm_campaign=Leadify"/>
    <s v="fitfluential.com"/>
    <x v="16"/>
    <s v="https://pbs.twimg.com/media/D-BJXY2XoAAgHKI.jpg"/>
    <s v="https://pbs.twimg.com/media/D-BJXY2XoAAgHKI.jpg"/>
    <x v="53"/>
    <s v="https://twitter.com/#!/montidarnall/status/1143994973152579584"/>
    <m/>
    <m/>
    <s v="1143994973152579584"/>
    <m/>
    <b v="0"/>
    <n v="0"/>
    <s v=""/>
    <b v="0"/>
    <s v="en"/>
    <m/>
    <s v=""/>
    <b v="0"/>
    <n v="0"/>
    <s v=""/>
    <s v="EdgeTheory"/>
    <b v="0"/>
    <s v="1143994973152579584"/>
    <s v="Tweet"/>
    <n v="0"/>
    <n v="0"/>
    <m/>
    <m/>
    <m/>
    <m/>
    <m/>
    <m/>
    <m/>
    <m/>
    <n v="1"/>
    <s v="2"/>
    <s v="2"/>
    <n v="1"/>
    <n v="11.11111111111111"/>
    <n v="0"/>
    <n v="0"/>
    <n v="0"/>
    <n v="0"/>
    <n v="8"/>
    <n v="88.88888888888889"/>
    <n v="9"/>
  </r>
  <r>
    <s v="alaugh52"/>
    <s v="alaugh52"/>
    <m/>
    <m/>
    <m/>
    <m/>
    <m/>
    <m/>
    <m/>
    <m/>
    <s v="No"/>
    <n v="59"/>
    <m/>
    <m/>
    <x v="0"/>
    <d v="2019-06-26T23:10:49.000"/>
    <s v="Does music help you #workout? Nice #Spotify playlist from FitFluential: https://t.co/pOHMWBxyJZ #Fitspiration https://t.co/JAMKZz8jcJ"/>
    <s v="http://fitfluential.com/2015/04/50-of-the-best-running-songs/?utm_medium=Social&amp;utm_source=Unknown&amp;utm_campaign=Leadify"/>
    <s v="fitfluential.com"/>
    <x v="40"/>
    <s v="https://pbs.twimg.com/media/D-BgUvxW4AATxu2.jpg"/>
    <s v="https://pbs.twimg.com/media/D-BgUvxW4AATxu2.jpg"/>
    <x v="54"/>
    <s v="https://twitter.com/#!/alaugh52/status/1144020216642449409"/>
    <m/>
    <m/>
    <s v="1144020216642449409"/>
    <m/>
    <b v="0"/>
    <n v="0"/>
    <s v=""/>
    <b v="0"/>
    <s v="en"/>
    <m/>
    <s v=""/>
    <b v="0"/>
    <n v="0"/>
    <s v=""/>
    <s v="EdgeTheory"/>
    <b v="0"/>
    <s v="1144020216642449409"/>
    <s v="Tweet"/>
    <n v="0"/>
    <n v="0"/>
    <m/>
    <m/>
    <m/>
    <m/>
    <m/>
    <m/>
    <m/>
    <m/>
    <n v="1"/>
    <s v="1"/>
    <s v="1"/>
    <n v="1"/>
    <n v="9.090909090909092"/>
    <n v="0"/>
    <n v="0"/>
    <n v="0"/>
    <n v="0"/>
    <n v="10"/>
    <n v="90.9090909090909"/>
    <n v="11"/>
  </r>
  <r>
    <s v="fitmama_in"/>
    <s v="fitmama_in"/>
    <m/>
    <m/>
    <m/>
    <m/>
    <m/>
    <m/>
    <m/>
    <m/>
    <s v="No"/>
    <n v="60"/>
    <m/>
    <m/>
    <x v="0"/>
    <d v="2019-06-27T02:51:02.000"/>
    <s v="Way of excellence !!_x000a_._x000a_._x000a_._x000a_._x000a_#fitpo #fitfam #gymlife #legday #nopainnogain _x000a_#fitlife #getstrong #workout #mondaymiles #chestday #seenonmyrun #trainhard #gains #strengthtraining #physique #fitnessmotivation #fitness #bodybuilding #crossfit #fitfluential #instarunners #gym https://t.co/Ufpuyyks2m"/>
    <m/>
    <m/>
    <x v="41"/>
    <s v="https://pbs.twimg.com/media/D-CSuWpUEAAOBlO.jpg"/>
    <s v="https://pbs.twimg.com/media/D-CSuWpUEAAOBlO.jpg"/>
    <x v="55"/>
    <s v="https://twitter.com/#!/fitmama_in/status/1144075638548000768"/>
    <m/>
    <m/>
    <s v="1144075638548000768"/>
    <m/>
    <b v="0"/>
    <n v="0"/>
    <s v=""/>
    <b v="0"/>
    <s v="en"/>
    <m/>
    <s v=""/>
    <b v="0"/>
    <n v="0"/>
    <s v=""/>
    <s v="Twitter for Android"/>
    <b v="0"/>
    <s v="1144075638548000768"/>
    <s v="Tweet"/>
    <n v="0"/>
    <n v="0"/>
    <m/>
    <m/>
    <m/>
    <m/>
    <m/>
    <m/>
    <m/>
    <m/>
    <n v="1"/>
    <s v="1"/>
    <s v="1"/>
    <n v="2"/>
    <n v="8"/>
    <n v="0"/>
    <n v="0"/>
    <n v="0"/>
    <n v="0"/>
    <n v="23"/>
    <n v="92"/>
    <n v="25"/>
  </r>
  <r>
    <s v="sheilastjames"/>
    <s v="sheilastjames"/>
    <m/>
    <m/>
    <m/>
    <m/>
    <m/>
    <m/>
    <m/>
    <m/>
    <s v="No"/>
    <n v="61"/>
    <m/>
    <m/>
    <x v="0"/>
    <d v="2019-06-27T04:05:32.000"/>
    <s v="Thankful Thursday 🙏🏽#Superwoman #Sheila #me #facemodel #fitchick #model #fitnessmodel #fitstagram #fitmodel #beautiful #fitfluential #fashion 👙 #personaltrainer #groupfitness #exercise #workout #health #beauty… https://t.co/PCC7aCSiu9"/>
    <s v="https://www.instagram.com/p/BzMvv9IlMDk/?igshid=rd81e1n77llm"/>
    <s v="instagram.com"/>
    <x v="42"/>
    <m/>
    <s v="http://pbs.twimg.com/profile_images/919402052073246720/ty1d50jZ_normal.jpg"/>
    <x v="56"/>
    <s v="https://twitter.com/#!/sheilastjames/status/1144094384121663493"/>
    <m/>
    <m/>
    <s v="1144094384121663493"/>
    <m/>
    <b v="0"/>
    <n v="0"/>
    <s v=""/>
    <b v="0"/>
    <s v="en"/>
    <m/>
    <s v=""/>
    <b v="0"/>
    <n v="0"/>
    <s v=""/>
    <s v="Instagram"/>
    <b v="0"/>
    <s v="1144094384121663493"/>
    <s v="Tweet"/>
    <n v="0"/>
    <n v="0"/>
    <m/>
    <m/>
    <m/>
    <m/>
    <m/>
    <m/>
    <m/>
    <m/>
    <n v="1"/>
    <s v="1"/>
    <s v="1"/>
    <n v="3"/>
    <n v="15"/>
    <n v="0"/>
    <n v="0"/>
    <n v="0"/>
    <n v="0"/>
    <n v="17"/>
    <n v="85"/>
    <n v="20"/>
  </r>
  <r>
    <s v="eatcolorful"/>
    <s v="eatcolorful"/>
    <m/>
    <m/>
    <m/>
    <m/>
    <m/>
    <m/>
    <m/>
    <m/>
    <s v="No"/>
    <n v="62"/>
    <m/>
    <m/>
    <x v="0"/>
    <d v="2019-06-27T18:44:15.000"/>
    <s v="Does music help you #exercise? Awesome article from FitFluential: https://t.co/gZcv47TEQ7 #FitLife https://t.co/xJo3VAMnYl"/>
    <s v="http://fitfluential.com/2015/04/50-of-the-best-running-songs/?utm_medium=Social&amp;utm_source=Unknown&amp;utm_campaign=Leadify"/>
    <s v="fitfluential.com"/>
    <x v="43"/>
    <s v="https://pbs.twimg.com/media/D-Fs5uPXsAIla_g.jpg"/>
    <s v="https://pbs.twimg.com/media/D-Fs5uPXsAIla_g.jpg"/>
    <x v="57"/>
    <s v="https://twitter.com/#!/eatcolorful/status/1144315521036431362"/>
    <m/>
    <m/>
    <s v="1144315521036431362"/>
    <m/>
    <b v="0"/>
    <n v="0"/>
    <s v=""/>
    <b v="0"/>
    <s v="en"/>
    <m/>
    <s v=""/>
    <b v="0"/>
    <n v="0"/>
    <s v=""/>
    <s v="EdgeTheory"/>
    <b v="0"/>
    <s v="1144315521036431362"/>
    <s v="Tweet"/>
    <n v="0"/>
    <n v="0"/>
    <m/>
    <m/>
    <m/>
    <m/>
    <m/>
    <m/>
    <m/>
    <m/>
    <n v="1"/>
    <s v="1"/>
    <s v="1"/>
    <n v="1"/>
    <n v="10"/>
    <n v="0"/>
    <n v="0"/>
    <n v="0"/>
    <n v="0"/>
    <n v="9"/>
    <n v="90"/>
    <n v="10"/>
  </r>
  <r>
    <s v="victorythrulove"/>
    <s v="victorythrulove"/>
    <m/>
    <m/>
    <m/>
    <m/>
    <m/>
    <m/>
    <m/>
    <m/>
    <s v="No"/>
    <n v="63"/>
    <m/>
    <m/>
    <x v="0"/>
    <d v="2019-06-27T20:01:09.000"/>
    <s v="Does music help you #exercise? Great #Spotify playlist from FitFluential: https://t.co/zlaaXO7ymA #FitTips https://t.co/PyJKnosnms"/>
    <s v="http://fitfluential.com/2015/04/50-of-the-best-running-songs/?utm_medium=Social&amp;utm_source=Unknown&amp;utm_campaign=Leadify"/>
    <s v="fitfluential.com"/>
    <x v="44"/>
    <s v="https://pbs.twimg.com/media/D-F-gYQWsAEKe-m.jpg"/>
    <s v="https://pbs.twimg.com/media/D-F-gYQWsAEKe-m.jpg"/>
    <x v="58"/>
    <s v="https://twitter.com/#!/victorythrulove/status/1144334876788875264"/>
    <m/>
    <m/>
    <s v="1144334876788875264"/>
    <m/>
    <b v="0"/>
    <n v="0"/>
    <s v=""/>
    <b v="0"/>
    <s v="en"/>
    <m/>
    <s v=""/>
    <b v="0"/>
    <n v="0"/>
    <s v=""/>
    <s v="EdgeTheory"/>
    <b v="0"/>
    <s v="1144334876788875264"/>
    <s v="Tweet"/>
    <n v="0"/>
    <n v="0"/>
    <m/>
    <m/>
    <m/>
    <m/>
    <m/>
    <m/>
    <m/>
    <m/>
    <n v="1"/>
    <s v="1"/>
    <s v="1"/>
    <n v="1"/>
    <n v="9.090909090909092"/>
    <n v="0"/>
    <n v="0"/>
    <n v="0"/>
    <n v="0"/>
    <n v="10"/>
    <n v="90.9090909090909"/>
    <n v="11"/>
  </r>
  <r>
    <s v="mollieb21"/>
    <s v="mollieb21"/>
    <m/>
    <m/>
    <m/>
    <m/>
    <m/>
    <m/>
    <m/>
    <m/>
    <s v="No"/>
    <n v="64"/>
    <m/>
    <m/>
    <x v="0"/>
    <d v="2019-06-27T21:44:39.000"/>
    <s v="Does music help you #workout? Nice selections from FitFluential: https://t.co/nTMpHWM7ps #HealthyLife https://t.co/zQzscrpL13"/>
    <s v="http://fitfluential.com/2015/04/50-of-the-best-running-songs/?utm_medium=Social&amp;utm_source=Unknown&amp;utm_campaign=Leadify"/>
    <s v="fitfluential.com"/>
    <x v="45"/>
    <s v="https://pbs.twimg.com/media/D-GWMTBXkAERgGF.jpg"/>
    <s v="https://pbs.twimg.com/media/D-GWMTBXkAERgGF.jpg"/>
    <x v="59"/>
    <s v="https://twitter.com/#!/mollieb21/status/1144360919901847553"/>
    <m/>
    <m/>
    <s v="1144360919901847553"/>
    <m/>
    <b v="0"/>
    <n v="0"/>
    <s v=""/>
    <b v="0"/>
    <s v="en"/>
    <m/>
    <s v=""/>
    <b v="0"/>
    <n v="0"/>
    <s v=""/>
    <s v="EdgeTheory"/>
    <b v="0"/>
    <s v="1144360919901847553"/>
    <s v="Tweet"/>
    <n v="0"/>
    <n v="0"/>
    <m/>
    <m/>
    <m/>
    <m/>
    <m/>
    <m/>
    <m/>
    <m/>
    <n v="1"/>
    <s v="1"/>
    <s v="1"/>
    <n v="1"/>
    <n v="10"/>
    <n v="0"/>
    <n v="0"/>
    <n v="0"/>
    <n v="0"/>
    <n v="9"/>
    <n v="90"/>
    <n v="10"/>
  </r>
  <r>
    <s v="epitomiefitness"/>
    <s v="epitomiefitness"/>
    <m/>
    <m/>
    <m/>
    <m/>
    <m/>
    <m/>
    <m/>
    <m/>
    <s v="No"/>
    <n v="65"/>
    <m/>
    <m/>
    <x v="0"/>
    <d v="2019-06-25T12:08:01.000"/>
    <s v="“A bicycle ride around the world begins with a single pedal stroke” – Scott Stoll 🌍 💪  🚴_x000a_..._x000a_#epitomiefitness #epitomiefitfam #YouCanDoIt #NoExcuses #Cycling #Fitness #Strengthtraining #FitFluential https://t.co/jXYUensELO"/>
    <m/>
    <m/>
    <x v="46"/>
    <s v="https://pbs.twimg.com/media/D95_CBBWkAAonOU.jpg"/>
    <s v="https://pbs.twimg.com/media/D95_CBBWkAAonOU.jpg"/>
    <x v="60"/>
    <s v="https://twitter.com/#!/epitomiefitness/status/1143491030693625856"/>
    <m/>
    <m/>
    <s v="1143491030693625856"/>
    <m/>
    <b v="0"/>
    <n v="0"/>
    <s v=""/>
    <b v="0"/>
    <s v="en"/>
    <m/>
    <s v=""/>
    <b v="0"/>
    <n v="0"/>
    <s v=""/>
    <s v="Sprout Social"/>
    <b v="0"/>
    <s v="1143491030693625856"/>
    <s v="Tweet"/>
    <n v="0"/>
    <n v="0"/>
    <m/>
    <m/>
    <m/>
    <m/>
    <m/>
    <m/>
    <m/>
    <m/>
    <n v="2"/>
    <s v="1"/>
    <s v="1"/>
    <n v="0"/>
    <n v="0"/>
    <n v="0"/>
    <n v="0"/>
    <n v="0"/>
    <n v="0"/>
    <n v="22"/>
    <n v="100"/>
    <n v="22"/>
  </r>
  <r>
    <s v="epitomiefitness"/>
    <s v="epitomiefitness"/>
    <m/>
    <m/>
    <m/>
    <m/>
    <m/>
    <m/>
    <m/>
    <m/>
    <s v="No"/>
    <n v="66"/>
    <m/>
    <m/>
    <x v="0"/>
    <d v="2019-06-27T23:58:07.000"/>
    <s v="Amazing uphill train pull! Give this post a 👍 if you were impressed! 😱 🚋 💪 _x000a_..._x000a_#epitomiefitness #epitomiefitfam #Fitspo #FitFam #FitnessAddict #GetStrong #FitFluential_x000a_..._x000a_Source: @instagrambodybuilding_x000a_Credit: @pavlo_kordiyaka https://t.co/GsLiisKhJ3"/>
    <m/>
    <m/>
    <x v="47"/>
    <s v="https://pbs.twimg.com/ext_tw_video_thumb/1144394481959088129/pu/img/1RCeKp6YlsxikAK3.jpg"/>
    <s v="https://pbs.twimg.com/ext_tw_video_thumb/1144394481959088129/pu/img/1RCeKp6YlsxikAK3.jpg"/>
    <x v="61"/>
    <s v="https://twitter.com/#!/epitomiefitness/status/1144394511268925440"/>
    <m/>
    <m/>
    <s v="1144394511268925440"/>
    <m/>
    <b v="0"/>
    <n v="2"/>
    <s v=""/>
    <b v="0"/>
    <s v="en"/>
    <m/>
    <s v=""/>
    <b v="0"/>
    <n v="0"/>
    <s v=""/>
    <s v="Sprout Social"/>
    <b v="0"/>
    <s v="1144394511268925440"/>
    <s v="Tweet"/>
    <n v="0"/>
    <n v="0"/>
    <m/>
    <m/>
    <m/>
    <m/>
    <m/>
    <m/>
    <m/>
    <m/>
    <n v="2"/>
    <s v="1"/>
    <s v="1"/>
    <n v="2"/>
    <n v="8.695652173913043"/>
    <n v="0"/>
    <n v="0"/>
    <n v="0"/>
    <n v="0"/>
    <n v="21"/>
    <n v="91.30434782608695"/>
    <n v="23"/>
  </r>
  <r>
    <s v="wildfreejl"/>
    <s v="fitfluential"/>
    <m/>
    <m/>
    <m/>
    <m/>
    <m/>
    <m/>
    <m/>
    <m/>
    <s v="No"/>
    <n v="67"/>
    <m/>
    <m/>
    <x v="1"/>
    <d v="2019-06-28T00:08:13.000"/>
    <s v="Is #running easier w/ music? Awesome article &amp;amp; playlist from @FitFluential: https://t.co/By9VFIijxC #motivation https://t.co/aIRafGoyKd"/>
    <s v="http://fitfluential.com/2015/04/50-of-the-best-running-songs/?utm_medium=Social&amp;utm_source=Unknown&amp;utm_campaign=Leadify"/>
    <s v="fitfluential.com"/>
    <x v="21"/>
    <s v="https://pbs.twimg.com/media/D-G3DcBXsAEj5dx.jpg"/>
    <s v="https://pbs.twimg.com/media/D-G3DcBXsAEj5dx.jpg"/>
    <x v="62"/>
    <s v="https://twitter.com/#!/wildfreejl/status/1144397052274774021"/>
    <m/>
    <m/>
    <s v="1144397052274774021"/>
    <m/>
    <b v="0"/>
    <n v="0"/>
    <s v=""/>
    <b v="0"/>
    <s v="en"/>
    <m/>
    <s v=""/>
    <b v="0"/>
    <n v="0"/>
    <s v=""/>
    <s v="EdgeTheory"/>
    <b v="0"/>
    <s v="1144397052274774021"/>
    <s v="Tweet"/>
    <n v="0"/>
    <n v="0"/>
    <m/>
    <m/>
    <m/>
    <m/>
    <m/>
    <m/>
    <m/>
    <m/>
    <n v="1"/>
    <s v="2"/>
    <s v="2"/>
    <n v="2"/>
    <n v="16.666666666666668"/>
    <n v="0"/>
    <n v="0"/>
    <n v="0"/>
    <n v="0"/>
    <n v="10"/>
    <n v="83.33333333333333"/>
    <n v="12"/>
  </r>
  <r>
    <s v="besamyono"/>
    <s v="besamyono"/>
    <m/>
    <m/>
    <m/>
    <m/>
    <m/>
    <m/>
    <m/>
    <m/>
    <s v="No"/>
    <n v="68"/>
    <m/>
    <m/>
    <x v="0"/>
    <d v="2019-06-28T00:14:05.000"/>
    <s v="SUPPORT_x000a_Kadang kala doa adalah support terindah_x000a_._x000a_._x000a_._x000a_#alwaysinbeta #beastmode #bestlifeproject #betterforit #findyourstrong #fitfam #fitfluential #workouttime #workoutday #workoutmotivation #strongnotskinny… https://t.co/s48WDF7lRA"/>
    <s v="https://www.instagram.com/p/BzO6D2MF0bv/?igshid=1ryub67dcpu3s"/>
    <s v="instagram.com"/>
    <x v="48"/>
    <m/>
    <s v="http://pbs.twimg.com/profile_images/2931186171/0ae7ff197b5991ad634a4f527c5343d6_normal.jpeg"/>
    <x v="63"/>
    <s v="https://twitter.com/#!/besamyono/status/1144398529533829120"/>
    <n v="-6.1803"/>
    <n v="106.8233"/>
    <s v="1144398529533829120"/>
    <m/>
    <b v="0"/>
    <n v="4"/>
    <s v=""/>
    <b v="0"/>
    <s v="in"/>
    <m/>
    <s v=""/>
    <b v="0"/>
    <n v="0"/>
    <s v=""/>
    <s v="Instagram"/>
    <b v="0"/>
    <s v="1144398529533829120"/>
    <s v="Tweet"/>
    <n v="0"/>
    <n v="0"/>
    <s v="106.801353,-6.226841 _x000a_106.832922,-6.226841 _x000a_106.832922,-6.17638 _x000a_106.801353,-6.17638"/>
    <s v="Indonesia"/>
    <s v="ID"/>
    <s v="Tanah Abang, Indonesia"/>
    <s v="019ffe0a3471b036"/>
    <s v="Tanah Abang"/>
    <s v="city"/>
    <s v="https://api.twitter.com/1.1/geo/id/019ffe0a3471b036.json"/>
    <n v="1"/>
    <s v="1"/>
    <s v="1"/>
    <n v="2"/>
    <n v="11.11111111111111"/>
    <n v="0"/>
    <n v="0"/>
    <n v="0"/>
    <n v="0"/>
    <n v="16"/>
    <n v="88.88888888888889"/>
    <n v="18"/>
  </r>
  <r>
    <s v="lindaljwaldrep"/>
    <s v="spotify"/>
    <m/>
    <m/>
    <m/>
    <m/>
    <m/>
    <m/>
    <m/>
    <m/>
    <s v="No"/>
    <n v="69"/>
    <m/>
    <m/>
    <x v="1"/>
    <d v="2019-06-28T01:26:06.000"/>
    <s v="#Running music is essential! Awesome @Spotify playlist from FitFluential: https://t.co/4D5ll66W34 #FitLife https://t.co/TKkOGMoLhz"/>
    <s v="http://fitfluential.com/2015/04/50-of-the-best-running-songs/?utm_medium=Social&amp;utm_source=Unknown&amp;utm_campaign=Leadify"/>
    <s v="fitfluential.com"/>
    <x v="49"/>
    <s v="https://pbs.twimg.com/media/D-HI4PyWkAAl3sO.jpg"/>
    <s v="https://pbs.twimg.com/media/D-HI4PyWkAAl3sO.jpg"/>
    <x v="64"/>
    <s v="https://twitter.com/#!/lindaljwaldrep/status/1144416650726445058"/>
    <m/>
    <m/>
    <s v="1144416650726445058"/>
    <m/>
    <b v="0"/>
    <n v="0"/>
    <s v=""/>
    <b v="0"/>
    <s v="en"/>
    <m/>
    <s v=""/>
    <b v="0"/>
    <n v="0"/>
    <s v=""/>
    <s v="EdgeTheory"/>
    <b v="0"/>
    <s v="1144416650726445058"/>
    <s v="Tweet"/>
    <n v="0"/>
    <n v="0"/>
    <m/>
    <m/>
    <m/>
    <m/>
    <m/>
    <m/>
    <m/>
    <m/>
    <n v="1"/>
    <s v="3"/>
    <s v="3"/>
    <n v="1"/>
    <n v="10"/>
    <n v="0"/>
    <n v="0"/>
    <n v="0"/>
    <n v="0"/>
    <n v="9"/>
    <n v="90"/>
    <n v="10"/>
  </r>
  <r>
    <s v="jpheatherinsd"/>
    <s v="fitfluential"/>
    <m/>
    <m/>
    <m/>
    <m/>
    <m/>
    <m/>
    <m/>
    <m/>
    <s v="No"/>
    <n v="70"/>
    <m/>
    <m/>
    <x v="1"/>
    <d v="2019-06-28T04:53:32.000"/>
    <s v="Need new #exercise music? Awesome suggestions from @FitFluential: https://t.co/8vJ6Bvd8s5 #HealthyLife https://t.co/wApVSgj6A4"/>
    <s v="http://fitfluential.com/2015/04/50-of-the-best-running-songs/?utm_medium=Social&amp;utm_source=Unknown&amp;utm_campaign=Leadify"/>
    <s v="fitfluential.com"/>
    <x v="50"/>
    <s v="https://pbs.twimg.com/media/D-H4W6rUwAMP4Lv.jpg"/>
    <s v="https://pbs.twimg.com/media/D-H4W6rUwAMP4Lv.jpg"/>
    <x v="65"/>
    <s v="https://twitter.com/#!/jpheatherinsd/status/1144468855319699456"/>
    <m/>
    <m/>
    <s v="1144468855319699456"/>
    <m/>
    <b v="0"/>
    <n v="0"/>
    <s v=""/>
    <b v="0"/>
    <s v="en"/>
    <m/>
    <s v=""/>
    <b v="0"/>
    <n v="0"/>
    <s v=""/>
    <s v="EdgeTheory"/>
    <b v="0"/>
    <s v="1144468855319699456"/>
    <s v="Tweet"/>
    <n v="0"/>
    <n v="0"/>
    <m/>
    <m/>
    <m/>
    <m/>
    <m/>
    <m/>
    <m/>
    <m/>
    <n v="1"/>
    <s v="2"/>
    <s v="2"/>
    <n v="1"/>
    <n v="11.11111111111111"/>
    <n v="0"/>
    <n v="0"/>
    <n v="0"/>
    <n v="0"/>
    <n v="8"/>
    <n v="88.88888888888889"/>
    <n v="9"/>
  </r>
  <r>
    <s v="rita_nutrition"/>
    <s v="fitfluential"/>
    <m/>
    <m/>
    <m/>
    <m/>
    <m/>
    <m/>
    <m/>
    <m/>
    <s v="No"/>
    <n v="71"/>
    <m/>
    <m/>
    <x v="1"/>
    <d v="2019-06-28T08:54:06.000"/>
    <s v="#Running songs! Great article &amp;amp; playlist from @FitFluential: https://t.co/SvZUyef2HI #FitTips https://t.co/fdHQI5fPz5"/>
    <s v="http://fitfluential.com/2015/04/50-of-the-best-running-songs/?utm_medium=Social&amp;utm_source=Unknown&amp;utm_campaign=Leadify"/>
    <s v="fitfluential.com"/>
    <x v="51"/>
    <s v="https://pbs.twimg.com/media/D-IvatTX4AES007.jpg"/>
    <s v="https://pbs.twimg.com/media/D-IvatTX4AES007.jpg"/>
    <x v="66"/>
    <s v="https://twitter.com/#!/rita_nutrition/status/1144529392980365318"/>
    <m/>
    <m/>
    <s v="1144529392980365318"/>
    <m/>
    <b v="0"/>
    <n v="0"/>
    <s v=""/>
    <b v="0"/>
    <s v="en"/>
    <m/>
    <s v=""/>
    <b v="0"/>
    <n v="0"/>
    <s v=""/>
    <s v="EdgeTheory"/>
    <b v="0"/>
    <s v="1144529392980365318"/>
    <s v="Tweet"/>
    <n v="0"/>
    <n v="0"/>
    <m/>
    <m/>
    <m/>
    <m/>
    <m/>
    <m/>
    <m/>
    <m/>
    <n v="1"/>
    <s v="2"/>
    <s v="2"/>
    <n v="1"/>
    <n v="11.11111111111111"/>
    <n v="0"/>
    <n v="0"/>
    <n v="0"/>
    <n v="0"/>
    <n v="8"/>
    <n v="88.88888888888889"/>
    <n v="9"/>
  </r>
  <r>
    <s v="amyksteinmetz"/>
    <s v="amyksteinmetz"/>
    <m/>
    <m/>
    <m/>
    <m/>
    <m/>
    <m/>
    <m/>
    <m/>
    <s v="No"/>
    <n v="72"/>
    <m/>
    <m/>
    <x v="0"/>
    <d v="2019-06-28T09:14:38.000"/>
    <s v="Listen to music while #running? Great selections from #FitFluential: https://t.co/6rWktcImwl #FitTips https://t.co/Nl4MuILG28"/>
    <s v="http://fitfluential.com/2015/04/50-of-the-best-running-songs/?utm_medium=Social&amp;utm_source=Unknown&amp;utm_campaign=Leadify"/>
    <s v="fitfluential.com"/>
    <x v="13"/>
    <s v="https://pbs.twimg.com/media/D-I0HVmXsAMKmth.jpg"/>
    <s v="https://pbs.twimg.com/media/D-I0HVmXsAMKmth.jpg"/>
    <x v="67"/>
    <s v="https://twitter.com/#!/amyksteinmetz/status/1144534560283267072"/>
    <m/>
    <m/>
    <s v="1144534560283267072"/>
    <m/>
    <b v="0"/>
    <n v="0"/>
    <s v=""/>
    <b v="0"/>
    <s v="en"/>
    <m/>
    <s v=""/>
    <b v="0"/>
    <n v="0"/>
    <s v=""/>
    <s v="EdgeTheory"/>
    <b v="0"/>
    <s v="1144534560283267072"/>
    <s v="Tweet"/>
    <n v="0"/>
    <n v="0"/>
    <m/>
    <m/>
    <m/>
    <m/>
    <m/>
    <m/>
    <m/>
    <m/>
    <n v="1"/>
    <s v="1"/>
    <s v="1"/>
    <n v="1"/>
    <n v="10"/>
    <n v="0"/>
    <n v="0"/>
    <n v="0"/>
    <n v="0"/>
    <n v="9"/>
    <n v="90"/>
    <n v="10"/>
  </r>
  <r>
    <s v="fawnc88"/>
    <s v="fawnc88"/>
    <m/>
    <m/>
    <m/>
    <m/>
    <m/>
    <m/>
    <m/>
    <m/>
    <s v="No"/>
    <n v="73"/>
    <m/>
    <m/>
    <x v="0"/>
    <d v="2019-06-23T22:48:04.000"/>
    <s v="Does music help you #workout? Great picks from FitFluential: https://t.co/vU9zRwsAZE #FitTips https://t.co/3Yp2mflnZv"/>
    <s v="http://fitfluential.com/2015/04/50-of-the-best-running-songs/?utm_medium=Social&amp;utm_source=Unknown&amp;utm_campaign=Leadify"/>
    <s v="fitfluential.com"/>
    <x v="52"/>
    <s v="https://pbs.twimg.com/media/D9x-WaPXoAc-ofE.jpg"/>
    <s v="https://pbs.twimg.com/media/D9x-WaPXoAc-ofE.jpg"/>
    <x v="68"/>
    <s v="https://twitter.com/#!/fawnc88/status/1142927330488328192"/>
    <m/>
    <m/>
    <s v="1142927330488328192"/>
    <m/>
    <b v="0"/>
    <n v="0"/>
    <s v=""/>
    <b v="0"/>
    <s v="en"/>
    <m/>
    <s v=""/>
    <b v="0"/>
    <n v="0"/>
    <s v=""/>
    <s v="EdgeTheory"/>
    <b v="0"/>
    <s v="1142927330488328192"/>
    <s v="Tweet"/>
    <n v="0"/>
    <n v="0"/>
    <m/>
    <m/>
    <m/>
    <m/>
    <m/>
    <m/>
    <m/>
    <m/>
    <n v="1"/>
    <s v="3"/>
    <s v="3"/>
    <n v="1"/>
    <n v="10"/>
    <n v="0"/>
    <n v="0"/>
    <n v="0"/>
    <n v="0"/>
    <n v="9"/>
    <n v="90"/>
    <n v="10"/>
  </r>
  <r>
    <s v="fawnc88"/>
    <s v="fitfluential"/>
    <m/>
    <m/>
    <m/>
    <m/>
    <m/>
    <m/>
    <m/>
    <m/>
    <s v="No"/>
    <n v="74"/>
    <m/>
    <m/>
    <x v="1"/>
    <d v="2019-06-28T09:48:39.000"/>
    <s v="Is #running easier w/ music? Good @Spotify playlist from @FitFluential: https://t.co/77phNMO3j9 #GetFit https://t.co/1k3oQcoLSh"/>
    <s v="http://fitfluential.com/2015/04/50-of-the-best-running-songs/?utm_medium=Social&amp;utm_source=Unknown&amp;utm_campaign=Leadify"/>
    <s v="fitfluential.com"/>
    <x v="2"/>
    <s v="https://pbs.twimg.com/media/D-I75wXXUAEzj34.jpg"/>
    <s v="https://pbs.twimg.com/media/D-I75wXXUAEzj34.jpg"/>
    <x v="69"/>
    <s v="https://twitter.com/#!/fawnc88/status/1144543120153108480"/>
    <m/>
    <m/>
    <s v="1144543120153108480"/>
    <m/>
    <b v="0"/>
    <n v="1"/>
    <s v=""/>
    <b v="0"/>
    <s v="en"/>
    <m/>
    <s v=""/>
    <b v="0"/>
    <n v="0"/>
    <s v=""/>
    <s v="EdgeTheory"/>
    <b v="0"/>
    <s v="1144543120153108480"/>
    <s v="Tweet"/>
    <n v="0"/>
    <n v="0"/>
    <m/>
    <m/>
    <m/>
    <m/>
    <m/>
    <m/>
    <m/>
    <m/>
    <n v="1"/>
    <s v="3"/>
    <s v="2"/>
    <m/>
    <m/>
    <m/>
    <m/>
    <m/>
    <m/>
    <m/>
    <m/>
    <m/>
  </r>
  <r>
    <s v="jaimieedmunds"/>
    <s v="fitfluential"/>
    <m/>
    <m/>
    <m/>
    <m/>
    <m/>
    <m/>
    <m/>
    <m/>
    <s v="No"/>
    <n v="76"/>
    <m/>
    <m/>
    <x v="1"/>
    <d v="2019-06-28T14:35:48.000"/>
    <s v="#Running music is essential! Awesome article from @FitFluential: https://t.co/mvf7HZWag3 #motivation https://t.co/px5SQHpOzF"/>
    <s v="http://fitfluential.com/2015/04/50-of-the-best-running-songs/?utm_medium=Social&amp;utm_source=Unknown&amp;utm_campaign=Leadify"/>
    <s v="fitfluential.com"/>
    <x v="21"/>
    <s v="https://pbs.twimg.com/media/D-J9oOHWkAA9Vf7.jpg"/>
    <s v="https://pbs.twimg.com/media/D-J9oOHWkAA9Vf7.jpg"/>
    <x v="70"/>
    <s v="https://twitter.com/#!/jaimieedmunds/status/1144615386991738880"/>
    <m/>
    <m/>
    <s v="1144615386991738880"/>
    <m/>
    <b v="0"/>
    <n v="0"/>
    <s v=""/>
    <b v="0"/>
    <s v="en"/>
    <m/>
    <s v=""/>
    <b v="0"/>
    <n v="0"/>
    <s v=""/>
    <s v="EdgeTheory"/>
    <b v="0"/>
    <s v="1144615386991738880"/>
    <s v="Tweet"/>
    <n v="0"/>
    <n v="0"/>
    <m/>
    <m/>
    <m/>
    <m/>
    <m/>
    <m/>
    <m/>
    <m/>
    <n v="1"/>
    <s v="2"/>
    <s v="2"/>
    <n v="1"/>
    <n v="11.11111111111111"/>
    <n v="0"/>
    <n v="0"/>
    <n v="0"/>
    <n v="0"/>
    <n v="8"/>
    <n v="88.88888888888889"/>
    <n v="9"/>
  </r>
  <r>
    <s v="_mikehd"/>
    <s v="_mikehd"/>
    <m/>
    <m/>
    <m/>
    <m/>
    <m/>
    <m/>
    <m/>
    <m/>
    <s v="No"/>
    <n v="77"/>
    <m/>
    <m/>
    <x v="0"/>
    <d v="2019-06-28T21:31:09.000"/>
    <s v="Be fierce over fears_x000a_*_x000a_*_x000a_*_x000a_*_x000a_*_x000a_*_x000a_*_x000a_*_x000a_*_x000a_*_x000a_#instagenic #instapost #igers #igersph #grammerph #bae #pinoybae #asianmen #pinoymen #fitness #betterforit #fitfluential #igersmanila #instamag #instapic #instalikeâ€¦ https://t.co/ktP0lZKR8R"/>
    <s v="https://www.instagram.com/p/BzRMNaHHaEu/?igshid=ychurbdom368"/>
    <s v="instagram.com"/>
    <x v="53"/>
    <m/>
    <s v="http://pbs.twimg.com/profile_images/916929473856946177/flfDau9a_normal.jpg"/>
    <x v="71"/>
    <s v="https://twitter.com/#!/_mikehd/status/1144719912067391488"/>
    <m/>
    <m/>
    <s v="1144719912067391488"/>
    <m/>
    <b v="0"/>
    <n v="0"/>
    <s v=""/>
    <b v="0"/>
    <s v="en"/>
    <m/>
    <s v=""/>
    <b v="0"/>
    <n v="0"/>
    <s v=""/>
    <s v="Instagram"/>
    <b v="0"/>
    <s v="1144719912067391488"/>
    <s v="Tweet"/>
    <n v="0"/>
    <n v="0"/>
    <m/>
    <m/>
    <m/>
    <m/>
    <m/>
    <m/>
    <m/>
    <m/>
    <n v="1"/>
    <s v="1"/>
    <s v="1"/>
    <n v="0"/>
    <n v="0"/>
    <n v="2"/>
    <n v="10"/>
    <n v="0"/>
    <n v="0"/>
    <n v="18"/>
    <n v="90"/>
    <n v="20"/>
  </r>
  <r>
    <s v="juiceketha"/>
    <s v="juiceketha"/>
    <m/>
    <m/>
    <m/>
    <m/>
    <m/>
    <m/>
    <m/>
    <m/>
    <s v="No"/>
    <n v="78"/>
    <m/>
    <m/>
    <x v="0"/>
    <d v="2019-06-28T22:10:30.000"/>
    <s v="Does music help you #exercise? Good selections from #FitFluential: https://t.co/IXLKP55KAd #HealthyLife https://t.co/3mLOC9LOIv"/>
    <s v="http://fitfluential.com/2015/04/50-of-the-best-running-songs/?utm_medium=Social&amp;utm_source=Unknown&amp;utm_campaign=Leadify"/>
    <s v="fitfluential.com"/>
    <x v="54"/>
    <s v="https://pbs.twimg.com/media/D-Lls16W4AESmFZ.jpg"/>
    <s v="https://pbs.twimg.com/media/D-Lls16W4AESmFZ.jpg"/>
    <x v="72"/>
    <s v="https://twitter.com/#!/juiceketha/status/1144729815578218496"/>
    <m/>
    <m/>
    <s v="1144729815578218496"/>
    <m/>
    <b v="0"/>
    <n v="0"/>
    <s v=""/>
    <b v="0"/>
    <s v="en"/>
    <m/>
    <s v=""/>
    <b v="0"/>
    <n v="0"/>
    <s v=""/>
    <s v="EdgeTheory"/>
    <b v="0"/>
    <s v="1144729815578218496"/>
    <s v="Tweet"/>
    <n v="0"/>
    <n v="0"/>
    <m/>
    <m/>
    <m/>
    <m/>
    <m/>
    <m/>
    <m/>
    <m/>
    <n v="1"/>
    <s v="1"/>
    <s v="1"/>
    <n v="1"/>
    <n v="10"/>
    <n v="0"/>
    <n v="0"/>
    <n v="0"/>
    <n v="0"/>
    <n v="9"/>
    <n v="90"/>
    <n v="10"/>
  </r>
  <r>
    <s v="nanckunfiltered"/>
    <s v="nanckunfiltered"/>
    <m/>
    <m/>
    <m/>
    <m/>
    <m/>
    <m/>
    <m/>
    <m/>
    <s v="No"/>
    <n v="79"/>
    <m/>
    <m/>
    <x v="0"/>
    <d v="2019-06-28T23:19:29.000"/>
    <s v="Is #running easier w/ music? Good article &amp;amp; playlist from #FitFluential: https://t.co/ahF6oCUelJ #fitness https://t.co/iL4JsccUAj"/>
    <s v="http://fitfluential.com/2015/04/50-of-the-best-running-songs/?utm_medium=Social&amp;utm_source=Unknown&amp;utm_campaign=Leadify"/>
    <s v="fitfluential.com"/>
    <x v="55"/>
    <s v="https://pbs.twimg.com/media/D-L1fWrX4AAGuzs.jpg"/>
    <s v="https://pbs.twimg.com/media/D-L1fWrX4AAGuzs.jpg"/>
    <x v="73"/>
    <s v="https://twitter.com/#!/nanckunfiltered/status/1144747176297410560"/>
    <m/>
    <m/>
    <s v="1144747176297410560"/>
    <m/>
    <b v="0"/>
    <n v="0"/>
    <s v=""/>
    <b v="0"/>
    <s v="en"/>
    <m/>
    <s v=""/>
    <b v="0"/>
    <n v="0"/>
    <s v=""/>
    <s v="EdgeTheory"/>
    <b v="0"/>
    <s v="1144747176297410560"/>
    <s v="Tweet"/>
    <n v="0"/>
    <n v="0"/>
    <m/>
    <m/>
    <m/>
    <m/>
    <m/>
    <m/>
    <m/>
    <m/>
    <n v="1"/>
    <s v="1"/>
    <s v="1"/>
    <n v="2"/>
    <n v="16.666666666666668"/>
    <n v="0"/>
    <n v="0"/>
    <n v="0"/>
    <n v="0"/>
    <n v="10"/>
    <n v="83.33333333333333"/>
    <n v="12"/>
  </r>
  <r>
    <s v="fraijomanda"/>
    <s v="maccosmetics"/>
    <m/>
    <m/>
    <m/>
    <m/>
    <m/>
    <m/>
    <m/>
    <m/>
    <s v="No"/>
    <n v="80"/>
    <m/>
    <m/>
    <x v="1"/>
    <d v="2019-06-29T01:01:15.000"/>
    <s v="Who puts a ball cap on with red lipstick? Dis bitch that's who. ðŸ’„ is @maccosmetics Viva Glam Sia red. Starting to wind down on this #friyay - have a good one! #fitfluential #enjoy #fitfamlife https://t.co/f6RB0Jcp7B"/>
    <m/>
    <m/>
    <x v="56"/>
    <s v="https://pbs.twimg.com/media/D-MMx9fXYAI5Q-g.jpg"/>
    <s v="https://pbs.twimg.com/media/D-MMx9fXYAI5Q-g.jpg"/>
    <x v="74"/>
    <s v="https://twitter.com/#!/fraijomanda/status/1144772783857184784"/>
    <m/>
    <m/>
    <s v="1144772783857184784"/>
    <m/>
    <b v="0"/>
    <n v="1"/>
    <s v=""/>
    <b v="0"/>
    <s v="en"/>
    <m/>
    <s v=""/>
    <b v="0"/>
    <n v="0"/>
    <s v=""/>
    <s v="IFTTT"/>
    <b v="0"/>
    <s v="1144772783857184784"/>
    <s v="Tweet"/>
    <n v="0"/>
    <n v="0"/>
    <m/>
    <m/>
    <m/>
    <m/>
    <m/>
    <m/>
    <m/>
    <m/>
    <n v="1"/>
    <s v="7"/>
    <s v="7"/>
    <n v="2"/>
    <n v="5.882352941176471"/>
    <n v="1"/>
    <n v="2.9411764705882355"/>
    <n v="0"/>
    <n v="0"/>
    <n v="31"/>
    <n v="91.17647058823529"/>
    <n v="34"/>
  </r>
  <r>
    <s v="janpolendey"/>
    <s v="janpolendey"/>
    <m/>
    <m/>
    <m/>
    <m/>
    <m/>
    <m/>
    <m/>
    <m/>
    <s v="No"/>
    <n v="81"/>
    <m/>
    <m/>
    <x v="0"/>
    <d v="2019-06-29T02:13:00.000"/>
    <s v="#Running music is essential! Awesome article &amp;amp; playlist from #FitFluential: https://t.co/F4WzptR4Ll #HealthyLife https://t.co/ghHdhb4erk"/>
    <s v="http://fitfluential.com/2015/04/50-of-the-best-running-songs/?utm_medium=Social&amp;utm_source=Unknown&amp;utm_campaign=Leadify"/>
    <s v="fitfluential.com"/>
    <x v="31"/>
    <s v="https://pbs.twimg.com/media/D-MdNFCXYAAN2uv.jpg"/>
    <s v="https://pbs.twimg.com/media/D-MdNFCXYAAN2uv.jpg"/>
    <x v="75"/>
    <s v="https://twitter.com/#!/janpolendey/status/1144790842588237824"/>
    <m/>
    <m/>
    <s v="1144790842588237824"/>
    <m/>
    <b v="0"/>
    <n v="0"/>
    <s v=""/>
    <b v="0"/>
    <s v="en"/>
    <m/>
    <s v=""/>
    <b v="0"/>
    <n v="0"/>
    <s v=""/>
    <s v="EdgeTheory"/>
    <b v="0"/>
    <s v="1144790842588237824"/>
    <s v="Tweet"/>
    <n v="0"/>
    <n v="0"/>
    <m/>
    <m/>
    <m/>
    <m/>
    <m/>
    <m/>
    <m/>
    <m/>
    <n v="1"/>
    <s v="1"/>
    <s v="1"/>
    <n v="1"/>
    <n v="9.090909090909092"/>
    <n v="0"/>
    <n v="0"/>
    <n v="0"/>
    <n v="0"/>
    <n v="10"/>
    <n v="90.9090909090909"/>
    <n v="11"/>
  </r>
  <r>
    <s v="weightloshacks"/>
    <s v="bigkeithcolwill"/>
    <m/>
    <m/>
    <m/>
    <m/>
    <m/>
    <m/>
    <m/>
    <m/>
    <s v="No"/>
    <n v="82"/>
    <m/>
    <m/>
    <x v="1"/>
    <d v="2019-06-29T06:27:22.000"/>
    <s v="RT @Bigkeithcolwill: Trying to do my best hulkhogan pose....BROTHER! _x000a__x000a_#bodygoals #bodybuilding #bodypositive #bodytransformation #weightloâ€¦"/>
    <m/>
    <m/>
    <x v="57"/>
    <m/>
    <s v="http://pbs.twimg.com/profile_images/1074370214115115010/Lxt4zUcs_normal.jpg"/>
    <x v="76"/>
    <s v="https://twitter.com/#!/weightloshacks/status/1144854856617943041"/>
    <m/>
    <m/>
    <s v="1144854856617943041"/>
    <m/>
    <b v="0"/>
    <n v="0"/>
    <s v=""/>
    <b v="0"/>
    <s v="en"/>
    <m/>
    <s v=""/>
    <b v="0"/>
    <n v="1"/>
    <s v="1144854526480080896"/>
    <s v="Bot Libre!"/>
    <b v="0"/>
    <s v="1144854526480080896"/>
    <s v="Tweet"/>
    <n v="0"/>
    <n v="0"/>
    <m/>
    <m/>
    <m/>
    <m/>
    <m/>
    <m/>
    <m/>
    <m/>
    <n v="1"/>
    <s v="18"/>
    <s v="18"/>
    <n v="1"/>
    <n v="6.666666666666667"/>
    <n v="0"/>
    <n v="0"/>
    <n v="0"/>
    <n v="0"/>
    <n v="14"/>
    <n v="93.33333333333333"/>
    <n v="15"/>
  </r>
  <r>
    <s v="alexisbraunfeld"/>
    <s v="fitfluential"/>
    <m/>
    <m/>
    <m/>
    <m/>
    <m/>
    <m/>
    <m/>
    <m/>
    <s v="No"/>
    <n v="83"/>
    <m/>
    <m/>
    <x v="1"/>
    <d v="2019-06-29T07:41:15.000"/>
    <s v="Listen to music while #running? Great suggestions from @FitFluential: https://t.co/3zYciClhWu #FitLife https://t.co/xebjtHEx80"/>
    <s v="http://fitfluential.com/2015/04/50-of-the-best-running-songs/?utm_medium=Social&amp;utm_source=Unknown&amp;utm_campaign=Leadify"/>
    <s v="fitfluential.com"/>
    <x v="49"/>
    <s v="https://pbs.twimg.com/media/D-NoVfsXsAAi6Wr.jpg"/>
    <s v="https://pbs.twimg.com/media/D-NoVfsXsAAi6Wr.jpg"/>
    <x v="77"/>
    <s v="https://twitter.com/#!/alexisbraunfeld/status/1144873450437251074"/>
    <m/>
    <m/>
    <s v="1144873450437251074"/>
    <m/>
    <b v="0"/>
    <n v="0"/>
    <s v=""/>
    <b v="0"/>
    <s v="en"/>
    <m/>
    <s v=""/>
    <b v="0"/>
    <n v="0"/>
    <s v=""/>
    <s v="EdgeTheory"/>
    <b v="0"/>
    <s v="1144873450437251074"/>
    <s v="Tweet"/>
    <n v="0"/>
    <n v="0"/>
    <m/>
    <m/>
    <m/>
    <m/>
    <m/>
    <m/>
    <m/>
    <m/>
    <n v="1"/>
    <s v="2"/>
    <s v="2"/>
    <n v="1"/>
    <n v="10"/>
    <n v="0"/>
    <n v="0"/>
    <n v="0"/>
    <n v="0"/>
    <n v="9"/>
    <n v="90"/>
    <n v="10"/>
  </r>
  <r>
    <s v="noquitnetwork"/>
    <s v="fitlive"/>
    <m/>
    <m/>
    <m/>
    <m/>
    <m/>
    <m/>
    <m/>
    <m/>
    <s v="No"/>
    <n v="84"/>
    <m/>
    <m/>
    <x v="1"/>
    <d v="2019-06-29T11:02:13.000"/>
    <s v="@ZENAPRCHAMP @eliteopsenergy @instagram @FitnessX @FitnessBlogg3r @Fitnessbloggen @POPSUGARFitness @jonnyyoungfit @FitFluential @FITlive"/>
    <m/>
    <m/>
    <x v="14"/>
    <m/>
    <s v="http://pbs.twimg.com/profile_images/1125154421938302976/CVJ8M2EP_normal.jpg"/>
    <x v="78"/>
    <s v="https://twitter.com/#!/noquitnetwork/status/1144924025057087488"/>
    <m/>
    <m/>
    <s v="1144924025057087488"/>
    <s v="1144802663588073472"/>
    <b v="0"/>
    <n v="2"/>
    <s v="1262479110"/>
    <b v="0"/>
    <s v="und"/>
    <m/>
    <s v=""/>
    <b v="0"/>
    <n v="1"/>
    <s v=""/>
    <s v="Twitter for iPhone"/>
    <b v="0"/>
    <s v="1144802663588073472"/>
    <s v="Tweet"/>
    <n v="0"/>
    <n v="0"/>
    <m/>
    <m/>
    <m/>
    <m/>
    <m/>
    <m/>
    <m/>
    <m/>
    <n v="1"/>
    <s v="5"/>
    <s v="5"/>
    <m/>
    <m/>
    <m/>
    <m/>
    <m/>
    <m/>
    <m/>
    <m/>
    <m/>
  </r>
  <r>
    <s v="noquitnetwork"/>
    <s v="jonnyyoungfit"/>
    <m/>
    <m/>
    <m/>
    <m/>
    <m/>
    <m/>
    <m/>
    <m/>
    <s v="No"/>
    <n v="86"/>
    <m/>
    <m/>
    <x v="1"/>
    <d v="2019-06-29T11:09:24.000"/>
    <s v="RT @NoquitNetwork: @ZENAPRCHAMP @eliteopsenergy @instagram @FitnessX @FitnessBlogg3r @Fitnessbloggen @POPSUGARFitness @jonnyyoungfit @FitFlâ€¦"/>
    <m/>
    <m/>
    <x v="14"/>
    <m/>
    <s v="http://pbs.twimg.com/profile_images/1125154421938302976/CVJ8M2EP_normal.jpg"/>
    <x v="79"/>
    <s v="https://twitter.com/#!/noquitnetwork/status/1144925829262192640"/>
    <m/>
    <m/>
    <s v="1144925829262192640"/>
    <m/>
    <b v="0"/>
    <n v="0"/>
    <s v=""/>
    <b v="0"/>
    <s v="und"/>
    <m/>
    <s v=""/>
    <b v="0"/>
    <n v="1"/>
    <s v="1144924025057087488"/>
    <s v="Twitter for iPhone"/>
    <b v="0"/>
    <s v="1144924025057087488"/>
    <s v="Tweet"/>
    <n v="0"/>
    <n v="0"/>
    <m/>
    <m/>
    <m/>
    <m/>
    <m/>
    <m/>
    <m/>
    <m/>
    <n v="2"/>
    <s v="5"/>
    <s v="5"/>
    <m/>
    <m/>
    <m/>
    <m/>
    <m/>
    <m/>
    <m/>
    <m/>
    <m/>
  </r>
  <r>
    <s v="henryhoward"/>
    <s v="plantfusion"/>
    <m/>
    <m/>
    <m/>
    <m/>
    <m/>
    <m/>
    <m/>
    <m/>
    <s v="No"/>
    <n v="102"/>
    <m/>
    <m/>
    <x v="1"/>
    <d v="2019-06-29T11:39:49.000"/>
    <s v="10 miles with 5+ hill repeats done, now for a healthy recovery meal. Fruit, coconut water, chia seeds and a protein boost from @PlantFusion. #runchat #plantfusion #glutenfree #plantbased #fitfluential https://t.co/CpRAbxNf9V"/>
    <m/>
    <m/>
    <x v="58"/>
    <s v="https://pbs.twimg.com/media/D-Oe72LWsAMcCnB.jpg"/>
    <s v="https://pbs.twimg.com/media/D-Oe72LWsAMcCnB.jpg"/>
    <x v="80"/>
    <s v="https://twitter.com/#!/henryhoward/status/1144933486987493376"/>
    <m/>
    <m/>
    <s v="1144933486987493376"/>
    <m/>
    <b v="0"/>
    <n v="7"/>
    <s v=""/>
    <b v="0"/>
    <s v="en"/>
    <m/>
    <s v=""/>
    <b v="0"/>
    <n v="1"/>
    <s v=""/>
    <s v="Twitter for iPhone"/>
    <b v="0"/>
    <s v="1144933486987493376"/>
    <s v="Tweet"/>
    <n v="0"/>
    <n v="0"/>
    <s v="-86.92488,40.339754 _x000a_-86.768625,40.339754 _x000a_-86.768625,40.474718 _x000a_-86.92488,40.474718"/>
    <s v="United States"/>
    <s v="US"/>
    <s v="Lafayette, IN"/>
    <s v="df1b6e7143e9c8d4"/>
    <s v="Lafayette"/>
    <s v="city"/>
    <s v="https://api.twitter.com/1.1/geo/id/df1b6e7143e9c8d4.json"/>
    <n v="1"/>
    <s v="10"/>
    <s v="10"/>
    <n v="3"/>
    <n v="10.344827586206897"/>
    <n v="0"/>
    <n v="0"/>
    <n v="0"/>
    <n v="0"/>
    <n v="26"/>
    <n v="89.65517241379311"/>
    <n v="29"/>
  </r>
  <r>
    <s v="researchmrx"/>
    <s v="henryhoward"/>
    <m/>
    <m/>
    <m/>
    <m/>
    <m/>
    <m/>
    <m/>
    <m/>
    <s v="No"/>
    <n v="103"/>
    <m/>
    <m/>
    <x v="1"/>
    <d v="2019-06-29T11:40:09.000"/>
    <s v="RT @HenryHoward: 10 miles with 5+ hill repeats done, now for a healthy recovery meal. Fruit, coconut water, chia seeds and a protein boostâ€¦"/>
    <m/>
    <m/>
    <x v="14"/>
    <m/>
    <s v="http://pbs.twimg.com/profile_images/1082501359629287424/wxvBLPtH_normal.jpg"/>
    <x v="81"/>
    <s v="https://twitter.com/#!/researchmrx/status/1144933567711105024"/>
    <m/>
    <m/>
    <s v="1144933567711105024"/>
    <m/>
    <b v="0"/>
    <n v="0"/>
    <s v=""/>
    <b v="0"/>
    <s v="en"/>
    <m/>
    <s v=""/>
    <b v="0"/>
    <n v="1"/>
    <s v="1144933486987493376"/>
    <s v="drobapi"/>
    <b v="0"/>
    <s v="1144933486987493376"/>
    <s v="Tweet"/>
    <n v="0"/>
    <n v="0"/>
    <m/>
    <m/>
    <m/>
    <m/>
    <m/>
    <m/>
    <m/>
    <m/>
    <n v="1"/>
    <s v="10"/>
    <s v="10"/>
    <n v="2"/>
    <n v="8.333333333333334"/>
    <n v="0"/>
    <n v="0"/>
    <n v="0"/>
    <n v="0"/>
    <n v="22"/>
    <n v="91.66666666666667"/>
    <n v="24"/>
  </r>
  <r>
    <s v="livebeauty4u"/>
    <s v="livebeauty4u"/>
    <m/>
    <m/>
    <m/>
    <m/>
    <m/>
    <m/>
    <m/>
    <m/>
    <s v="No"/>
    <n v="104"/>
    <m/>
    <m/>
    <x v="0"/>
    <d v="2019-06-29T11:42:40.000"/>
    <s v="Need new #workout songs? Awesome article &amp;amp; playlist from FitFluential: https://t.co/nwI98ZTAX4 #HealthyLife https://t.co/YXvjRTp83b"/>
    <s v="http://fitfluential.com/2015/04/50-of-the-best-running-songs/?utm_medium=Social&amp;utm_source=Unknown&amp;utm_campaign=Leadify"/>
    <s v="fitfluential.com"/>
    <x v="45"/>
    <s v="https://pbs.twimg.com/media/D-OflvQXkAI9H8R.jpg"/>
    <s v="https://pbs.twimg.com/media/D-OflvQXkAI9H8R.jpg"/>
    <x v="82"/>
    <s v="https://twitter.com/#!/livebeauty4u/status/1144934202640609280"/>
    <m/>
    <m/>
    <s v="1144934202640609280"/>
    <m/>
    <b v="0"/>
    <n v="0"/>
    <s v=""/>
    <b v="0"/>
    <s v="en"/>
    <m/>
    <s v=""/>
    <b v="0"/>
    <n v="0"/>
    <s v=""/>
    <s v="EdgeTheory"/>
    <b v="0"/>
    <s v="1144934202640609280"/>
    <s v="Tweet"/>
    <n v="0"/>
    <n v="0"/>
    <m/>
    <m/>
    <m/>
    <m/>
    <m/>
    <m/>
    <m/>
    <m/>
    <n v="1"/>
    <s v="1"/>
    <s v="1"/>
    <n v="1"/>
    <n v="9.090909090909092"/>
    <n v="0"/>
    <n v="0"/>
    <n v="0"/>
    <n v="0"/>
    <n v="10"/>
    <n v="90.9090909090909"/>
    <n v="11"/>
  </r>
  <r>
    <s v="flengravers"/>
    <s v="queenbeehalf"/>
    <m/>
    <m/>
    <m/>
    <m/>
    <m/>
    <m/>
    <m/>
    <m/>
    <s v="No"/>
    <n v="105"/>
    <m/>
    <m/>
    <x v="1"/>
    <d v="2019-06-13T20:09:26.000"/>
    <s v="#tbt @QueenBeeHalf Finish Line celebrations ðŸƒðŸ»â€â™€ï¸ðŸ…ðŸ _x000a_Who will be running this yearâ€™s race? _x000a_See You At The Finish Line #runchat #fitfluential https://t.co/wspTJ0s8Wj"/>
    <m/>
    <m/>
    <x v="59"/>
    <s v="https://pbs.twimg.com/media/D896IthXkAEOfk4.jpg"/>
    <s v="https://pbs.twimg.com/media/D896IthXkAEOfk4.jpg"/>
    <x v="83"/>
    <s v="https://twitter.com/#!/flengravers/status/1139263528060280839"/>
    <m/>
    <m/>
    <s v="1139263528060280839"/>
    <m/>
    <b v="0"/>
    <n v="1"/>
    <s v=""/>
    <b v="0"/>
    <s v="en"/>
    <m/>
    <s v=""/>
    <b v="0"/>
    <n v="1"/>
    <s v=""/>
    <s v="Twitter for iPhone"/>
    <b v="0"/>
    <s v="1139263528060280839"/>
    <s v="Retweet"/>
    <n v="0"/>
    <n v="0"/>
    <m/>
    <m/>
    <m/>
    <m/>
    <m/>
    <m/>
    <m/>
    <m/>
    <n v="1"/>
    <s v="9"/>
    <s v="9"/>
    <n v="0"/>
    <n v="0"/>
    <n v="0"/>
    <n v="0"/>
    <n v="0"/>
    <n v="0"/>
    <n v="28"/>
    <n v="100"/>
    <n v="28"/>
  </r>
  <r>
    <s v="statjobsnalhung"/>
    <s v="queenbeehalf"/>
    <m/>
    <m/>
    <m/>
    <m/>
    <m/>
    <m/>
    <m/>
    <m/>
    <s v="No"/>
    <n v="106"/>
    <m/>
    <m/>
    <x v="1"/>
    <d v="2019-06-29T15:38:44.000"/>
    <s v="RT @FLEngravers: #tbt @QueenBeeHalf Finish Line celebrations ðŸƒðŸ»â€â™€ï¸ðŸ…ðŸ _x000a_Who will be running this yearâ€™s race? _x000a_See You At The Finish Line #ruâ€¦"/>
    <m/>
    <m/>
    <x v="60"/>
    <m/>
    <s v="http://pbs.twimg.com/profile_images/1140292358325583872/JcJWexME_normal.jpg"/>
    <x v="84"/>
    <s v="https://twitter.com/#!/statjobsnalhung/status/1144993611865559042"/>
    <m/>
    <m/>
    <s v="1144993611865559042"/>
    <m/>
    <b v="0"/>
    <n v="0"/>
    <s v=""/>
    <b v="0"/>
    <s v="en"/>
    <m/>
    <s v=""/>
    <b v="0"/>
    <n v="1"/>
    <s v="1139263528060280839"/>
    <s v="Twitter Web App"/>
    <b v="0"/>
    <s v="1139263528060280839"/>
    <s v="Tweet"/>
    <n v="0"/>
    <n v="0"/>
    <m/>
    <m/>
    <m/>
    <m/>
    <m/>
    <m/>
    <m/>
    <m/>
    <n v="1"/>
    <s v="9"/>
    <s v="9"/>
    <m/>
    <m/>
    <m/>
    <m/>
    <m/>
    <m/>
    <m/>
    <m/>
    <m/>
  </r>
  <r>
    <s v="liftbroathletic"/>
    <s v="liftbroathletic"/>
    <m/>
    <m/>
    <m/>
    <m/>
    <m/>
    <m/>
    <m/>
    <m/>
    <s v="No"/>
    <n v="108"/>
    <m/>
    <m/>
    <x v="0"/>
    <d v="2019-06-26T00:43:35.000"/>
    <s v="Another happy LiftBro customer!_x000a_._x000a_._x000a_._x000a_#liftbroathletics #fitness #motivation #workout #crossfit #fit #fitfluential #workoutmotivation #instafit #instafitness #fitnessjunkie #fitspo #fitnessgoal #fitnessguru… https://t.co/IXP7RDJhQQ"/>
    <s v="https://www.instagram.com/p/BzJz2FiAxxI/?igshid=14wzcnhpeeoua"/>
    <s v="instagram.com"/>
    <x v="61"/>
    <m/>
    <s v="http://pbs.twimg.com/profile_images/1013605316531978240/V-P9wGxl_normal.jpg"/>
    <x v="85"/>
    <s v="https://twitter.com/#!/liftbroathletic/status/1143681175946485765"/>
    <m/>
    <m/>
    <s v="1143681175946485765"/>
    <m/>
    <b v="0"/>
    <n v="1"/>
    <s v=""/>
    <b v="0"/>
    <s v="en"/>
    <m/>
    <s v=""/>
    <b v="0"/>
    <n v="0"/>
    <s v=""/>
    <s v="Instagram"/>
    <b v="0"/>
    <s v="1143681175946485765"/>
    <s v="Tweet"/>
    <n v="0"/>
    <n v="0"/>
    <m/>
    <m/>
    <m/>
    <m/>
    <m/>
    <m/>
    <m/>
    <m/>
    <n v="2"/>
    <s v="1"/>
    <s v="1"/>
    <n v="1"/>
    <n v="5.555555555555555"/>
    <n v="0"/>
    <n v="0"/>
    <n v="0"/>
    <n v="0"/>
    <n v="17"/>
    <n v="94.44444444444444"/>
    <n v="18"/>
  </r>
  <r>
    <s v="liftbroathletic"/>
    <s v="liftbroathletic"/>
    <m/>
    <m/>
    <m/>
    <m/>
    <m/>
    <m/>
    <m/>
    <m/>
    <s v="No"/>
    <n v="109"/>
    <m/>
    <m/>
    <x v="0"/>
    <d v="2019-06-29T17:00:50.000"/>
    <s v="Squat clean day! The feeling of hitting a nice lift is amazing!_x000a_._x000a_._x000a_._x000a_#liftbroathletics #fitness #motivation #workout #crossfit #fit #fitfluential #workoutmotivation #instafit #instafitness #fitnessjunkie #fitspoâ€¦ https://t.co/BrVMqa1bwD"/>
    <s v="https://www.instagram.com/p/BzTRJnHgyd6/?igshid=11i0fqsobom3h"/>
    <s v="instagram.com"/>
    <x v="62"/>
    <m/>
    <s v="http://pbs.twimg.com/profile_images/1013605316531978240/V-P9wGxl_normal.jpg"/>
    <x v="86"/>
    <s v="https://twitter.com/#!/liftbroathletic/status/1145014272310857733"/>
    <m/>
    <m/>
    <s v="1145014272310857733"/>
    <m/>
    <b v="0"/>
    <n v="1"/>
    <s v=""/>
    <b v="0"/>
    <s v="en"/>
    <m/>
    <s v=""/>
    <b v="0"/>
    <n v="0"/>
    <s v=""/>
    <s v="Instagram"/>
    <b v="0"/>
    <s v="1145014272310857733"/>
    <s v="Tweet"/>
    <n v="0"/>
    <n v="0"/>
    <m/>
    <m/>
    <m/>
    <m/>
    <m/>
    <m/>
    <m/>
    <m/>
    <n v="2"/>
    <s v="1"/>
    <s v="1"/>
    <n v="3"/>
    <n v="12.5"/>
    <n v="0"/>
    <n v="0"/>
    <n v="0"/>
    <n v="0"/>
    <n v="21"/>
    <n v="87.5"/>
    <n v="24"/>
  </r>
  <r>
    <s v="namaste_mari"/>
    <s v="namaste_mari"/>
    <m/>
    <m/>
    <m/>
    <m/>
    <m/>
    <m/>
    <m/>
    <m/>
    <s v="No"/>
    <n v="110"/>
    <m/>
    <m/>
    <x v="0"/>
    <d v="2019-06-29T17:04:48.000"/>
    <s v="A little bit of flowing with a little bit of total eclipse of the heart ðŸŒˆâ¤ï¸ðŸ§¡ðŸ’›ðŸ’šðŸ’™ðŸ’œ._x000a_._x000a_#heartopener #yoga #yogi #yoganyc #yogateacher #instayoga #instayogi #fitfluential #sweatpink #namaste #namastemari #instafitâ€¦ https://t.co/KwvUfha9aA"/>
    <s v="https://www.instagram.com/p/BzTR0C5HDcs/?igshid=573rxanpqf68"/>
    <s v="instagram.com"/>
    <x v="63"/>
    <m/>
    <s v="http://pbs.twimg.com/profile_images/859001716599140352/JRMyni-u_normal.jpg"/>
    <x v="87"/>
    <s v="https://twitter.com/#!/namaste_mari/status/1145015270148321281"/>
    <m/>
    <m/>
    <s v="1145015270148321281"/>
    <m/>
    <b v="0"/>
    <n v="0"/>
    <s v=""/>
    <b v="0"/>
    <s v="en"/>
    <m/>
    <s v=""/>
    <b v="0"/>
    <n v="0"/>
    <s v=""/>
    <s v="Instagram"/>
    <b v="0"/>
    <s v="1145015270148321281"/>
    <s v="Tweet"/>
    <n v="0"/>
    <n v="0"/>
    <m/>
    <m/>
    <m/>
    <m/>
    <m/>
    <m/>
    <m/>
    <m/>
    <n v="1"/>
    <s v="1"/>
    <s v="1"/>
    <n v="0"/>
    <n v="0"/>
    <n v="0"/>
    <n v="0"/>
    <n v="0"/>
    <n v="0"/>
    <n v="35"/>
    <n v="100"/>
    <n v="35"/>
  </r>
  <r>
    <s v="thesherigerber"/>
    <s v="thesherigerber"/>
    <m/>
    <m/>
    <m/>
    <m/>
    <m/>
    <m/>
    <m/>
    <m/>
    <s v="No"/>
    <n v="111"/>
    <m/>
    <m/>
    <x v="0"/>
    <d v="2019-06-29T17:51:06.000"/>
    <s v="#Running songs! Great article &amp;amp; playlist from #FitFluential: https://t.co/iudpgx0GTC #HealthyLife https://t.co/uL2abmNK2P"/>
    <s v="http://fitfluential.com/2015/04/50-of-the-best-running-songs/?utm_medium=Social&amp;utm_source=Unknown&amp;utm_campaign=Leadify"/>
    <s v="fitfluential.com"/>
    <x v="31"/>
    <s v="https://pbs.twimg.com/media/D-Pz6stWsAA7QKm.jpg"/>
    <s v="https://pbs.twimg.com/media/D-Pz6stWsAA7QKm.jpg"/>
    <x v="88"/>
    <s v="https://twitter.com/#!/thesherigerber/status/1145026921685815296"/>
    <m/>
    <m/>
    <s v="1145026921685815296"/>
    <m/>
    <b v="0"/>
    <n v="0"/>
    <s v=""/>
    <b v="0"/>
    <s v="en"/>
    <m/>
    <s v=""/>
    <b v="0"/>
    <n v="0"/>
    <s v=""/>
    <s v="EdgeTheory"/>
    <b v="0"/>
    <s v="1145026921685815296"/>
    <s v="Tweet"/>
    <n v="0"/>
    <n v="0"/>
    <m/>
    <m/>
    <m/>
    <m/>
    <m/>
    <m/>
    <m/>
    <m/>
    <n v="1"/>
    <s v="1"/>
    <s v="1"/>
    <n v="1"/>
    <n v="11.11111111111111"/>
    <n v="0"/>
    <n v="0"/>
    <n v="0"/>
    <n v="0"/>
    <n v="8"/>
    <n v="88.88888888888889"/>
    <n v="9"/>
  </r>
  <r>
    <s v="susanne323"/>
    <s v="susanne323"/>
    <m/>
    <m/>
    <m/>
    <m/>
    <m/>
    <m/>
    <m/>
    <m/>
    <s v="No"/>
    <n v="112"/>
    <m/>
    <m/>
    <x v="0"/>
    <d v="2019-06-29T20:33:09.000"/>
    <s v="Listen to music while #running? Awesome #Spotify playlist from FitFluential: https://t.co/SUO4jjBkmo #GetFit https://t.co/XkSqiUcFAa"/>
    <s v="http://fitfluential.com/2015/04/50-of-the-best-running-songs/?utm_medium=Social&amp;utm_source=Unknown&amp;utm_campaign=Leadify"/>
    <s v="fitfluential.com"/>
    <x v="64"/>
    <s v="https://pbs.twimg.com/media/D-QZAbxWwAA7vfv.jpg"/>
    <s v="https://pbs.twimg.com/media/D-QZAbxWwAA7vfv.jpg"/>
    <x v="89"/>
    <s v="https://twitter.com/#!/susanne323/status/1145067702354141184"/>
    <m/>
    <m/>
    <s v="1145067702354141184"/>
    <m/>
    <b v="0"/>
    <n v="0"/>
    <s v=""/>
    <b v="0"/>
    <s v="en"/>
    <m/>
    <s v=""/>
    <b v="0"/>
    <n v="0"/>
    <s v=""/>
    <s v="EdgeTheory"/>
    <b v="0"/>
    <s v="1145067702354141184"/>
    <s v="Tweet"/>
    <n v="0"/>
    <n v="0"/>
    <m/>
    <m/>
    <m/>
    <m/>
    <m/>
    <m/>
    <m/>
    <m/>
    <n v="1"/>
    <s v="1"/>
    <s v="1"/>
    <n v="1"/>
    <n v="9.090909090909092"/>
    <n v="0"/>
    <n v="0"/>
    <n v="0"/>
    <n v="0"/>
    <n v="10"/>
    <n v="90.9090909090909"/>
    <n v="11"/>
  </r>
  <r>
    <s v="kellytravl"/>
    <s v="fitfluential"/>
    <m/>
    <m/>
    <m/>
    <m/>
    <m/>
    <m/>
    <m/>
    <m/>
    <s v="No"/>
    <n v="113"/>
    <m/>
    <m/>
    <x v="1"/>
    <d v="2019-06-29T20:49:49.000"/>
    <s v="Need new #workout songs? Great suggestions from @FitFluential: https://t.co/viOMkgM6Wn #fitness https://t.co/2PGJ3J68Az"/>
    <s v="http://fitfluential.com/2015/04/50-of-the-best-running-songs/?utm_medium=Social&amp;utm_source=Unknown&amp;utm_campaign=Leadify"/>
    <s v="fitfluential.com"/>
    <x v="7"/>
    <s v="https://pbs.twimg.com/media/D-Qc0uLXsAA_FXV.jpg"/>
    <s v="https://pbs.twimg.com/media/D-Qc0uLXsAA_FXV.jpg"/>
    <x v="90"/>
    <s v="https://twitter.com/#!/kellytravl/status/1145071898981797892"/>
    <m/>
    <m/>
    <s v="1145071898981797892"/>
    <m/>
    <b v="0"/>
    <n v="0"/>
    <s v=""/>
    <b v="0"/>
    <s v="en"/>
    <m/>
    <s v=""/>
    <b v="0"/>
    <n v="0"/>
    <s v=""/>
    <s v="EdgeTheory"/>
    <b v="0"/>
    <s v="1145071898981797892"/>
    <s v="Tweet"/>
    <n v="0"/>
    <n v="0"/>
    <m/>
    <m/>
    <m/>
    <m/>
    <m/>
    <m/>
    <m/>
    <m/>
    <n v="1"/>
    <s v="2"/>
    <s v="2"/>
    <n v="1"/>
    <n v="11.11111111111111"/>
    <n v="0"/>
    <n v="0"/>
    <n v="0"/>
    <n v="0"/>
    <n v="8"/>
    <n v="88.88888888888889"/>
    <n v="9"/>
  </r>
  <r>
    <s v="susanvanhall"/>
    <s v="susanvanhall"/>
    <m/>
    <m/>
    <m/>
    <m/>
    <m/>
    <m/>
    <m/>
    <m/>
    <s v="No"/>
    <n v="114"/>
    <m/>
    <m/>
    <x v="0"/>
    <d v="2019-06-29T21:49:32.000"/>
    <s v="Need new #exercise music? Good article from FitFluential: https://t.co/NbEpWFgkAK #GetFit https://t.co/RiFzkK8K6B"/>
    <s v="http://fitfluential.com/2015/04/50-of-the-best-running-songs/?utm_medium=Social&amp;utm_source=Unknown&amp;utm_campaign=Leadify"/>
    <s v="fitfluential.com"/>
    <x v="65"/>
    <s v="https://pbs.twimg.com/media/D-QqfT5WkAAScLn.jpg"/>
    <s v="https://pbs.twimg.com/media/D-QqfT5WkAAScLn.jpg"/>
    <x v="91"/>
    <s v="https://twitter.com/#!/susanvanhall/status/1145086924396220417"/>
    <m/>
    <m/>
    <s v="1145086924396220417"/>
    <m/>
    <b v="0"/>
    <n v="0"/>
    <s v=""/>
    <b v="0"/>
    <s v="en"/>
    <m/>
    <s v=""/>
    <b v="0"/>
    <n v="0"/>
    <s v=""/>
    <s v="EdgeTheory"/>
    <b v="0"/>
    <s v="1145086924396220417"/>
    <s v="Tweet"/>
    <n v="0"/>
    <n v="0"/>
    <m/>
    <m/>
    <m/>
    <m/>
    <m/>
    <m/>
    <m/>
    <m/>
    <n v="1"/>
    <s v="1"/>
    <s v="1"/>
    <n v="1"/>
    <n v="11.11111111111111"/>
    <n v="0"/>
    <n v="0"/>
    <n v="0"/>
    <n v="0"/>
    <n v="8"/>
    <n v="88.88888888888889"/>
    <n v="9"/>
  </r>
  <r>
    <s v="meinthebalance"/>
    <s v="meinthebalance"/>
    <m/>
    <m/>
    <m/>
    <m/>
    <m/>
    <m/>
    <m/>
    <m/>
    <s v="No"/>
    <n v="115"/>
    <m/>
    <m/>
    <x v="0"/>
    <d v="2019-06-27T06:07:44.000"/>
    <s v="I’m glad I didn’t talk myself out of getting this Push workout in. _x000a_._x000a_._x000a_._x000a_#fitblog #fitfam #fitfluential #runner #veganrunner #runchat #vegrunchat #runnersnotrunning #veganathlete #veganbodybuildingandfitness #vegan… https://t.co/pj8T3d6RFa"/>
    <s v="https://www.instagram.com/p/BzM9uzcDXJT/?igshid=10rvha7z8aein"/>
    <s v="instagram.com"/>
    <x v="66"/>
    <m/>
    <s v="http://pbs.twimg.com/profile_images/946870681261694976/gYzYpzZw_normal.jpg"/>
    <x v="92"/>
    <s v="https://twitter.com/#!/meinthebalance/status/1144125138264297472"/>
    <m/>
    <m/>
    <s v="1144125138264297472"/>
    <m/>
    <b v="0"/>
    <n v="2"/>
    <s v=""/>
    <b v="0"/>
    <s v="en"/>
    <m/>
    <s v=""/>
    <b v="0"/>
    <n v="0"/>
    <s v=""/>
    <s v="Instagram"/>
    <b v="0"/>
    <s v="1144125138264297472"/>
    <s v="Tweet"/>
    <n v="0"/>
    <n v="0"/>
    <m/>
    <m/>
    <m/>
    <m/>
    <m/>
    <m/>
    <m/>
    <m/>
    <n v="2"/>
    <s v="1"/>
    <s v="1"/>
    <n v="1"/>
    <n v="3.8461538461538463"/>
    <n v="0"/>
    <n v="0"/>
    <n v="0"/>
    <n v="0"/>
    <n v="25"/>
    <n v="96.15384615384616"/>
    <n v="26"/>
  </r>
  <r>
    <s v="meinthebalance"/>
    <s v="meinthebalance"/>
    <m/>
    <m/>
    <m/>
    <m/>
    <m/>
    <m/>
    <m/>
    <m/>
    <s v="No"/>
    <n v="116"/>
    <m/>
    <m/>
    <x v="0"/>
    <d v="2019-06-29T23:36:57.000"/>
    <s v="MTB ride at Black Star Canyon. _x000a_._x000a_._x000a_._x000a_#mtb #mountainbiking #mountainbike #fitfluential #fitblog #orangecounty #oc #socal @ Black Star Canyon https://t.co/lhZGMoFVPl"/>
    <s v="https://www.instagram.com/p/BzT_YxbjhAc/?igshid=rvi1r8xpo259"/>
    <s v="instagram.com"/>
    <x v="67"/>
    <m/>
    <s v="http://pbs.twimg.com/profile_images/946870681261694976/gYzYpzZw_normal.jpg"/>
    <x v="93"/>
    <s v="https://twitter.com/#!/meinthebalance/status/1145113956815704071"/>
    <m/>
    <m/>
    <s v="1145113956815704071"/>
    <m/>
    <b v="0"/>
    <n v="2"/>
    <s v=""/>
    <b v="0"/>
    <s v="en"/>
    <m/>
    <s v=""/>
    <b v="0"/>
    <n v="0"/>
    <s v=""/>
    <s v="Instagram"/>
    <b v="0"/>
    <s v="1145113956815704071"/>
    <s v="Tweet"/>
    <n v="0"/>
    <n v="0"/>
    <m/>
    <m/>
    <m/>
    <m/>
    <m/>
    <m/>
    <m/>
    <m/>
    <n v="2"/>
    <s v="1"/>
    <s v="1"/>
    <n v="0"/>
    <n v="0"/>
    <n v="0"/>
    <n v="0"/>
    <n v="0"/>
    <n v="0"/>
    <n v="17"/>
    <n v="100"/>
    <n v="17"/>
  </r>
  <r>
    <s v="richardpcortez1"/>
    <s v="richardpcortez1"/>
    <m/>
    <m/>
    <m/>
    <m/>
    <m/>
    <m/>
    <m/>
    <m/>
    <s v="No"/>
    <n v="117"/>
    <m/>
    <m/>
    <x v="0"/>
    <d v="2019-06-29T22:29:10.000"/>
    <s v="Listen to music while #running? Great article &amp;amp; playlist from FitFluential: https://t.co/HJcO95MgTP #Fitspiration https://t.co/Dz5GzmTocK"/>
    <s v="http://fitfluential.com/2015/04/50-of-the-best-running-songs/?utm_medium=Social&amp;utm_source=Unknown&amp;utm_campaign=Leadify"/>
    <s v="fitfluential.com"/>
    <x v="68"/>
    <s v="https://pbs.twimg.com/media/D-QzkDaXsAA1lL8.jpg"/>
    <s v="https://pbs.twimg.com/media/D-QzkDaXsAA1lL8.jpg"/>
    <x v="94"/>
    <s v="https://twitter.com/#!/richardpcortez1/status/1145096901659963392"/>
    <m/>
    <m/>
    <s v="1145096901659963392"/>
    <m/>
    <b v="0"/>
    <n v="0"/>
    <s v=""/>
    <b v="0"/>
    <s v="en"/>
    <m/>
    <s v=""/>
    <b v="0"/>
    <n v="1"/>
    <s v=""/>
    <s v="EdgeTheory"/>
    <b v="0"/>
    <s v="1145096901659963392"/>
    <s v="Tweet"/>
    <n v="0"/>
    <n v="0"/>
    <m/>
    <m/>
    <m/>
    <m/>
    <m/>
    <m/>
    <m/>
    <m/>
    <n v="2"/>
    <s v="1"/>
    <s v="1"/>
    <n v="1"/>
    <n v="8.333333333333334"/>
    <n v="0"/>
    <n v="0"/>
    <n v="0"/>
    <n v="0"/>
    <n v="11"/>
    <n v="91.66666666666667"/>
    <n v="12"/>
  </r>
  <r>
    <s v="richardpcortez1"/>
    <s v="richardpcortez1"/>
    <m/>
    <m/>
    <m/>
    <m/>
    <m/>
    <m/>
    <m/>
    <m/>
    <s v="No"/>
    <n v="118"/>
    <m/>
    <m/>
    <x v="0"/>
    <d v="2019-06-30T04:08:26.000"/>
    <s v="RT @RichardPCortez1: Listen to music while #running? Great article &amp;amp; playlist from FitFluential: https://t.co/HJcO95MgTP #Fitspiration httpâ€¦"/>
    <s v="http://fitfluential.com/2015/04/50-of-the-best-running-songs/?utm_medium=Social&amp;utm_source=Unknown&amp;utm_campaign=Leadify"/>
    <s v="fitfluential.com"/>
    <x v="68"/>
    <m/>
    <s v="http://pbs.twimg.com/profile_images/1115466028425908224/Xekpvl4R_normal.jpg"/>
    <x v="95"/>
    <s v="https://twitter.com/#!/richardpcortez1/status/1145182278131355650"/>
    <m/>
    <m/>
    <s v="1145182278131355650"/>
    <m/>
    <b v="0"/>
    <n v="0"/>
    <s v=""/>
    <b v="0"/>
    <s v="en"/>
    <m/>
    <s v=""/>
    <b v="0"/>
    <n v="1"/>
    <s v="1145096901659963392"/>
    <s v="Twitter for Android"/>
    <b v="0"/>
    <s v="1145096901659963392"/>
    <s v="Tweet"/>
    <n v="0"/>
    <n v="0"/>
    <m/>
    <m/>
    <m/>
    <m/>
    <m/>
    <m/>
    <m/>
    <m/>
    <n v="2"/>
    <s v="1"/>
    <s v="1"/>
    <n v="1"/>
    <n v="6.666666666666667"/>
    <n v="0"/>
    <n v="0"/>
    <n v="0"/>
    <n v="0"/>
    <n v="14"/>
    <n v="93.33333333333333"/>
    <n v="15"/>
  </r>
  <r>
    <s v="primetimehelper"/>
    <s v="primetimehelper"/>
    <m/>
    <m/>
    <m/>
    <m/>
    <m/>
    <m/>
    <m/>
    <m/>
    <s v="No"/>
    <n v="119"/>
    <m/>
    <m/>
    <x v="0"/>
    <d v="2019-06-24T00:15:38.000"/>
    <s v="Need new #workout songs? Nice article from #FitFluential: https://t.co/Y1qiG9kCN5 #fitness https://t.co/iZXIHWkL70"/>
    <s v="http://fitfluential.com/2015/04/50-of-the-best-running-songs/?utm_medium=Social&amp;utm_source=Unknown&amp;utm_campaign=Leadify"/>
    <s v="fitfluential.com"/>
    <x v="69"/>
    <s v="https://pbs.twimg.com/media/D9ySZDdXoAIQaKQ.jpg"/>
    <s v="https://pbs.twimg.com/media/D9ySZDdXoAIQaKQ.jpg"/>
    <x v="96"/>
    <s v="https://twitter.com/#!/primetimehelper/status/1142949366296174592"/>
    <m/>
    <m/>
    <s v="1142949366296174592"/>
    <m/>
    <b v="0"/>
    <n v="0"/>
    <s v=""/>
    <b v="0"/>
    <s v="en"/>
    <m/>
    <s v=""/>
    <b v="0"/>
    <n v="0"/>
    <s v=""/>
    <s v="EdgeTheory"/>
    <b v="0"/>
    <s v="1142949366296174592"/>
    <s v="Tweet"/>
    <n v="0"/>
    <n v="0"/>
    <m/>
    <m/>
    <m/>
    <m/>
    <m/>
    <m/>
    <m/>
    <m/>
    <n v="2"/>
    <s v="17"/>
    <s v="17"/>
    <n v="1"/>
    <n v="11.11111111111111"/>
    <n v="0"/>
    <n v="0"/>
    <n v="0"/>
    <n v="0"/>
    <n v="8"/>
    <n v="88.88888888888889"/>
    <n v="9"/>
  </r>
  <r>
    <s v="primetimehelper"/>
    <s v="primetimehelper"/>
    <m/>
    <m/>
    <m/>
    <m/>
    <m/>
    <m/>
    <m/>
    <m/>
    <s v="No"/>
    <n v="120"/>
    <m/>
    <m/>
    <x v="0"/>
    <d v="2019-06-30T04:37:01.000"/>
    <s v="Need new #workout songs? Nice article &amp;amp; playlist from #FitFluential: https://t.co/cz8VBrSI2V #FitFam https://t.co/l5ENUGKoty"/>
    <s v="http://fitfluential.com/2015/04/50-of-the-best-running-songs/?utm_medium=Social&amp;utm_source=Unknown&amp;utm_campaign=Leadify"/>
    <s v="fitfluential.com"/>
    <x v="70"/>
    <s v="https://pbs.twimg.com/media/D-SHwhIXsAAAeiJ.jpg"/>
    <s v="https://pbs.twimg.com/media/D-SHwhIXsAAAeiJ.jpg"/>
    <x v="97"/>
    <s v="https://twitter.com/#!/primetimehelper/status/1145189474596470784"/>
    <m/>
    <m/>
    <s v="1145189474596470784"/>
    <m/>
    <b v="0"/>
    <n v="1"/>
    <s v=""/>
    <b v="0"/>
    <s v="en"/>
    <m/>
    <s v=""/>
    <b v="0"/>
    <n v="1"/>
    <s v=""/>
    <s v="EdgeTheory"/>
    <b v="0"/>
    <s v="1145189474596470784"/>
    <s v="Tweet"/>
    <n v="0"/>
    <n v="0"/>
    <m/>
    <m/>
    <m/>
    <m/>
    <m/>
    <m/>
    <m/>
    <m/>
    <n v="2"/>
    <s v="17"/>
    <s v="17"/>
    <n v="1"/>
    <n v="9.090909090909092"/>
    <n v="0"/>
    <n v="0"/>
    <n v="0"/>
    <n v="0"/>
    <n v="10"/>
    <n v="90.9090909090909"/>
    <n v="11"/>
  </r>
  <r>
    <s v="frankwi68136895"/>
    <s v="primetimehelper"/>
    <m/>
    <m/>
    <m/>
    <m/>
    <m/>
    <m/>
    <m/>
    <m/>
    <s v="No"/>
    <n v="121"/>
    <m/>
    <m/>
    <x v="1"/>
    <d v="2019-06-30T04:38:23.000"/>
    <s v="RT @primetimehelper: Need new #workout songs? Nice article &amp;amp; playlist from #FitFluential: https://t.co/cz8VBrSI2V #FitFam https://t.co/l5ENâ€¦"/>
    <s v="http://fitfluential.com/2015/04/50-of-the-best-running-songs/?utm_medium=Social&amp;utm_source=Unknown&amp;utm_campaign=Leadify"/>
    <s v="fitfluential.com"/>
    <x v="70"/>
    <m/>
    <s v="http://pbs.twimg.com/profile_images/1142664791405649920/7EOOZRGr_normal.jpg"/>
    <x v="98"/>
    <s v="https://twitter.com/#!/frankwi68136895/status/1145189817078243328"/>
    <m/>
    <m/>
    <s v="1145189817078243328"/>
    <m/>
    <b v="0"/>
    <n v="0"/>
    <s v=""/>
    <b v="0"/>
    <s v="en"/>
    <m/>
    <s v=""/>
    <b v="0"/>
    <n v="1"/>
    <s v="1145189474596470784"/>
    <s v="Twitter Web Client"/>
    <b v="0"/>
    <s v="1145189474596470784"/>
    <s v="Tweet"/>
    <n v="0"/>
    <n v="0"/>
    <m/>
    <m/>
    <m/>
    <m/>
    <m/>
    <m/>
    <m/>
    <m/>
    <n v="1"/>
    <s v="17"/>
    <s v="17"/>
    <n v="1"/>
    <n v="7.6923076923076925"/>
    <n v="0"/>
    <n v="0"/>
    <n v="0"/>
    <n v="0"/>
    <n v="12"/>
    <n v="92.3076923076923"/>
    <n v="13"/>
  </r>
  <r>
    <s v="fraijomanda"/>
    <s v="polarglobal"/>
    <m/>
    <m/>
    <m/>
    <m/>
    <m/>
    <m/>
    <m/>
    <m/>
    <s v="No"/>
    <n v="122"/>
    <m/>
    <m/>
    <x v="1"/>
    <d v="2019-06-26T21:35:28.000"/>
    <s v="Happy Humpday #teampolar - checking in with my @polarglobal #Polara370 hope you had a good one. Some back and chesticles today. #fitfluential #fitfam #fitmom https://t.co/5mO0OnlqTM"/>
    <m/>
    <m/>
    <x v="71"/>
    <s v="https://pbs.twimg.com/media/D-BKgQ8VUAAXUSf.jpg"/>
    <s v="https://pbs.twimg.com/media/D-BKgQ8VUAAXUSf.jpg"/>
    <x v="99"/>
    <s v="https://twitter.com/#!/fraijomanda/status/1143996224418091008"/>
    <m/>
    <m/>
    <s v="1143996224418091008"/>
    <m/>
    <b v="0"/>
    <n v="0"/>
    <s v=""/>
    <b v="0"/>
    <s v="en"/>
    <m/>
    <s v=""/>
    <b v="0"/>
    <n v="0"/>
    <s v=""/>
    <s v="IFTTT"/>
    <b v="0"/>
    <s v="1143996224418091008"/>
    <s v="Tweet"/>
    <n v="0"/>
    <n v="0"/>
    <m/>
    <m/>
    <m/>
    <m/>
    <m/>
    <m/>
    <m/>
    <m/>
    <n v="2"/>
    <s v="7"/>
    <s v="7"/>
    <n v="2"/>
    <n v="8.695652173913043"/>
    <n v="0"/>
    <n v="0"/>
    <n v="0"/>
    <n v="0"/>
    <n v="21"/>
    <n v="91.30434782608695"/>
    <n v="23"/>
  </r>
  <r>
    <s v="fraijomanda"/>
    <s v="polarglobal"/>
    <m/>
    <m/>
    <m/>
    <m/>
    <m/>
    <m/>
    <m/>
    <m/>
    <s v="No"/>
    <n v="123"/>
    <m/>
    <m/>
    <x v="1"/>
    <d v="2019-06-28T22:30:46.000"/>
    <s v="That'll do. A good workout with my @polarglobal #Polara370 after a doctor's appointment today and before a few run around errands after. #fitfluential #fitfam #teampolar https://t.co/UwPYU5hbzd"/>
    <m/>
    <m/>
    <x v="72"/>
    <s v="https://pbs.twimg.com/media/D-LqVsVXkAQ6saG.jpg"/>
    <s v="https://pbs.twimg.com/media/D-LqVsVXkAQ6saG.jpg"/>
    <x v="100"/>
    <s v="https://twitter.com/#!/fraijomanda/status/1144734915054977025"/>
    <m/>
    <m/>
    <s v="1144734915054977025"/>
    <m/>
    <b v="0"/>
    <n v="2"/>
    <s v=""/>
    <b v="0"/>
    <s v="en"/>
    <m/>
    <s v=""/>
    <b v="0"/>
    <n v="0"/>
    <s v=""/>
    <s v="IFTTT"/>
    <b v="0"/>
    <s v="1144734915054977025"/>
    <s v="Tweet"/>
    <n v="0"/>
    <n v="0"/>
    <m/>
    <m/>
    <m/>
    <m/>
    <m/>
    <m/>
    <m/>
    <m/>
    <n v="2"/>
    <s v="7"/>
    <s v="7"/>
    <n v="1"/>
    <n v="4"/>
    <n v="0"/>
    <n v="0"/>
    <n v="0"/>
    <n v="0"/>
    <n v="24"/>
    <n v="96"/>
    <n v="25"/>
  </r>
  <r>
    <s v="lebokillermalel"/>
    <s v="polarglobal"/>
    <m/>
    <m/>
    <m/>
    <m/>
    <m/>
    <m/>
    <m/>
    <m/>
    <s v="No"/>
    <n v="124"/>
    <m/>
    <m/>
    <x v="1"/>
    <d v="2019-06-30T10:51:34.000"/>
    <s v="RT @FraijoManda: That'll do. A good workout with my @polarglobal #Polara370 after a doctor's appointment today and before a few run aroundâ€¦"/>
    <m/>
    <m/>
    <x v="73"/>
    <m/>
    <s v="http://pbs.twimg.com/profile_images/863142003168743425/M7LmzRjX_normal.jpg"/>
    <x v="101"/>
    <s v="https://twitter.com/#!/lebokillermalel/status/1145283732678631424"/>
    <m/>
    <m/>
    <s v="1145283732678631424"/>
    <m/>
    <b v="0"/>
    <n v="0"/>
    <s v=""/>
    <b v="0"/>
    <s v="en"/>
    <m/>
    <s v=""/>
    <b v="0"/>
    <n v="0"/>
    <s v="1144734915054977025"/>
    <s v="Twitter for iPhone"/>
    <b v="0"/>
    <s v="1144734915054977025"/>
    <s v="Tweet"/>
    <n v="0"/>
    <n v="0"/>
    <m/>
    <m/>
    <m/>
    <m/>
    <m/>
    <m/>
    <m/>
    <m/>
    <n v="1"/>
    <s v="7"/>
    <s v="7"/>
    <m/>
    <m/>
    <m/>
    <m/>
    <m/>
    <m/>
    <m/>
    <m/>
    <m/>
  </r>
  <r>
    <s v="_isatori"/>
    <s v="_isatori"/>
    <m/>
    <m/>
    <m/>
    <m/>
    <m/>
    <m/>
    <m/>
    <m/>
    <s v="No"/>
    <n v="126"/>
    <m/>
    <m/>
    <x v="0"/>
    <d v="2019-06-24T13:25:06.000"/>
    <s v="Want to win a free Morph! Like the post and follow our page for a chance to win._x000a__x000a_Click here to find out more about Morph: https://t.co/N7Bt8UX05o_x000a__x000a_#isatori #morph #freebie #fitfam #bodybuilding #gymmotivation #fitfluential #gymfreak https://t.co/P1OLUKOZGN"/>
    <s v="https://fitlifebrands.com/products/morph-xtreme/?sku=MORPHPOP"/>
    <s v="fitlifebrands.com"/>
    <x v="74"/>
    <s v="https://pbs.twimg.com/media/D91HFklX4AANCid.jpg"/>
    <s v="https://pbs.twimg.com/media/D91HFklX4AANCid.jpg"/>
    <x v="102"/>
    <s v="https://twitter.com/#!/_isatori/status/1143148043279175681"/>
    <m/>
    <m/>
    <s v="1143148043279175681"/>
    <m/>
    <b v="0"/>
    <n v="8"/>
    <s v=""/>
    <b v="0"/>
    <s v="en"/>
    <m/>
    <s v=""/>
    <b v="0"/>
    <n v="1"/>
    <s v=""/>
    <s v="Hootsuite Inc."/>
    <b v="0"/>
    <s v="1143148043279175681"/>
    <s v="Tweet"/>
    <n v="0"/>
    <n v="0"/>
    <m/>
    <m/>
    <m/>
    <m/>
    <m/>
    <m/>
    <m/>
    <m/>
    <n v="4"/>
    <s v="8"/>
    <s v="8"/>
    <n v="4"/>
    <n v="11.764705882352942"/>
    <n v="0"/>
    <n v="0"/>
    <n v="0"/>
    <n v="0"/>
    <n v="30"/>
    <n v="88.23529411764706"/>
    <n v="34"/>
  </r>
  <r>
    <s v="_isatori"/>
    <s v="_isatori"/>
    <m/>
    <m/>
    <m/>
    <m/>
    <m/>
    <m/>
    <m/>
    <m/>
    <s v="No"/>
    <n v="127"/>
    <m/>
    <m/>
    <x v="0"/>
    <d v="2019-06-25T16:00:24.000"/>
    <s v="Get Sara Woods story! #sarawoods #bikinipro #isatori #abs #swimsuit #fitlife #fitfluential_x000a_Click here: https://t.co/iPGYTgL8jB https://t.co/h4H5rpd22a"/>
    <s v="https://fitlifebrands.com/athletes/sara-woods/"/>
    <s v="fitlifebrands.com"/>
    <x v="75"/>
    <s v="https://pbs.twimg.com/media/D960ON2XoAAlvck.jpg"/>
    <s v="https://pbs.twimg.com/media/D960ON2XoAAlvck.jpg"/>
    <x v="103"/>
    <s v="https://twitter.com/#!/_isatori/status/1143549513006759936"/>
    <m/>
    <m/>
    <s v="1143549513006759936"/>
    <m/>
    <b v="0"/>
    <n v="0"/>
    <s v=""/>
    <b v="0"/>
    <s v="en"/>
    <m/>
    <s v=""/>
    <b v="0"/>
    <n v="0"/>
    <s v=""/>
    <s v="Hootsuite Inc."/>
    <b v="0"/>
    <s v="1143549513006759936"/>
    <s v="Tweet"/>
    <n v="0"/>
    <n v="0"/>
    <m/>
    <m/>
    <m/>
    <m/>
    <m/>
    <m/>
    <m/>
    <m/>
    <n v="4"/>
    <s v="8"/>
    <s v="8"/>
    <n v="0"/>
    <n v="0"/>
    <n v="0"/>
    <n v="0"/>
    <n v="0"/>
    <n v="0"/>
    <n v="13"/>
    <n v="100"/>
    <n v="13"/>
  </r>
  <r>
    <s v="_isatori"/>
    <s v="_isatori"/>
    <m/>
    <m/>
    <m/>
    <m/>
    <m/>
    <m/>
    <m/>
    <m/>
    <s v="No"/>
    <n v="128"/>
    <m/>
    <m/>
    <x v="0"/>
    <d v="2019-06-28T12:30:08.000"/>
    <s v="Fully Loaded! _x000a__x000a_Push to new Xtremes with the most intense pre-workout on the market! 7g Citrulline, 3.2g Beta-Alanine, 1g Nitrosigine, 1.5g Betaine, 4g BCAA._x000a__x000a_https://t.co/rxphwzRscU_x000a__x000a_#isatori #morph #morphextreme #gainz #gymfit #fitfam #fitfluential #fitlife https://t.co/KC77r6wHpQ"/>
    <s v="https://fitlifebrands.com/products/morph-xtreme/?sku=MORPHPOP"/>
    <s v="fitlifebrands.com"/>
    <x v="76"/>
    <s v="https://pbs.twimg.com/media/D-Jg3Q_XUAA6gLY.jpg"/>
    <s v="https://pbs.twimg.com/media/D-Jg3Q_XUAA6gLY.jpg"/>
    <x v="104"/>
    <s v="https://twitter.com/#!/_isatori/status/1144583759582441473"/>
    <m/>
    <m/>
    <s v="1144583759582441473"/>
    <m/>
    <b v="0"/>
    <n v="0"/>
    <s v=""/>
    <b v="0"/>
    <s v="en"/>
    <m/>
    <s v=""/>
    <b v="0"/>
    <n v="0"/>
    <s v=""/>
    <s v="Hootsuite Inc."/>
    <b v="0"/>
    <s v="1144583759582441473"/>
    <s v="Tweet"/>
    <n v="0"/>
    <n v="0"/>
    <m/>
    <m/>
    <m/>
    <m/>
    <m/>
    <m/>
    <m/>
    <m/>
    <n v="4"/>
    <s v="8"/>
    <s v="8"/>
    <n v="0"/>
    <n v="0"/>
    <n v="1"/>
    <n v="2.7777777777777777"/>
    <n v="0"/>
    <n v="0"/>
    <n v="35"/>
    <n v="97.22222222222223"/>
    <n v="36"/>
  </r>
  <r>
    <s v="_isatori"/>
    <s v="_isatori"/>
    <m/>
    <m/>
    <m/>
    <m/>
    <m/>
    <m/>
    <m/>
    <m/>
    <s v="No"/>
    <n v="129"/>
    <m/>
    <m/>
    <x v="0"/>
    <d v="2019-06-30T11:05:06.000"/>
    <s v="Siera Capesius - remember the name!_x000a__x000a_Read her story here: https://t.co/6sUysnB4EY_x000a__x000a_#isatori #fitlife #fitfam #fitfluential #bikinicompetitor #entrepreneur #superwoman https://t.co/aehmcLlA8g"/>
    <s v="https://fitlifebrands.com/athletes/siera-capesius/"/>
    <s v="fitlifebrands.com"/>
    <x v="77"/>
    <s v="https://pbs.twimg.com/media/D-TglJJW4AADRxX.jpg"/>
    <s v="https://pbs.twimg.com/media/D-TglJJW4AADRxX.jpg"/>
    <x v="105"/>
    <s v="https://twitter.com/#!/_isatori/status/1145287135924314118"/>
    <m/>
    <m/>
    <s v="1145287135924314118"/>
    <m/>
    <b v="0"/>
    <n v="0"/>
    <s v=""/>
    <b v="0"/>
    <s v="en"/>
    <m/>
    <s v=""/>
    <b v="0"/>
    <n v="1"/>
    <s v=""/>
    <s v="Hootsuite Inc."/>
    <b v="0"/>
    <s v="1145287135924314118"/>
    <s v="Tweet"/>
    <n v="0"/>
    <n v="0"/>
    <m/>
    <m/>
    <m/>
    <m/>
    <m/>
    <m/>
    <m/>
    <m/>
    <n v="4"/>
    <s v="8"/>
    <s v="8"/>
    <n v="0"/>
    <n v="0"/>
    <n v="0"/>
    <n v="0"/>
    <n v="0"/>
    <n v="0"/>
    <n v="16"/>
    <n v="100"/>
    <n v="16"/>
  </r>
  <r>
    <s v="entwistletx"/>
    <s v="_isatori"/>
    <m/>
    <m/>
    <m/>
    <m/>
    <m/>
    <m/>
    <m/>
    <m/>
    <s v="No"/>
    <n v="130"/>
    <m/>
    <m/>
    <x v="1"/>
    <d v="2019-06-30T11:17:11.000"/>
    <s v="RT @_iSatori: Siera Capesius - remember the name!_x000a__x000a_Read her story here: https://t.co/6sUysnB4EY_x000a__x000a_#isatori #fitlife #fitfam #fitfluential #bâ€¦"/>
    <s v="https://fitlifebrands.com/athletes/siera-capesius/"/>
    <s v="fitlifebrands.com"/>
    <x v="78"/>
    <m/>
    <s v="http://pbs.twimg.com/profile_images/976878554666471425/BJHFc8tF_normal.jpg"/>
    <x v="106"/>
    <s v="https://twitter.com/#!/entwistletx/status/1145290178321367042"/>
    <m/>
    <m/>
    <s v="1145290178321367042"/>
    <m/>
    <b v="0"/>
    <n v="0"/>
    <s v=""/>
    <b v="0"/>
    <s v="en"/>
    <m/>
    <s v=""/>
    <b v="0"/>
    <n v="1"/>
    <s v="1145287135924314118"/>
    <s v="Greetings Twitterverse"/>
    <b v="0"/>
    <s v="1145287135924314118"/>
    <s v="Tweet"/>
    <n v="0"/>
    <n v="0"/>
    <m/>
    <m/>
    <m/>
    <m/>
    <m/>
    <m/>
    <m/>
    <m/>
    <n v="1"/>
    <s v="8"/>
    <s v="8"/>
    <n v="0"/>
    <n v="0"/>
    <n v="0"/>
    <n v="0"/>
    <n v="0"/>
    <n v="0"/>
    <n v="16"/>
    <n v="100"/>
    <n v="16"/>
  </r>
  <r>
    <s v="toriteachesfit"/>
    <s v="toriteachesfit"/>
    <m/>
    <m/>
    <m/>
    <m/>
    <m/>
    <m/>
    <m/>
    <m/>
    <s v="No"/>
    <n v="131"/>
    <m/>
    <m/>
    <x v="0"/>
    <d v="2019-06-30T16:13:24.000"/>
    <s v="A CrossFit WOD morning #fitfluential #ffcheckin #HIIT #sweatingforthewedding rosievalant @ Crossfit Hamptons https://t.co/xupypMesaG"/>
    <s v="https://www.instagram.com/p/BzVxbzRnRtU/?igshid=18aalt1lgzzy"/>
    <s v="instagram.com"/>
    <x v="79"/>
    <m/>
    <s v="http://pbs.twimg.com/profile_images/3334879428/33dc139f52ca1361d71b650add2be9b8_normal.jpeg"/>
    <x v="107"/>
    <s v="https://twitter.com/#!/toriteachesfit/status/1145364721782132736"/>
    <n v="40.8984299"/>
    <n v="-72.4120178"/>
    <s v="1145364721782132736"/>
    <m/>
    <b v="0"/>
    <n v="0"/>
    <s v=""/>
    <b v="0"/>
    <s v="en"/>
    <m/>
    <s v=""/>
    <b v="0"/>
    <n v="0"/>
    <s v=""/>
    <s v="Instagram"/>
    <b v="0"/>
    <s v="1145364721782132736"/>
    <s v="Tweet"/>
    <n v="0"/>
    <n v="0"/>
    <s v="-72.442046,40.88403 _x000a_-72.398928,40.88403 _x000a_-72.398928,40.9172 _x000a_-72.442046,40.9172"/>
    <s v="United States"/>
    <s v="US"/>
    <s v="Tuckahoe, NY"/>
    <s v="349dd0909df9693c"/>
    <s v="Tuckahoe"/>
    <s v="city"/>
    <s v="https://api.twitter.com/1.1/geo/id/349dd0909df9693c.json"/>
    <n v="1"/>
    <s v="1"/>
    <s v="1"/>
    <n v="0"/>
    <n v="0"/>
    <n v="0"/>
    <n v="0"/>
    <n v="0"/>
    <n v="0"/>
    <n v="11"/>
    <n v="100"/>
    <n v="11"/>
  </r>
  <r>
    <s v="hodgestamera"/>
    <s v="hodgestamera"/>
    <m/>
    <m/>
    <m/>
    <m/>
    <m/>
    <m/>
    <m/>
    <m/>
    <s v="No"/>
    <n v="132"/>
    <m/>
    <m/>
    <x v="0"/>
    <d v="2019-06-30T16:30:49.000"/>
    <s v="Need new #running songs? Nice picks from #FitFluential: https://t.co/aYqbsZ7vBJ #Fit https://t.co/UYtWnXFw7e"/>
    <s v="http://fitfluential.com/2015/04/50-of-the-best-running-songs/?utm_medium=Social&amp;utm_source=Unknown&amp;utm_campaign=Leadify"/>
    <s v="fitfluential.com"/>
    <x v="80"/>
    <s v="https://pbs.twimg.com/media/D-UrIWRX4AIC4Gk.jpg"/>
    <s v="https://pbs.twimg.com/media/D-UrIWRX4AIC4Gk.jpg"/>
    <x v="108"/>
    <s v="https://twitter.com/#!/hodgestamera/status/1145369104490160128"/>
    <m/>
    <m/>
    <s v="1145369104490160128"/>
    <m/>
    <b v="0"/>
    <n v="1"/>
    <s v=""/>
    <b v="0"/>
    <s v="en"/>
    <m/>
    <s v=""/>
    <b v="0"/>
    <n v="0"/>
    <s v=""/>
    <s v="EdgeTheory"/>
    <b v="0"/>
    <s v="1145369104490160128"/>
    <s v="Tweet"/>
    <n v="0"/>
    <n v="0"/>
    <m/>
    <m/>
    <m/>
    <m/>
    <m/>
    <m/>
    <m/>
    <m/>
    <n v="1"/>
    <s v="1"/>
    <s v="1"/>
    <n v="1"/>
    <n v="11.11111111111111"/>
    <n v="0"/>
    <n v="0"/>
    <n v="0"/>
    <n v="0"/>
    <n v="8"/>
    <n v="88.88888888888889"/>
    <n v="9"/>
  </r>
  <r>
    <s v="blakeschunk"/>
    <s v="blakeschunk"/>
    <m/>
    <m/>
    <m/>
    <m/>
    <m/>
    <m/>
    <m/>
    <m/>
    <s v="No"/>
    <n v="133"/>
    <m/>
    <m/>
    <x v="0"/>
    <d v="2019-06-30T17:06:07.000"/>
    <s v="Yea.. Stayed pretty balanced there ðŸ˜‚_x000a_._x000a_._x000a_ðŸŽ¶ Come Together - Beatles _x000a_._x000a_._x000a_Take Risks, Be As You Are ðŸ”¥_x000a_._x000a_._x000a_#alwaysinbeta #beastmode #bestlifeproject #betterforit #findyourstrong #fitfam #fitfluential #fitlifeâ€¦ https://t.co/LyfEMnjuHK"/>
    <s v="https://www.instagram.com/p/BzV3EvNB9Ou/?igshid=lwclec3anh7t"/>
    <s v="instagram.com"/>
    <x v="25"/>
    <m/>
    <s v="http://pbs.twimg.com/profile_images/1073990088470790146/qXlX1euv_normal.jpg"/>
    <x v="109"/>
    <s v="https://twitter.com/#!/blakeschunk/status/1145377991339520000"/>
    <n v="36.0265"/>
    <n v="-86.7925"/>
    <s v="1145377991339520000"/>
    <m/>
    <b v="0"/>
    <n v="0"/>
    <s v=""/>
    <b v="0"/>
    <s v="en"/>
    <m/>
    <s v=""/>
    <b v="0"/>
    <n v="0"/>
    <s v=""/>
    <s v="Instagram"/>
    <b v="0"/>
    <s v="1145377991339520000"/>
    <s v="Tweet"/>
    <n v="0"/>
    <n v="0"/>
    <s v="-86.869446,35.939893 _x000a_-86.686525,35.939893 _x000a_-86.686525,36.05065 _x000a_-86.869446,36.05065"/>
    <s v="United States"/>
    <s v="US"/>
    <s v="Brentwood, TN"/>
    <s v="42835dec78de1327"/>
    <s v="Brentwood"/>
    <s v="city"/>
    <s v="https://api.twitter.com/1.1/geo/id/42835dec78de1327.json"/>
    <n v="1"/>
    <s v="1"/>
    <s v="1"/>
    <n v="2"/>
    <n v="8"/>
    <n v="1"/>
    <n v="4"/>
    <n v="0"/>
    <n v="0"/>
    <n v="22"/>
    <n v="88"/>
    <n v="25"/>
  </r>
  <r>
    <s v="carriuranga"/>
    <s v="carriuranga"/>
    <m/>
    <m/>
    <m/>
    <m/>
    <m/>
    <m/>
    <m/>
    <m/>
    <s v="No"/>
    <n v="134"/>
    <m/>
    <m/>
    <x v="0"/>
    <d v="2019-06-30T18:26:33.000"/>
    <s v="I heard it's the last day of #runforgoodrelay saucony_germany ðŸƒâ€â™€ï¸_x000a_Thanks margemans for the #inspiration ðŸ’œ plus those new shoes are ðŸ”¥_x000a_._x000a_#running #runner #strength #fitnessmotivation #fitness #fitfluential #fitchicksâ€¦ https://t.co/TheLJWqjzT"/>
    <s v="https://www.instagram.com/p/BzWAp6rIf-a/?igshid=1nc4olbr4a488"/>
    <s v="instagram.com"/>
    <x v="81"/>
    <m/>
    <s v="http://pbs.twimg.com/profile_images/1751945995/Carri_Uranga_normal.jpg"/>
    <x v="110"/>
    <s v="https://twitter.com/#!/carriuranga/status/1145398229493866496"/>
    <n v="47.266212"/>
    <n v="11.395947"/>
    <s v="1145398229493866496"/>
    <m/>
    <b v="0"/>
    <n v="0"/>
    <s v=""/>
    <b v="0"/>
    <s v="en"/>
    <m/>
    <s v=""/>
    <b v="0"/>
    <n v="0"/>
    <s v=""/>
    <s v="Instagram"/>
    <b v="0"/>
    <s v="1145398229493866496"/>
    <s v="Tweet"/>
    <n v="0"/>
    <n v="0"/>
    <s v="11.302054,47.210813 _x000a_11.455961,47.210813 _x000a_11.455961,47.359223 _x000a_11.302054,47.359223"/>
    <s v="Austria"/>
    <s v="AT"/>
    <s v="Innsbruck, Austria"/>
    <s v="9df815a7cfd430f9"/>
    <s v="Innsbruck"/>
    <s v="city"/>
    <s v="https://api.twitter.com/1.1/geo/id/9df815a7cfd430f9.json"/>
    <n v="1"/>
    <s v="1"/>
    <s v="1"/>
    <n v="1"/>
    <n v="3.0303030303030303"/>
    <n v="0"/>
    <n v="0"/>
    <n v="0"/>
    <n v="0"/>
    <n v="32"/>
    <n v="96.96969696969697"/>
    <n v="33"/>
  </r>
  <r>
    <s v="healthytreas4u"/>
    <s v="healthytreas4u"/>
    <m/>
    <m/>
    <m/>
    <m/>
    <m/>
    <m/>
    <m/>
    <m/>
    <s v="No"/>
    <n v="135"/>
    <m/>
    <m/>
    <x v="0"/>
    <d v="2019-06-30T18:33:38.000"/>
    <s v="Does music help you #exercise? Great article from FitFluential: https://t.co/UKbFp7d9c0 #fitspo https://t.co/lGX2CZSWR3"/>
    <s v="http://fitfluential.com/2015/04/50-of-the-best-running-songs/?utm_medium=Social&amp;utm_source=Unknown&amp;utm_campaign=Leadify"/>
    <s v="fitfluential.com"/>
    <x v="82"/>
    <s v="https://pbs.twimg.com/media/D-VHPgPXoAAFSbj.jpg"/>
    <s v="https://pbs.twimg.com/media/D-VHPgPXoAAFSbj.jpg"/>
    <x v="111"/>
    <s v="https://twitter.com/#!/healthytreas4u/status/1145400013566226432"/>
    <m/>
    <m/>
    <s v="1145400013566226432"/>
    <m/>
    <b v="0"/>
    <n v="0"/>
    <s v=""/>
    <b v="0"/>
    <s v="en"/>
    <m/>
    <s v=""/>
    <b v="0"/>
    <n v="0"/>
    <s v=""/>
    <s v="EdgeTheory"/>
    <b v="0"/>
    <s v="1145400013566226432"/>
    <s v="Tweet"/>
    <n v="0"/>
    <n v="0"/>
    <m/>
    <m/>
    <m/>
    <m/>
    <m/>
    <m/>
    <m/>
    <m/>
    <n v="1"/>
    <s v="1"/>
    <s v="1"/>
    <n v="1"/>
    <n v="10"/>
    <n v="0"/>
    <n v="0"/>
    <n v="0"/>
    <n v="0"/>
    <n v="9"/>
    <n v="90"/>
    <n v="10"/>
  </r>
  <r>
    <s v="squidgeypaws"/>
    <s v="squidgeypaws"/>
    <m/>
    <m/>
    <m/>
    <m/>
    <m/>
    <m/>
    <m/>
    <m/>
    <s v="No"/>
    <n v="136"/>
    <m/>
    <m/>
    <x v="0"/>
    <d v="2019-06-25T06:28:29.000"/>
    <s v="When your already small bathroom is overtaken by equipment for #scubadiving ... and it's only the beginning 😂🤦‍♀️_x000a_._x000a_._x000a_._x000a_#swimming #scuba #scubadive #swim #swimming🏊  #workout #workouteveryday #beastmode #strong #fitnesslifestyle #fitfam #fitfluential #sw… https://t.co/s71HKKofUn https://t.co/i1fILDGIII"/>
    <s v="https://www.instagram.com/p/BzHrxReHGb-/"/>
    <s v="instagram.com"/>
    <x v="83"/>
    <s v="https://pbs.twimg.com/media/D94xUUrWwAE7Ky8.jpg"/>
    <s v="https://pbs.twimg.com/media/D94xUUrWwAE7Ky8.jpg"/>
    <x v="112"/>
    <s v="https://twitter.com/#!/squidgeypaws/status/1143405582738698240"/>
    <m/>
    <m/>
    <s v="1143405582738698240"/>
    <m/>
    <b v="0"/>
    <n v="0"/>
    <s v=""/>
    <b v="0"/>
    <s v="en"/>
    <m/>
    <s v=""/>
    <b v="0"/>
    <n v="1"/>
    <s v=""/>
    <s v="IFTTT"/>
    <b v="0"/>
    <s v="1143405582738698240"/>
    <s v="Tweet"/>
    <n v="0"/>
    <n v="0"/>
    <m/>
    <m/>
    <m/>
    <m/>
    <m/>
    <m/>
    <m/>
    <m/>
    <n v="3"/>
    <s v="22"/>
    <s v="22"/>
    <n v="2"/>
    <n v="6.896551724137931"/>
    <n v="0"/>
    <n v="0"/>
    <n v="0"/>
    <n v="0"/>
    <n v="27"/>
    <n v="93.10344827586206"/>
    <n v="29"/>
  </r>
  <r>
    <s v="squidgeypaws"/>
    <s v="squidgeypaws"/>
    <m/>
    <m/>
    <m/>
    <m/>
    <m/>
    <m/>
    <m/>
    <m/>
    <s v="No"/>
    <n v="137"/>
    <m/>
    <m/>
    <x v="0"/>
    <d v="2019-06-28T23:22:10.000"/>
    <s v="Pole problems... when your work shirt doesn't actually allow for movement in the arms and shoulders... ðŸ˜‚ðŸ˜‚_x000a_._x000a_._x000a_._x000a_#polefreaks #poledancenation #lovepole #poledance #poledancer #polefitness #polefit #polefitnation #workouteveryday #fitfam #fitfluential â€¦ https://t.co/SE3ml62rIK https://t.co/1K8f0ABIWH"/>
    <s v="https://www.instagram.com/p/BzRYCRrnF_q/"/>
    <s v="instagram.com"/>
    <x v="84"/>
    <s v="https://pbs.twimg.com/media/D-L2GuLXYAAbl1k.jpg"/>
    <s v="https://pbs.twimg.com/media/D-L2GuLXYAAbl1k.jpg"/>
    <x v="113"/>
    <s v="https://twitter.com/#!/squidgeypaws/status/1144747851517517830"/>
    <m/>
    <m/>
    <s v="1144747851517517830"/>
    <m/>
    <b v="0"/>
    <n v="1"/>
    <s v=""/>
    <b v="0"/>
    <s v="en"/>
    <m/>
    <s v=""/>
    <b v="0"/>
    <n v="0"/>
    <s v=""/>
    <s v="IFTTT"/>
    <b v="0"/>
    <s v="1144747851517517830"/>
    <s v="Tweet"/>
    <n v="0"/>
    <n v="0"/>
    <m/>
    <m/>
    <m/>
    <m/>
    <m/>
    <m/>
    <m/>
    <m/>
    <n v="3"/>
    <s v="22"/>
    <s v="22"/>
    <n v="1"/>
    <n v="3.3333333333333335"/>
    <n v="1"/>
    <n v="3.3333333333333335"/>
    <n v="0"/>
    <n v="0"/>
    <n v="28"/>
    <n v="93.33333333333333"/>
    <n v="30"/>
  </r>
  <r>
    <s v="squidgeypaws"/>
    <s v="squidgeypaws"/>
    <m/>
    <m/>
    <m/>
    <m/>
    <m/>
    <m/>
    <m/>
    <m/>
    <s v="No"/>
    <n v="138"/>
    <m/>
    <m/>
    <x v="0"/>
    <d v="2019-06-30T19:13:22.000"/>
    <s v="#polefreaks #poledancenation #lovepole #poledance #poledancer #polefitness #polefit #polefitnation #workouteveryday #fitfam #fitfluential #sweatpink #healthybody #healthymind #poledancersofig #strongwoman #diaryofapoleaddict #weightlifting #liftlikeagirlâ€¦ https://t.co/3wWp26dZy0 https://t.co/uYkIelFpb1"/>
    <s v="https://www.instagram.com/p/BzWCVd9HBsA/"/>
    <s v="instagram.com"/>
    <x v="85"/>
    <s v="https://pbs.twimg.com/media/D-VQVqpXkAAnRwX.jpg"/>
    <s v="https://pbs.twimg.com/media/D-VQVqpXkAAnRwX.jpg"/>
    <x v="114"/>
    <s v="https://twitter.com/#!/squidgeypaws/status/1145410014494056449"/>
    <m/>
    <m/>
    <s v="1145410014494056449"/>
    <m/>
    <b v="0"/>
    <n v="0"/>
    <s v=""/>
    <b v="0"/>
    <s v="und"/>
    <m/>
    <s v=""/>
    <b v="0"/>
    <n v="0"/>
    <s v=""/>
    <s v="IFTTT"/>
    <b v="0"/>
    <s v="1145410014494056449"/>
    <s v="Tweet"/>
    <n v="0"/>
    <n v="0"/>
    <m/>
    <m/>
    <m/>
    <m/>
    <m/>
    <m/>
    <m/>
    <m/>
    <n v="3"/>
    <s v="22"/>
    <s v="22"/>
    <n v="0"/>
    <n v="0"/>
    <n v="0"/>
    <n v="0"/>
    <n v="0"/>
    <n v="0"/>
    <n v="19"/>
    <n v="100"/>
    <n v="19"/>
  </r>
  <r>
    <s v="mnmsolomon"/>
    <s v="fitfluential"/>
    <m/>
    <m/>
    <m/>
    <m/>
    <m/>
    <m/>
    <m/>
    <m/>
    <s v="No"/>
    <n v="139"/>
    <m/>
    <m/>
    <x v="1"/>
    <d v="2019-06-30T21:34:02.000"/>
    <s v="Need some new #gym music? Good @Spotify playlist from @FitFluential: https://t.co/4lKsIkNLcC #fitspo https://t.co/6cZRp8nlu3"/>
    <s v="http://fitfluential.com/2015/04/50-of-the-best-running-songs/?utm_medium=Social&amp;utm_source=Unknown&amp;utm_campaign=Leadify"/>
    <s v="fitfluential.com"/>
    <x v="86"/>
    <s v="https://pbs.twimg.com/media/D-VwiDPW4AA6V1x.jpg"/>
    <s v="https://pbs.twimg.com/media/D-VwiDPW4AA6V1x.jpg"/>
    <x v="115"/>
    <s v="https://twitter.com/#!/mnmsolomon/status/1145445413144674304"/>
    <m/>
    <m/>
    <s v="1145445413144674304"/>
    <m/>
    <b v="0"/>
    <n v="0"/>
    <s v=""/>
    <b v="0"/>
    <s v="en"/>
    <m/>
    <s v=""/>
    <b v="0"/>
    <n v="0"/>
    <s v=""/>
    <s v="EdgeTheory"/>
    <b v="0"/>
    <s v="1145445413144674304"/>
    <s v="Tweet"/>
    <n v="0"/>
    <n v="0"/>
    <m/>
    <m/>
    <m/>
    <m/>
    <m/>
    <m/>
    <m/>
    <m/>
    <n v="1"/>
    <s v="3"/>
    <s v="2"/>
    <m/>
    <m/>
    <m/>
    <m/>
    <m/>
    <m/>
    <m/>
    <m/>
    <m/>
  </r>
  <r>
    <s v="tmibelle"/>
    <s v="fitfluential"/>
    <m/>
    <m/>
    <m/>
    <m/>
    <m/>
    <m/>
    <m/>
    <m/>
    <s v="No"/>
    <n v="141"/>
    <m/>
    <m/>
    <x v="1"/>
    <d v="2019-07-01T06:22:13.000"/>
    <s v="Listen to music while #running? Nice selections from @FitFluential: https://t.co/Rc40VziStu #GetFit https://t.co/Iv6zSBo1ZS"/>
    <s v="http://fitfluential.com/2015/04/50-of-the-best-running-songs/?utm_medium=Social&amp;utm_source=Unknown&amp;utm_campaign=Leadify"/>
    <s v="fitfluential.com"/>
    <x v="2"/>
    <s v="https://pbs.twimg.com/media/D-XpbDfXsAMpWZ7.jpg"/>
    <s v="https://pbs.twimg.com/media/D-XpbDfXsAMpWZ7.jpg"/>
    <x v="116"/>
    <s v="https://twitter.com/#!/tmibelle/status/1145578332941094919"/>
    <m/>
    <m/>
    <s v="1145578332941094919"/>
    <m/>
    <b v="0"/>
    <n v="0"/>
    <s v=""/>
    <b v="0"/>
    <s v="en"/>
    <m/>
    <s v=""/>
    <b v="0"/>
    <n v="0"/>
    <s v=""/>
    <s v="EdgeTheory"/>
    <b v="0"/>
    <s v="1145578332941094919"/>
    <s v="Tweet"/>
    <n v="0"/>
    <n v="0"/>
    <m/>
    <m/>
    <m/>
    <m/>
    <m/>
    <m/>
    <m/>
    <m/>
    <n v="1"/>
    <s v="2"/>
    <s v="2"/>
    <n v="1"/>
    <n v="10"/>
    <n v="0"/>
    <n v="0"/>
    <n v="0"/>
    <n v="0"/>
    <n v="9"/>
    <n v="90"/>
    <n v="10"/>
  </r>
  <r>
    <s v="charlenemediam1"/>
    <s v="charlenemediam1"/>
    <m/>
    <m/>
    <m/>
    <m/>
    <m/>
    <m/>
    <m/>
    <m/>
    <s v="No"/>
    <n v="142"/>
    <m/>
    <m/>
    <x v="0"/>
    <d v="2019-07-01T07:05:57.000"/>
    <s v="Need new #workout songs? Good selections from FitFluential: https://t.co/82Ae5GenFP #FitTips https://t.co/joOpYqkzQQ"/>
    <s v="http://fitfluential.com/2015/04/50-of-the-best-running-songs/?utm_medium=Social&amp;utm_source=Unknown&amp;utm_campaign=Leadify"/>
    <s v="fitfluential.com"/>
    <x v="52"/>
    <s v="https://pbs.twimg.com/media/D-XzbvEXUAA-Jel.jpg"/>
    <s v="https://pbs.twimg.com/media/D-XzbvEXUAA-Jel.jpg"/>
    <x v="117"/>
    <s v="https://twitter.com/#!/charlenemediam1/status/1145589339507896320"/>
    <m/>
    <m/>
    <s v="1145589339507896320"/>
    <m/>
    <b v="0"/>
    <n v="0"/>
    <s v=""/>
    <b v="0"/>
    <s v="en"/>
    <m/>
    <s v=""/>
    <b v="0"/>
    <n v="0"/>
    <s v=""/>
    <s v="EdgeTheory"/>
    <b v="0"/>
    <s v="1145589339507896320"/>
    <s v="Tweet"/>
    <n v="0"/>
    <n v="0"/>
    <m/>
    <m/>
    <m/>
    <m/>
    <m/>
    <m/>
    <m/>
    <m/>
    <n v="1"/>
    <s v="1"/>
    <s v="1"/>
    <n v="1"/>
    <n v="11.11111111111111"/>
    <n v="0"/>
    <n v="0"/>
    <n v="0"/>
    <n v="0"/>
    <n v="8"/>
    <n v="88.88888888888889"/>
    <n v="9"/>
  </r>
  <r>
    <s v="anitawarrenglis"/>
    <s v="fitfluential"/>
    <m/>
    <m/>
    <m/>
    <m/>
    <m/>
    <m/>
    <m/>
    <m/>
    <s v="No"/>
    <n v="143"/>
    <m/>
    <m/>
    <x v="1"/>
    <d v="2019-07-01T07:28:57.000"/>
    <s v="Need new #running songs? Awesome #Spotify playlist from @FitFluential: https://t.co/AbVmzXZnBX #Fit https://t.co/IoXLIOnjAC"/>
    <s v="http://fitfluential.com/2015/04/50-of-the-best-running-songs/?utm_medium=Social&amp;utm_source=Unknown&amp;utm_campaign=Leadify"/>
    <s v="fitfluential.com"/>
    <x v="87"/>
    <s v="https://pbs.twimg.com/media/D-X4s0lWkAAdY8K.jpg"/>
    <s v="https://pbs.twimg.com/media/D-X4s0lWkAAdY8K.jpg"/>
    <x v="118"/>
    <s v="https://twitter.com/#!/anitawarrenglis/status/1145595130667249664"/>
    <m/>
    <m/>
    <s v="1145595130667249664"/>
    <m/>
    <b v="0"/>
    <n v="0"/>
    <s v=""/>
    <b v="0"/>
    <s v="en"/>
    <m/>
    <s v=""/>
    <b v="0"/>
    <n v="0"/>
    <s v=""/>
    <s v="EdgeTheory"/>
    <b v="0"/>
    <s v="1145595130667249664"/>
    <s v="Tweet"/>
    <n v="0"/>
    <n v="0"/>
    <m/>
    <m/>
    <m/>
    <m/>
    <m/>
    <m/>
    <m/>
    <m/>
    <n v="1"/>
    <s v="2"/>
    <s v="2"/>
    <n v="1"/>
    <n v="10"/>
    <n v="0"/>
    <n v="0"/>
    <n v="0"/>
    <n v="0"/>
    <n v="9"/>
    <n v="90"/>
    <n v="10"/>
  </r>
  <r>
    <s v="mr_fitness_boy"/>
    <s v="daricbotes"/>
    <m/>
    <m/>
    <m/>
    <m/>
    <m/>
    <m/>
    <m/>
    <m/>
    <s v="No"/>
    <n v="144"/>
    <m/>
    <m/>
    <x v="1"/>
    <d v="2019-07-01T07:42:34.000"/>
    <s v="RT @daricbotes: Yip ðŸ™ˆðŸ˜† #fatkid #alwayshungry #allthefood #mealprep #getinmybelly #dxb #dubai #dubaifit #dubaifitness #dubaifitfam #fit #fitâ€¦"/>
    <m/>
    <m/>
    <x v="88"/>
    <m/>
    <s v="http://pbs.twimg.com/profile_images/1078562451380146176/EXnGX7kv_normal.jpg"/>
    <x v="119"/>
    <s v="https://twitter.com/#!/mr_fitness_boy/status/1145598555341631489"/>
    <m/>
    <m/>
    <s v="1145598555341631489"/>
    <m/>
    <b v="0"/>
    <n v="0"/>
    <s v=""/>
    <b v="0"/>
    <s v="und"/>
    <m/>
    <s v=""/>
    <b v="0"/>
    <n v="2"/>
    <s v="1145598341637709824"/>
    <s v="Bot Libre!"/>
    <b v="0"/>
    <s v="1145598341637709824"/>
    <s v="Tweet"/>
    <n v="0"/>
    <n v="0"/>
    <m/>
    <m/>
    <m/>
    <m/>
    <m/>
    <m/>
    <m/>
    <m/>
    <n v="1"/>
    <s v="4"/>
    <s v="4"/>
    <n v="0"/>
    <n v="0"/>
    <n v="0"/>
    <n v="0"/>
    <n v="0"/>
    <n v="0"/>
    <n v="17"/>
    <n v="100"/>
    <n v="17"/>
  </r>
  <r>
    <s v="therunnerdad"/>
    <s v="therunnerdad"/>
    <m/>
    <m/>
    <m/>
    <m/>
    <m/>
    <m/>
    <m/>
    <m/>
    <s v="No"/>
    <n v="145"/>
    <m/>
    <m/>
    <x v="0"/>
    <d v="2019-06-29T17:53:13.000"/>
    <s v="It is hot out in the Northeast people!! Be sure to be safe, run safe, and hydrate!! #runchat #fitfluential"/>
    <m/>
    <m/>
    <x v="33"/>
    <m/>
    <s v="http://pbs.twimg.com/profile_images/1122941112740646917/8jYOwwXW_normal.jpg"/>
    <x v="120"/>
    <s v="https://twitter.com/#!/therunnerdad/status/1145027454865674241"/>
    <m/>
    <m/>
    <s v="1145027454865674241"/>
    <m/>
    <b v="0"/>
    <n v="7"/>
    <s v=""/>
    <b v="0"/>
    <s v="en"/>
    <m/>
    <s v=""/>
    <b v="0"/>
    <n v="0"/>
    <s v=""/>
    <s v="IFTTT"/>
    <b v="0"/>
    <s v="1145027454865674241"/>
    <s v="Tweet"/>
    <n v="0"/>
    <n v="0"/>
    <m/>
    <m/>
    <m/>
    <m/>
    <m/>
    <m/>
    <m/>
    <m/>
    <n v="2"/>
    <s v="1"/>
    <s v="1"/>
    <n v="3"/>
    <n v="15.789473684210526"/>
    <n v="0"/>
    <n v="0"/>
    <n v="0"/>
    <n v="0"/>
    <n v="16"/>
    <n v="84.21052631578948"/>
    <n v="19"/>
  </r>
  <r>
    <s v="therunnerdad"/>
    <s v="therunnerdad"/>
    <m/>
    <m/>
    <m/>
    <m/>
    <m/>
    <m/>
    <m/>
    <m/>
    <s v="No"/>
    <n v="146"/>
    <m/>
    <m/>
    <x v="0"/>
    <d v="2019-07-01T15:00:27.000"/>
    <s v="It's a new month! How'd you do with your goals last month? #runchat #fitfluential"/>
    <m/>
    <m/>
    <x v="33"/>
    <m/>
    <s v="http://pbs.twimg.com/profile_images/1122941112740646917/8jYOwwXW_normal.jpg"/>
    <x v="121"/>
    <s v="https://twitter.com/#!/therunnerdad/status/1145708752986869761"/>
    <m/>
    <m/>
    <s v="1145708752986869761"/>
    <m/>
    <b v="0"/>
    <n v="4"/>
    <s v=""/>
    <b v="0"/>
    <s v="en"/>
    <m/>
    <s v=""/>
    <b v="0"/>
    <n v="0"/>
    <s v=""/>
    <s v="IFTTT"/>
    <b v="0"/>
    <s v="1145708752986869761"/>
    <s v="Tweet"/>
    <n v="0"/>
    <n v="0"/>
    <m/>
    <m/>
    <m/>
    <m/>
    <m/>
    <m/>
    <m/>
    <m/>
    <n v="2"/>
    <s v="1"/>
    <s v="1"/>
    <n v="0"/>
    <n v="0"/>
    <n v="0"/>
    <n v="0"/>
    <n v="0"/>
    <n v="0"/>
    <n v="14"/>
    <n v="100"/>
    <n v="14"/>
  </r>
  <r>
    <s v="mariannelee2016"/>
    <s v="mariannelee2016"/>
    <m/>
    <m/>
    <m/>
    <m/>
    <m/>
    <m/>
    <m/>
    <m/>
    <s v="No"/>
    <n v="147"/>
    <m/>
    <m/>
    <x v="0"/>
    <d v="2019-07-01T17:49:00.000"/>
    <s v="Need new #workout songs? Nice selections from #FitFluential: https://t.co/NOZg3c4raE #fitspo https://t.co/B0kVEpDK8i"/>
    <s v="http://fitfluential.com/2015/04/50-of-the-best-running-songs/?utm_medium=Social&amp;utm_source=Unknown&amp;utm_campaign=Leadify"/>
    <s v="fitfluential.com"/>
    <x v="26"/>
    <s v="https://pbs.twimg.com/media/D-aGneZXoAEdKPu.jpg"/>
    <s v="https://pbs.twimg.com/media/D-aGneZXoAEdKPu.jpg"/>
    <x v="122"/>
    <s v="https://twitter.com/#!/mariannelee2016/status/1145751169547079681"/>
    <m/>
    <m/>
    <s v="1145751169547079681"/>
    <m/>
    <b v="0"/>
    <n v="1"/>
    <s v=""/>
    <b v="0"/>
    <s v="en"/>
    <m/>
    <s v=""/>
    <b v="0"/>
    <n v="0"/>
    <s v=""/>
    <s v="EdgeTheory"/>
    <b v="0"/>
    <s v="1145751169547079681"/>
    <s v="Tweet"/>
    <n v="0"/>
    <n v="0"/>
    <m/>
    <m/>
    <m/>
    <m/>
    <m/>
    <m/>
    <m/>
    <m/>
    <n v="1"/>
    <s v="1"/>
    <s v="1"/>
    <n v="1"/>
    <n v="11.11111111111111"/>
    <n v="0"/>
    <n v="0"/>
    <n v="0"/>
    <n v="0"/>
    <n v="8"/>
    <n v="88.88888888888889"/>
    <n v="9"/>
  </r>
  <r>
    <s v="mommas3ks"/>
    <s v="mommas3ks"/>
    <m/>
    <m/>
    <m/>
    <m/>
    <m/>
    <m/>
    <m/>
    <m/>
    <s v="No"/>
    <n v="148"/>
    <m/>
    <m/>
    <x v="0"/>
    <d v="2019-07-01T18:29:49.000"/>
    <s v="#Running music is essential! Great selections from #FitFluential: https://t.co/nTldkioiAd #fitspo https://t.co/UHKOBGGk4i"/>
    <s v="http://fitfluential.com/2015/04/50-of-the-best-running-songs/?utm_medium=Social&amp;utm_source=Unknown&amp;utm_campaign=Leadify"/>
    <s v="fitfluential.com"/>
    <x v="32"/>
    <s v="https://pbs.twimg.com/media/D-aP9SdW4B8bmhI.jpg"/>
    <s v="https://pbs.twimg.com/media/D-aP9SdW4B8bmhI.jpg"/>
    <x v="123"/>
    <s v="https://twitter.com/#!/mommas3ks/status/1145761440135110656"/>
    <m/>
    <m/>
    <s v="1145761440135110656"/>
    <m/>
    <b v="0"/>
    <n v="0"/>
    <s v=""/>
    <b v="0"/>
    <s v="en"/>
    <m/>
    <s v=""/>
    <b v="0"/>
    <n v="0"/>
    <s v=""/>
    <s v="EdgeTheory"/>
    <b v="0"/>
    <s v="1145761440135110656"/>
    <s v="Tweet"/>
    <n v="0"/>
    <n v="0"/>
    <m/>
    <m/>
    <m/>
    <m/>
    <m/>
    <m/>
    <m/>
    <m/>
    <n v="1"/>
    <s v="1"/>
    <s v="1"/>
    <n v="1"/>
    <n v="11.11111111111111"/>
    <n v="0"/>
    <n v="0"/>
    <n v="0"/>
    <n v="0"/>
    <n v="8"/>
    <n v="88.88888888888889"/>
    <n v="9"/>
  </r>
  <r>
    <s v="strangefitness"/>
    <s v="fitapproach"/>
    <m/>
    <m/>
    <m/>
    <m/>
    <m/>
    <m/>
    <m/>
    <m/>
    <s v="No"/>
    <n v="149"/>
    <m/>
    <m/>
    <x v="1"/>
    <d v="2019-06-23T17:25:42.000"/>
    <s v="Sunday Vibes with Fresh and feeling sexy hair cut🙏🏽✊🏽💋_x000a_@fitapproach @fitfluential_x000a_#sundayvibes #lowskinfade💈#shorthairdontcare #chitown  #chitowntrainer  #afaacertifiedtrainer #fitness #bossbabe #health  #fitfam… https://t.co/vrmDKLob6Q"/>
    <s v="https://www.instagram.com/p/BzD4JF9nT4X/?igshid=6wtic1bkrx6d"/>
    <s v="instagram.com"/>
    <x v="89"/>
    <m/>
    <s v="http://pbs.twimg.com/profile_images/650057408404918272/xJA2vXws_normal.jpg"/>
    <x v="124"/>
    <s v="https://twitter.com/#!/strangefitness/status/1142846203811520512"/>
    <n v="41.81994492"/>
    <n v="-87.62304128"/>
    <s v="1142846203811520512"/>
    <m/>
    <b v="0"/>
    <n v="1"/>
    <s v=""/>
    <b v="0"/>
    <s v="en"/>
    <m/>
    <s v=""/>
    <b v="0"/>
    <n v="0"/>
    <s v=""/>
    <s v="Instagram"/>
    <b v="0"/>
    <s v="1142846203811520512"/>
    <s v="Tweet"/>
    <n v="0"/>
    <n v="0"/>
    <s v="-87.940033,41.644102 _x000a_-87.523993,41.644102 _x000a_-87.523993,42.0230669 _x000a_-87.940033,42.0230669"/>
    <s v="United States"/>
    <s v="US"/>
    <s v="Chicago, IL"/>
    <s v="1d9a5370a355ab0c"/>
    <s v="Chicago"/>
    <s v="city"/>
    <s v="https://api.twitter.com/1.1/geo/id/1d9a5370a355ab0c.json"/>
    <n v="2"/>
    <s v="2"/>
    <s v="2"/>
    <n v="2"/>
    <n v="9.523809523809524"/>
    <n v="0"/>
    <n v="0"/>
    <n v="0"/>
    <n v="0"/>
    <n v="19"/>
    <n v="90.47619047619048"/>
    <n v="21"/>
  </r>
  <r>
    <s v="strangefitness"/>
    <s v="fitapproach"/>
    <m/>
    <m/>
    <m/>
    <m/>
    <m/>
    <m/>
    <m/>
    <m/>
    <s v="No"/>
    <n v="150"/>
    <m/>
    <m/>
    <x v="1"/>
    <d v="2019-06-24T18:09:54.000"/>
    <s v="Monday is Leg Day! Smile😁_x000a_@fitfluential @fitapproach _x000a_#moveitmonday #mondayworkout #fitness  #bossbabe  #health  #fitfam #healthcoach. #movemorefitness #chitown #workout #workoutmotivation #strangefitness… https://t.co/thWLCkhNM5"/>
    <s v="https://www.instagram.com/p/BzGh8WbHA1E/?igshid=1pr352392nl5e"/>
    <s v="instagram.com"/>
    <x v="90"/>
    <m/>
    <s v="http://pbs.twimg.com/profile_images/650057408404918272/xJA2vXws_normal.jpg"/>
    <x v="125"/>
    <s v="https://twitter.com/#!/strangefitness/status/1143219713461219329"/>
    <n v="41.883222"/>
    <n v="-87.632496"/>
    <s v="1143219713461219329"/>
    <m/>
    <b v="0"/>
    <n v="2"/>
    <s v=""/>
    <b v="0"/>
    <s v="en"/>
    <m/>
    <s v=""/>
    <b v="0"/>
    <n v="0"/>
    <s v=""/>
    <s v="Instagram"/>
    <b v="0"/>
    <s v="1143219713461219329"/>
    <s v="Tweet"/>
    <n v="0"/>
    <n v="0"/>
    <s v="-87.940033,41.644102 _x000a_-87.523993,41.644102 _x000a_-87.523993,42.0230669 _x000a_-87.940033,42.0230669"/>
    <s v="United States"/>
    <s v="US"/>
    <s v="Chicago, IL"/>
    <s v="1d9a5370a355ab0c"/>
    <s v="Chicago"/>
    <s v="city"/>
    <s v="https://api.twitter.com/1.1/geo/id/1d9a5370a355ab0c.json"/>
    <n v="2"/>
    <s v="2"/>
    <s v="2"/>
    <n v="1"/>
    <n v="5.2631578947368425"/>
    <n v="0"/>
    <n v="0"/>
    <n v="0"/>
    <n v="0"/>
    <n v="18"/>
    <n v="94.73684210526316"/>
    <n v="19"/>
  </r>
  <r>
    <s v="strangefitness"/>
    <s v="fitapproach"/>
    <m/>
    <m/>
    <m/>
    <m/>
    <m/>
    <m/>
    <m/>
    <m/>
    <s v="No"/>
    <n v="151"/>
    <m/>
    <m/>
    <x v="2"/>
    <d v="2019-07-01T18:30:51.000"/>
    <s v="@fitapproach @fitfluential_x000a_#missstrangefitness #chitowntrainer #sweatpink #sweatpinkambassador  #blackwomenwholift  #certifiedgroupfitnessinstructor  #afaacertified #chicagoblackbloggers #chicagosocialchangeâ€¦ https://t.co/NpzODAuUyv"/>
    <s v="https://www.instagram.com/p/BzYl8uanDHC/?igshid=1o44qjudj0s8l"/>
    <s v="instagram.com"/>
    <x v="91"/>
    <m/>
    <s v="http://pbs.twimg.com/profile_images/650057408404918272/xJA2vXws_normal.jpg"/>
    <x v="126"/>
    <s v="https://twitter.com/#!/strangefitness/status/1145761701079502849"/>
    <n v="41.883222"/>
    <n v="-87.632496"/>
    <s v="1145761701079502849"/>
    <m/>
    <b v="0"/>
    <n v="0"/>
    <s v="117860619"/>
    <b v="0"/>
    <s v="und"/>
    <m/>
    <s v=""/>
    <b v="0"/>
    <n v="0"/>
    <s v=""/>
    <s v="Instagram"/>
    <b v="0"/>
    <s v="1145761701079502849"/>
    <s v="Tweet"/>
    <n v="0"/>
    <n v="0"/>
    <s v="-87.940033,41.644102 _x000a_-87.523993,41.644102 _x000a_-87.523993,42.0230669 _x000a_-87.940033,42.0230669"/>
    <s v="United States"/>
    <s v="US"/>
    <s v="Chicago, IL"/>
    <s v="1d9a5370a355ab0c"/>
    <s v="Chicago"/>
    <s v="city"/>
    <s v="https://api.twitter.com/1.1/geo/id/1d9a5370a355ab0c.json"/>
    <n v="1"/>
    <s v="2"/>
    <s v="2"/>
    <n v="0"/>
    <n v="0"/>
    <n v="0"/>
    <n v="0"/>
    <n v="0"/>
    <n v="0"/>
    <n v="11"/>
    <n v="100"/>
    <n v="11"/>
  </r>
  <r>
    <s v="metisnutrition"/>
    <s v="metisnutrition"/>
    <m/>
    <m/>
    <m/>
    <m/>
    <m/>
    <m/>
    <m/>
    <m/>
    <s v="No"/>
    <n v="155"/>
    <m/>
    <m/>
    <x v="0"/>
    <d v="2019-07-01T20:05:08.000"/>
    <s v="Powered by the clinically studied ingredients TestoSurge, PrimaVie, and FruitexB - find out why men are choosing JXT5! Only at GNC! #gnc #jxt5 #menshealth #testosterone #joint #golf #workout #fitfluential_x000a__x000a_https://t.co/gy2uiTZLte https://t.co/VsSJDakIem"/>
    <s v="https://fitlifebrands.com/products/jxt5/"/>
    <s v="fitlifebrands.com"/>
    <x v="92"/>
    <s v="https://pbs.twimg.com/media/D-alxkUXkAApEva.jpg"/>
    <s v="https://pbs.twimg.com/media/D-alxkUXkAApEva.jpg"/>
    <x v="127"/>
    <s v="https://twitter.com/#!/metisnutrition/status/1145785427871391746"/>
    <m/>
    <m/>
    <s v="1145785427871391746"/>
    <m/>
    <b v="0"/>
    <n v="0"/>
    <s v=""/>
    <b v="0"/>
    <s v="en"/>
    <m/>
    <s v=""/>
    <b v="0"/>
    <n v="1"/>
    <s v=""/>
    <s v="Hootsuite Inc."/>
    <b v="0"/>
    <s v="1145785427871391746"/>
    <s v="Tweet"/>
    <n v="0"/>
    <n v="0"/>
    <m/>
    <m/>
    <m/>
    <m/>
    <m/>
    <m/>
    <m/>
    <m/>
    <n v="1"/>
    <s v="16"/>
    <s v="16"/>
    <n v="0"/>
    <n v="0"/>
    <n v="0"/>
    <n v="0"/>
    <n v="0"/>
    <n v="0"/>
    <n v="28"/>
    <n v="100"/>
    <n v="28"/>
  </r>
  <r>
    <s v="golfballfinder1"/>
    <s v="metisnutrition"/>
    <m/>
    <m/>
    <m/>
    <m/>
    <m/>
    <m/>
    <m/>
    <m/>
    <s v="No"/>
    <n v="156"/>
    <m/>
    <m/>
    <x v="1"/>
    <d v="2019-07-01T20:11:48.000"/>
    <s v="RT @MetisNutrition: Powered by the clinically studied ingredients TestoSurge, PrimaVie, and FruitexB - find out why men are choosing JXT5!â€¦"/>
    <m/>
    <m/>
    <x v="14"/>
    <m/>
    <s v="http://pbs.twimg.com/profile_images/923552707058814976/91w5sQVq_normal.jpg"/>
    <x v="128"/>
    <s v="https://twitter.com/#!/golfballfinder1/status/1145787104255008769"/>
    <m/>
    <m/>
    <s v="1145787104255008769"/>
    <m/>
    <b v="0"/>
    <n v="0"/>
    <s v=""/>
    <b v="0"/>
    <s v="en"/>
    <m/>
    <s v=""/>
    <b v="0"/>
    <n v="1"/>
    <s v="1145785427871391746"/>
    <s v="Golf Ball Finder 4"/>
    <b v="0"/>
    <s v="1145785427871391746"/>
    <s v="Tweet"/>
    <n v="0"/>
    <n v="0"/>
    <m/>
    <m/>
    <m/>
    <m/>
    <m/>
    <m/>
    <m/>
    <m/>
    <n v="1"/>
    <s v="16"/>
    <s v="16"/>
    <n v="0"/>
    <n v="0"/>
    <n v="0"/>
    <n v="0"/>
    <n v="0"/>
    <n v="0"/>
    <n v="20"/>
    <n v="100"/>
    <n v="20"/>
  </r>
  <r>
    <s v="synnevatweet"/>
    <s v="synnevatweet"/>
    <m/>
    <m/>
    <m/>
    <m/>
    <m/>
    <m/>
    <m/>
    <m/>
    <s v="No"/>
    <n v="157"/>
    <m/>
    <m/>
    <x v="0"/>
    <d v="2019-07-01T20:21:30.000"/>
    <s v="Need new #workout songs? Good selections from #FitFluential: https://t.co/N2jP0QZezg #FitTips https://t.co/oiFohWrxtP"/>
    <s v="http://fitfluential.com/2015/04/50-of-the-best-running-songs/?utm_medium=Social&amp;utm_source=Unknown&amp;utm_campaign=Leadify"/>
    <s v="fitfluential.com"/>
    <x v="93"/>
    <s v="https://pbs.twimg.com/media/D-aphV_X4AE7SRO.jpg"/>
    <s v="https://pbs.twimg.com/media/D-aphV_X4AE7SRO.jpg"/>
    <x v="129"/>
    <s v="https://twitter.com/#!/synnevatweet/status/1145789547424473089"/>
    <m/>
    <m/>
    <s v="1145789547424473089"/>
    <m/>
    <b v="0"/>
    <n v="0"/>
    <s v=""/>
    <b v="0"/>
    <s v="en"/>
    <m/>
    <s v=""/>
    <b v="0"/>
    <n v="0"/>
    <s v=""/>
    <s v="EdgeTheory"/>
    <b v="0"/>
    <s v="1145789547424473089"/>
    <s v="Tweet"/>
    <n v="0"/>
    <n v="0"/>
    <m/>
    <m/>
    <m/>
    <m/>
    <m/>
    <m/>
    <m/>
    <m/>
    <n v="1"/>
    <s v="1"/>
    <s v="1"/>
    <n v="1"/>
    <n v="11.11111111111111"/>
    <n v="0"/>
    <n v="0"/>
    <n v="0"/>
    <n v="0"/>
    <n v="8"/>
    <n v="88.88888888888889"/>
    <n v="9"/>
  </r>
  <r>
    <s v="naturenut7"/>
    <s v="naturenut7"/>
    <m/>
    <m/>
    <m/>
    <m/>
    <m/>
    <m/>
    <m/>
    <m/>
    <s v="No"/>
    <n v="158"/>
    <m/>
    <m/>
    <x v="0"/>
    <d v="2019-07-01T21:31:49.000"/>
    <s v="Does music help you #exercise? Good picks from #FitFluential: https://t.co/AVdd4juGZo #HealthyLife https://t.co/8jHPAAXK9V"/>
    <s v="http://fitfluential.com/2015/04/50-of-the-best-running-songs/?utm_medium=Social&amp;utm_source=Unknown&amp;utm_campaign=Leadify"/>
    <s v="fitfluential.com"/>
    <x v="54"/>
    <s v="https://pbs.twimg.com/media/D-a5ndAXsAAJQ8l.jpg"/>
    <s v="https://pbs.twimg.com/media/D-a5ndAXsAAJQ8l.jpg"/>
    <x v="130"/>
    <s v="https://twitter.com/#!/naturenut7/status/1145807244325507073"/>
    <m/>
    <m/>
    <s v="1145807244325507073"/>
    <m/>
    <b v="0"/>
    <n v="0"/>
    <s v=""/>
    <b v="0"/>
    <s v="en"/>
    <m/>
    <s v=""/>
    <b v="0"/>
    <n v="0"/>
    <s v=""/>
    <s v="EdgeTheory"/>
    <b v="0"/>
    <s v="1145807244325507073"/>
    <s v="Tweet"/>
    <n v="0"/>
    <n v="0"/>
    <m/>
    <m/>
    <m/>
    <m/>
    <m/>
    <m/>
    <m/>
    <m/>
    <n v="1"/>
    <s v="1"/>
    <s v="1"/>
    <n v="1"/>
    <n v="10"/>
    <n v="0"/>
    <n v="0"/>
    <n v="0"/>
    <n v="0"/>
    <n v="9"/>
    <n v="90"/>
    <n v="10"/>
  </r>
  <r>
    <s v="cynthiampalm2"/>
    <s v="cynthiampalm2"/>
    <m/>
    <m/>
    <m/>
    <m/>
    <m/>
    <m/>
    <m/>
    <m/>
    <s v="No"/>
    <n v="159"/>
    <m/>
    <m/>
    <x v="0"/>
    <d v="2019-07-01T22:15:30.000"/>
    <s v="Need new #exercise music? Awesome suggestions from FitFluential: https://t.co/74DAXGORJz #Fit https://t.co/jrNyDhb8tO"/>
    <s v="http://fitfluential.com/2015/04/50-of-the-best-running-songs/?utm_medium=Social&amp;utm_source=Unknown&amp;utm_campaign=Leadify"/>
    <s v="fitfluential.com"/>
    <x v="20"/>
    <s v="https://pbs.twimg.com/media/D-bDnS3XoAAz9Q3.jpg"/>
    <s v="https://pbs.twimg.com/media/D-bDnS3XoAAz9Q3.jpg"/>
    <x v="131"/>
    <s v="https://twitter.com/#!/cynthiampalm2/status/1145818237147471873"/>
    <m/>
    <m/>
    <s v="1145818237147471873"/>
    <m/>
    <b v="0"/>
    <n v="0"/>
    <s v=""/>
    <b v="0"/>
    <s v="en"/>
    <m/>
    <s v=""/>
    <b v="0"/>
    <n v="0"/>
    <s v=""/>
    <s v="EdgeTheory"/>
    <b v="0"/>
    <s v="1145818237147471873"/>
    <s v="Tweet"/>
    <n v="0"/>
    <n v="0"/>
    <m/>
    <m/>
    <m/>
    <m/>
    <m/>
    <m/>
    <m/>
    <m/>
    <n v="1"/>
    <s v="1"/>
    <s v="1"/>
    <n v="1"/>
    <n v="11.11111111111111"/>
    <n v="0"/>
    <n v="0"/>
    <n v="0"/>
    <n v="0"/>
    <n v="8"/>
    <n v="88.88888888888889"/>
    <n v="9"/>
  </r>
  <r>
    <s v="juiceplspringfi"/>
    <s v="spotify"/>
    <m/>
    <m/>
    <m/>
    <m/>
    <m/>
    <m/>
    <m/>
    <m/>
    <s v="No"/>
    <n v="160"/>
    <m/>
    <m/>
    <x v="1"/>
    <d v="2019-07-02T02:33:34.000"/>
    <s v="Need new #running songs? Great @Spotify playlist from #FitFluential: https://t.co/B7yFrkzB5G #fitspo https://t.co/ulKMY60lkv"/>
    <s v="http://fitfluential.com/2015/04/50-of-the-best-running-songs/?utm_medium=Social&amp;utm_source=Unknown&amp;utm_campaign=Leadify"/>
    <s v="fitfluential.com"/>
    <x v="32"/>
    <s v="https://pbs.twimg.com/media/D-b-rfKXkAEfVuA.jpg"/>
    <s v="https://pbs.twimg.com/media/D-b-rfKXkAEfVuA.jpg"/>
    <x v="132"/>
    <s v="https://twitter.com/#!/juiceplspringfi/status/1145883179821215744"/>
    <m/>
    <m/>
    <s v="1145883179821215744"/>
    <m/>
    <b v="0"/>
    <n v="0"/>
    <s v=""/>
    <b v="0"/>
    <s v="en"/>
    <m/>
    <s v=""/>
    <b v="0"/>
    <n v="0"/>
    <s v=""/>
    <s v="EdgeTheory"/>
    <b v="0"/>
    <s v="1145883179821215744"/>
    <s v="Tweet"/>
    <n v="0"/>
    <n v="0"/>
    <m/>
    <m/>
    <m/>
    <m/>
    <m/>
    <m/>
    <m/>
    <m/>
    <n v="1"/>
    <s v="3"/>
    <s v="3"/>
    <n v="1"/>
    <n v="10"/>
    <n v="0"/>
    <n v="0"/>
    <n v="0"/>
    <n v="0"/>
    <n v="9"/>
    <n v="90"/>
    <n v="10"/>
  </r>
  <r>
    <s v="reepcriss"/>
    <s v="reepcriss"/>
    <m/>
    <m/>
    <m/>
    <m/>
    <m/>
    <m/>
    <m/>
    <m/>
    <s v="No"/>
    <n v="161"/>
    <m/>
    <m/>
    <x v="0"/>
    <d v="2019-07-02T10:25:56.000"/>
    <s v="Need new #exercise music? Awesome selections from FitFluential: https://t.co/a8SuDO1kKi #FitFam https://t.co/FUpxp4Uak9"/>
    <s v="http://fitfluential.com/2015/04/50-of-the-best-running-songs/?utm_medium=Social&amp;utm_source=Unknown&amp;utm_campaign=Leadify"/>
    <s v="fitfluential.com"/>
    <x v="6"/>
    <s v="https://pbs.twimg.com/media/D-dqy55XUAA9eKi.jpg"/>
    <s v="https://pbs.twimg.com/media/D-dqy55XUAA9eKi.jpg"/>
    <x v="133"/>
    <s v="https://twitter.com/#!/reepcriss/status/1146002054491582464"/>
    <m/>
    <m/>
    <s v="1146002054491582464"/>
    <m/>
    <b v="0"/>
    <n v="0"/>
    <s v=""/>
    <b v="0"/>
    <s v="en"/>
    <m/>
    <s v=""/>
    <b v="0"/>
    <n v="0"/>
    <s v=""/>
    <s v="EdgeTheory"/>
    <b v="0"/>
    <s v="1146002054491582464"/>
    <s v="Tweet"/>
    <n v="0"/>
    <n v="0"/>
    <m/>
    <m/>
    <m/>
    <m/>
    <m/>
    <m/>
    <m/>
    <m/>
    <n v="1"/>
    <s v="1"/>
    <s v="1"/>
    <n v="1"/>
    <n v="11.11111111111111"/>
    <n v="0"/>
    <n v="0"/>
    <n v="0"/>
    <n v="0"/>
    <n v="8"/>
    <n v="88.88888888888889"/>
    <n v="9"/>
  </r>
  <r>
    <s v="getfitwitjoanna"/>
    <s v="getfitwitjoanna"/>
    <m/>
    <m/>
    <m/>
    <m/>
    <m/>
    <m/>
    <m/>
    <m/>
    <s v="No"/>
    <n v="162"/>
    <m/>
    <m/>
    <x v="0"/>
    <d v="2019-06-26T13:46:41.000"/>
    <s v="#quoteoftheday ._x000a_._x000a_._x000a_#fitness_x000a_#fitfluential_x000a_#fitmom _x000a_#fitnesscoach_x000a_#hybridathlete_x000a_#fitfam_x000a_#fitnessmotivation_x000a_#fitnesstips_x000a_#crossfit_x000a_#crossfitmom_x000a_#crossfitfam_x000a_#crossfitcoach_x000a_#crossfitter _x000a_#runningmom… https://t.co/oXESamBD57"/>
    <s v="https://www.instagram.com/p/BzLNdIiH0Ii/?igshid=1l2lf5hwywn9w"/>
    <s v="instagram.com"/>
    <x v="94"/>
    <m/>
    <s v="http://pbs.twimg.com/profile_images/697056255177785344/V9WWi4RA_normal.jpg"/>
    <x v="134"/>
    <s v="https://twitter.com/#!/getfitwitjoanna/status/1143878247349968897"/>
    <m/>
    <m/>
    <s v="1143878247349968897"/>
    <m/>
    <b v="0"/>
    <n v="2"/>
    <s v=""/>
    <b v="0"/>
    <s v="und"/>
    <m/>
    <s v=""/>
    <b v="0"/>
    <n v="0"/>
    <s v=""/>
    <s v="Instagram"/>
    <b v="0"/>
    <s v="1143878247349968897"/>
    <s v="Tweet"/>
    <n v="0"/>
    <n v="0"/>
    <m/>
    <m/>
    <m/>
    <m/>
    <m/>
    <m/>
    <m/>
    <m/>
    <n v="4"/>
    <s v="1"/>
    <s v="1"/>
    <n v="0"/>
    <n v="0"/>
    <n v="0"/>
    <n v="0"/>
    <n v="0"/>
    <n v="0"/>
    <n v="15"/>
    <n v="100"/>
    <n v="15"/>
  </r>
  <r>
    <s v="getfitwitjoanna"/>
    <s v="getfitwitjoanna"/>
    <m/>
    <m/>
    <m/>
    <m/>
    <m/>
    <m/>
    <m/>
    <m/>
    <s v="No"/>
    <n v="163"/>
    <m/>
    <m/>
    <x v="0"/>
    <d v="2019-06-29T15:35:19.000"/>
    <s v="Love this... Number 3 is still a working progress for me. I often struggle with trying to make everyone happy and successful. _x000a_Which one of these you struggle or connect with? _x000a_._x000a_._x000a_._x000a_#fitness_x000a_#fitfluential_x000a_#fitmomâ€¦ https://t.co/qKsBWY94qJ"/>
    <s v="https://www.instagram.com/p/BzTIRg8neFo/?igshid=1p1lgzs477e6j"/>
    <s v="instagram.com"/>
    <x v="95"/>
    <m/>
    <s v="http://pbs.twimg.com/profile_images/697056255177785344/V9WWi4RA_normal.jpg"/>
    <x v="135"/>
    <s v="https://twitter.com/#!/getfitwitjoanna/status/1144992752620511232"/>
    <m/>
    <m/>
    <s v="1144992752620511232"/>
    <m/>
    <b v="0"/>
    <n v="0"/>
    <s v=""/>
    <b v="0"/>
    <s v="en"/>
    <m/>
    <s v=""/>
    <b v="0"/>
    <n v="0"/>
    <s v=""/>
    <s v="Instagram"/>
    <b v="0"/>
    <s v="1144992752620511232"/>
    <s v="Tweet"/>
    <n v="0"/>
    <n v="0"/>
    <m/>
    <m/>
    <m/>
    <m/>
    <m/>
    <m/>
    <m/>
    <m/>
    <n v="4"/>
    <s v="1"/>
    <s v="1"/>
    <n v="4"/>
    <n v="11.764705882352942"/>
    <n v="2"/>
    <n v="5.882352941176471"/>
    <n v="0"/>
    <n v="0"/>
    <n v="28"/>
    <n v="82.3529411764706"/>
    <n v="34"/>
  </r>
  <r>
    <s v="getfitwitjoanna"/>
    <s v="getfitwitjoanna"/>
    <m/>
    <m/>
    <m/>
    <m/>
    <m/>
    <m/>
    <m/>
    <m/>
    <s v="No"/>
    <n v="164"/>
    <m/>
    <m/>
    <x v="0"/>
    <d v="2019-06-30T19:48:27.000"/>
    <s v="Sunday Runday... My body isnâ€™t adjusting to this heat wave quick enough. ðŸ˜…_x000a_#longrunsunday _x000a_#fitness_x000a_#fitfluential_x000a_#fitmomâ€¦ https://t.co/bIJ361RkuJ"/>
    <s v="https://www.instagram.com/p/BzWKCysHmz_/?igshid=1bsxhdoiivv3i"/>
    <s v="instagram.com"/>
    <x v="96"/>
    <m/>
    <s v="http://pbs.twimg.com/profile_images/697056255177785344/V9WWi4RA_normal.jpg"/>
    <x v="136"/>
    <s v="https://twitter.com/#!/getfitwitjoanna/status/1145418842178408449"/>
    <m/>
    <m/>
    <s v="1145418842178408449"/>
    <m/>
    <b v="0"/>
    <n v="0"/>
    <s v=""/>
    <b v="0"/>
    <s v="en"/>
    <m/>
    <s v=""/>
    <b v="0"/>
    <n v="0"/>
    <s v=""/>
    <s v="Instagram"/>
    <b v="0"/>
    <s v="1145418842178408449"/>
    <s v="Tweet"/>
    <n v="0"/>
    <n v="0"/>
    <m/>
    <m/>
    <m/>
    <m/>
    <m/>
    <m/>
    <m/>
    <m/>
    <n v="4"/>
    <s v="1"/>
    <s v="1"/>
    <n v="1"/>
    <n v="5.555555555555555"/>
    <n v="0"/>
    <n v="0"/>
    <n v="0"/>
    <n v="0"/>
    <n v="17"/>
    <n v="94.44444444444444"/>
    <n v="18"/>
  </r>
  <r>
    <s v="getfitwitjoanna"/>
    <s v="getfitwitjoanna"/>
    <m/>
    <m/>
    <m/>
    <m/>
    <m/>
    <m/>
    <m/>
    <m/>
    <s v="No"/>
    <n v="165"/>
    <m/>
    <m/>
    <x v="0"/>
    <d v="2019-07-02T11:02:21.000"/>
    <s v="#quoteoftheday _x000a_Consistency pays the dues_x000a_._x000a_._x000a_._x000a_#fitness_x000a_#fitfluential_x000a_#fitmom _x000a_#fitnesscoach_x000a_#hybridathlete_x000a_#fitfam_x000a_#fitnessmotivation_x000a_#fitnesstips_x000a_#crossfit_x000a_#crossfitmom_x000a_#crossfitfam_x000a_#crossfitcoach_x000a_#crossfitterâ€¦ https://t.co/jLcj6WStP3"/>
    <s v="https://www.instagram.com/p/BzaXbO-nDma/?igshid=wvvc1lrquxai"/>
    <s v="instagram.com"/>
    <x v="97"/>
    <m/>
    <s v="http://pbs.twimg.com/profile_images/697056255177785344/V9WWi4RA_normal.jpg"/>
    <x v="137"/>
    <s v="https://twitter.com/#!/getfitwitjoanna/status/1146011219955867648"/>
    <m/>
    <m/>
    <s v="1146011219955867648"/>
    <m/>
    <b v="0"/>
    <n v="0"/>
    <s v=""/>
    <b v="0"/>
    <s v="en"/>
    <m/>
    <s v=""/>
    <b v="0"/>
    <n v="0"/>
    <s v=""/>
    <s v="Instagram"/>
    <b v="0"/>
    <s v="1146011219955867648"/>
    <s v="Tweet"/>
    <n v="0"/>
    <n v="0"/>
    <m/>
    <m/>
    <m/>
    <m/>
    <m/>
    <m/>
    <m/>
    <m/>
    <n v="4"/>
    <s v="1"/>
    <s v="1"/>
    <n v="0"/>
    <n v="0"/>
    <n v="0"/>
    <n v="0"/>
    <n v="0"/>
    <n v="0"/>
    <n v="18"/>
    <n v="100"/>
    <n v="18"/>
  </r>
  <r>
    <s v="cindylovesjuice"/>
    <s v="cindylovesjuice"/>
    <m/>
    <m/>
    <m/>
    <m/>
    <m/>
    <m/>
    <m/>
    <m/>
    <s v="No"/>
    <n v="166"/>
    <m/>
    <m/>
    <x v="0"/>
    <d v="2019-07-02T11:21:36.000"/>
    <s v="Need some new #gym music? Good selections from #FitFluential: https://t.co/kEcpjGHPhH #FitLife https://t.co/108tG98jLy"/>
    <s v="http://fitfluential.com/2015/04/50-of-the-best-running-songs/?utm_medium=Social&amp;utm_source=Unknown&amp;utm_campaign=Leadify"/>
    <s v="fitfluential.com"/>
    <x v="98"/>
    <s v="https://pbs.twimg.com/media/D-d3iXTXsAAVgc9.jpg"/>
    <s v="https://pbs.twimg.com/media/D-d3iXTXsAAVgc9.jpg"/>
    <x v="138"/>
    <s v="https://twitter.com/#!/cindylovesjuice/status/1146016064448475137"/>
    <m/>
    <m/>
    <s v="1146016064448475137"/>
    <m/>
    <b v="0"/>
    <n v="0"/>
    <s v=""/>
    <b v="0"/>
    <s v="en"/>
    <m/>
    <s v=""/>
    <b v="0"/>
    <n v="0"/>
    <s v=""/>
    <s v="EdgeTheory"/>
    <b v="0"/>
    <s v="1146016064448475137"/>
    <s v="Tweet"/>
    <n v="0"/>
    <n v="0"/>
    <m/>
    <m/>
    <m/>
    <m/>
    <m/>
    <m/>
    <m/>
    <m/>
    <n v="1"/>
    <s v="1"/>
    <s v="1"/>
    <n v="1"/>
    <n v="10"/>
    <n v="0"/>
    <n v="0"/>
    <n v="0"/>
    <n v="0"/>
    <n v="9"/>
    <n v="90"/>
    <n v="10"/>
  </r>
  <r>
    <s v="rkeisenbeis"/>
    <s v="rkeisenbeis"/>
    <m/>
    <m/>
    <m/>
    <m/>
    <m/>
    <m/>
    <m/>
    <m/>
    <s v="No"/>
    <n v="167"/>
    <m/>
    <m/>
    <x v="0"/>
    <d v="2019-07-02T13:10:44.000"/>
    <s v="#Running music is essential! Great article &amp;amp; playlist from FitFluential: https://t.co/DNOpNV6oeS #fitspo https://t.co/QSEQV8TR2J"/>
    <s v="http://fitfluential.com/2015/04/50-of-the-best-running-songs/?utm_medium=Social&amp;utm_source=Unknown&amp;utm_campaign=Leadify"/>
    <s v="fitfluential.com"/>
    <x v="99"/>
    <s v="https://pbs.twimg.com/media/D-eQhKKXYAApHKg.jpg"/>
    <s v="https://pbs.twimg.com/media/D-eQhKKXYAApHKg.jpg"/>
    <x v="139"/>
    <s v="https://twitter.com/#!/rkeisenbeis/status/1146043531380842497"/>
    <m/>
    <m/>
    <s v="1146043531380842497"/>
    <m/>
    <b v="0"/>
    <n v="0"/>
    <s v=""/>
    <b v="0"/>
    <s v="en"/>
    <m/>
    <s v=""/>
    <b v="0"/>
    <n v="0"/>
    <s v=""/>
    <s v="EdgeTheory"/>
    <b v="0"/>
    <s v="1146043531380842497"/>
    <s v="Tweet"/>
    <n v="0"/>
    <n v="0"/>
    <m/>
    <m/>
    <m/>
    <m/>
    <m/>
    <m/>
    <m/>
    <m/>
    <n v="1"/>
    <s v="1"/>
    <s v="1"/>
    <n v="1"/>
    <n v="9.090909090909092"/>
    <n v="0"/>
    <n v="0"/>
    <n v="0"/>
    <n v="0"/>
    <n v="10"/>
    <n v="90.9090909090909"/>
    <n v="11"/>
  </r>
  <r>
    <s v="academic_us"/>
    <s v="academic_us"/>
    <m/>
    <m/>
    <m/>
    <m/>
    <m/>
    <m/>
    <m/>
    <m/>
    <s v="No"/>
    <n v="168"/>
    <m/>
    <m/>
    <x v="0"/>
    <d v="2019-06-18T22:13:24.000"/>
    <s v="We write essays, research papers, assignments and projects.  DM or email academicprofessional2@gmail.com_x000a_#beard #picoftheday #UAE #Texas #NewYork #Washington #Canada #Ireland #USA #Mensfashion #Mensstyle #menswear #menshair #Fitfam #Fitfluential #muscle #instagood #instadaily https://t.co/pFddsVsk6s"/>
    <m/>
    <m/>
    <x v="100"/>
    <s v="https://pbs.twimg.com/media/D9YGdShXUAEBN5p.jpg"/>
    <s v="https://pbs.twimg.com/media/D9YGdShXUAEBN5p.jpg"/>
    <x v="140"/>
    <s v="https://twitter.com/#!/academic_us/status/1141106665913233418"/>
    <m/>
    <m/>
    <s v="1141106665913233418"/>
    <m/>
    <b v="0"/>
    <n v="2"/>
    <s v=""/>
    <b v="0"/>
    <s v="en"/>
    <m/>
    <s v=""/>
    <b v="0"/>
    <n v="1"/>
    <s v=""/>
    <s v="TweetDeck"/>
    <b v="0"/>
    <s v="1141106665913233418"/>
    <s v="Retweet"/>
    <n v="0"/>
    <n v="0"/>
    <m/>
    <m/>
    <m/>
    <m/>
    <m/>
    <m/>
    <m/>
    <m/>
    <n v="5"/>
    <s v="1"/>
    <s v="1"/>
    <n v="0"/>
    <n v="0"/>
    <n v="0"/>
    <n v="0"/>
    <n v="0"/>
    <n v="0"/>
    <n v="32"/>
    <n v="100"/>
    <n v="32"/>
  </r>
  <r>
    <s v="academic_us"/>
    <s v="academic_us"/>
    <m/>
    <m/>
    <m/>
    <m/>
    <m/>
    <m/>
    <m/>
    <m/>
    <s v="No"/>
    <n v="169"/>
    <m/>
    <m/>
    <x v="0"/>
    <d v="2019-06-23T16:57:55.000"/>
    <s v="RT @academic_us: We write essays, research papers, assignments and projects.  DM or email academicprofessional2@gmail.com_x000a_#beard #picofthed…"/>
    <m/>
    <m/>
    <x v="101"/>
    <m/>
    <s v="http://pbs.twimg.com/profile_images/1102508741176512512/NvMaNON8_normal.jpg"/>
    <x v="141"/>
    <s v="https://twitter.com/#!/academic_us/status/1142839210241613824"/>
    <m/>
    <m/>
    <s v="1142839210241613824"/>
    <m/>
    <b v="0"/>
    <n v="0"/>
    <s v=""/>
    <b v="0"/>
    <s v="en"/>
    <m/>
    <s v=""/>
    <b v="0"/>
    <n v="1"/>
    <s v="1141106665913233418"/>
    <s v="Twitter Web Client"/>
    <b v="0"/>
    <s v="1141106665913233418"/>
    <s v="Tweet"/>
    <n v="0"/>
    <n v="0"/>
    <m/>
    <m/>
    <m/>
    <m/>
    <m/>
    <m/>
    <m/>
    <m/>
    <n v="5"/>
    <s v="1"/>
    <s v="1"/>
    <n v="0"/>
    <n v="0"/>
    <n v="0"/>
    <n v="0"/>
    <n v="0"/>
    <n v="0"/>
    <n v="18"/>
    <n v="100"/>
    <n v="18"/>
  </r>
  <r>
    <s v="academic_us"/>
    <s v="academic_us"/>
    <m/>
    <m/>
    <m/>
    <m/>
    <m/>
    <m/>
    <m/>
    <m/>
    <s v="No"/>
    <n v="170"/>
    <m/>
    <m/>
    <x v="0"/>
    <d v="2019-06-24T20:46:44.000"/>
    <s v="We write essays, research papers, assignments and projects.  DM or email academicprofessional2@gmail.com_x000a_#beard #picoftheday #UAE #Texas #NewYork #Washington #Canada #Ireland #USA #Mensfashion #Mensstyle #menswear #menshair #Fitfam #Fitfluential #muscle #instagood #instadaily https://t.co/XTxzG4hW92"/>
    <m/>
    <m/>
    <x v="100"/>
    <s v="https://pbs.twimg.com/media/D92sKWYW4AcMrV9.jpg"/>
    <s v="https://pbs.twimg.com/media/D92sKWYW4AcMrV9.jpg"/>
    <x v="142"/>
    <s v="https://twitter.com/#!/academic_us/status/1143259180666675202"/>
    <m/>
    <m/>
    <s v="1143259180666675202"/>
    <m/>
    <b v="0"/>
    <n v="0"/>
    <s v=""/>
    <b v="0"/>
    <s v="en"/>
    <m/>
    <s v=""/>
    <b v="0"/>
    <n v="0"/>
    <s v=""/>
    <s v="TweetDeck"/>
    <b v="0"/>
    <s v="1143259180666675202"/>
    <s v="Tweet"/>
    <n v="0"/>
    <n v="0"/>
    <m/>
    <m/>
    <m/>
    <m/>
    <m/>
    <m/>
    <m/>
    <m/>
    <n v="5"/>
    <s v="1"/>
    <s v="1"/>
    <n v="0"/>
    <n v="0"/>
    <n v="0"/>
    <n v="0"/>
    <n v="0"/>
    <n v="0"/>
    <n v="32"/>
    <n v="100"/>
    <n v="32"/>
  </r>
  <r>
    <s v="academic_us"/>
    <s v="academic_us"/>
    <m/>
    <m/>
    <m/>
    <m/>
    <m/>
    <m/>
    <m/>
    <m/>
    <s v="No"/>
    <n v="171"/>
    <m/>
    <m/>
    <x v="0"/>
    <d v="2019-06-25T15:07:46.000"/>
    <s v="We write essays, research papers, assignments and projects.  DM or email academicprofessional2@gmail.com_x000a_#beard #picoftheday #UAE #Texas #NewYork #Washington #Canada #Ireland #USA #Mensfashion #Mensstyle #menswear #menshair #Fitfam #Fitfluential #muscle #instagood #instadaily https://t.co/A4byfG4SLS"/>
    <m/>
    <m/>
    <x v="100"/>
    <s v="https://pbs.twimg.com/media/D96oK4jX4AIcSDi.jpg"/>
    <s v="https://pbs.twimg.com/media/D96oK4jX4AIcSDi.jpg"/>
    <x v="143"/>
    <s v="https://twitter.com/#!/academic_us/status/1143536265960337408"/>
    <m/>
    <m/>
    <s v="1143536265960337408"/>
    <m/>
    <b v="0"/>
    <n v="1"/>
    <s v=""/>
    <b v="0"/>
    <s v="en"/>
    <m/>
    <s v=""/>
    <b v="0"/>
    <n v="0"/>
    <s v=""/>
    <s v="TweetDeck"/>
    <b v="0"/>
    <s v="1143536265960337408"/>
    <s v="Tweet"/>
    <n v="0"/>
    <n v="0"/>
    <m/>
    <m/>
    <m/>
    <m/>
    <m/>
    <m/>
    <m/>
    <m/>
    <n v="5"/>
    <s v="1"/>
    <s v="1"/>
    <n v="0"/>
    <n v="0"/>
    <n v="0"/>
    <n v="0"/>
    <n v="0"/>
    <n v="0"/>
    <n v="32"/>
    <n v="100"/>
    <n v="32"/>
  </r>
  <r>
    <s v="academic_us"/>
    <s v="academic_us"/>
    <m/>
    <m/>
    <m/>
    <m/>
    <m/>
    <m/>
    <m/>
    <m/>
    <s v="No"/>
    <n v="172"/>
    <m/>
    <m/>
    <x v="0"/>
    <d v="2019-07-02T20:41:47.000"/>
    <s v="We write essays, research papers, assignments and projects.  DM or email academicprofessional2@gmail.com_x000a_#beard #picoftheday #UAE #Texas #NewYork #Washington #Canada #Ireland #USA #Mensfashion #Mensstyle #menswear #menshair #Fitfam #Fitfluential #muscle #instagood #instadaily https://t.co/EdyIXBH9FW"/>
    <m/>
    <m/>
    <x v="100"/>
    <s v="https://pbs.twimg.com/media/D-f3v8xWwAMVD88.jpg"/>
    <s v="https://pbs.twimg.com/media/D-f3v8xWwAMVD88.jpg"/>
    <x v="144"/>
    <s v="https://twitter.com/#!/academic_us/status/1146157039862853632"/>
    <m/>
    <m/>
    <s v="1146157039862853632"/>
    <m/>
    <b v="0"/>
    <n v="0"/>
    <s v=""/>
    <b v="0"/>
    <s v="en"/>
    <m/>
    <s v=""/>
    <b v="0"/>
    <n v="0"/>
    <s v=""/>
    <s v="TweetDeck"/>
    <b v="0"/>
    <s v="1146157039862853632"/>
    <s v="Tweet"/>
    <n v="0"/>
    <n v="0"/>
    <m/>
    <m/>
    <m/>
    <m/>
    <m/>
    <m/>
    <m/>
    <m/>
    <n v="5"/>
    <s v="1"/>
    <s v="1"/>
    <n v="0"/>
    <n v="0"/>
    <n v="0"/>
    <n v="0"/>
    <n v="0"/>
    <n v="0"/>
    <n v="32"/>
    <n v="100"/>
    <n v="32"/>
  </r>
  <r>
    <s v="nathealthnut"/>
    <s v="nathealthnut"/>
    <m/>
    <m/>
    <m/>
    <m/>
    <m/>
    <m/>
    <m/>
    <m/>
    <s v="No"/>
    <n v="173"/>
    <m/>
    <m/>
    <x v="0"/>
    <d v="2019-07-02T18:12:34.000"/>
    <s v="The only think that sits it's way to success is the hen! _x000a__x000a_#quote #fitspo #healthspo #fitfluential https://t.co/lkrIPfv5tT"/>
    <m/>
    <m/>
    <x v="102"/>
    <s v="https://pbs.twimg.com/media/D-fViyVX4AAFTxw.png"/>
    <s v="https://pbs.twimg.com/media/D-fViyVX4AAFTxw.png"/>
    <x v="145"/>
    <s v="https://twitter.com/#!/nathealthnut/status/1146119486765969413"/>
    <m/>
    <m/>
    <s v="1146119486765969413"/>
    <m/>
    <b v="0"/>
    <n v="1"/>
    <s v=""/>
    <b v="0"/>
    <s v="en"/>
    <m/>
    <s v=""/>
    <b v="0"/>
    <n v="1"/>
    <s v=""/>
    <s v="Twitter Web Client"/>
    <b v="0"/>
    <s v="1146119486765969413"/>
    <s v="Tweet"/>
    <n v="0"/>
    <n v="0"/>
    <m/>
    <m/>
    <m/>
    <m/>
    <m/>
    <m/>
    <m/>
    <m/>
    <n v="2"/>
    <s v="1"/>
    <s v="1"/>
    <n v="1"/>
    <n v="6.25"/>
    <n v="0"/>
    <n v="0"/>
    <n v="0"/>
    <n v="0"/>
    <n v="15"/>
    <n v="93.75"/>
    <n v="16"/>
  </r>
  <r>
    <s v="nathealthnut"/>
    <s v="nathealthnut"/>
    <m/>
    <m/>
    <m/>
    <m/>
    <m/>
    <m/>
    <m/>
    <m/>
    <s v="No"/>
    <n v="174"/>
    <m/>
    <m/>
    <x v="0"/>
    <d v="2019-07-02T21:08:13.000"/>
    <s v="RT @NatHealthNut: The only think that sits it's way to success is the hen! _x000a__x000a_#quote #fitspo #healthspo #fitfluential https://t.co/lkrIPfv5tT"/>
    <m/>
    <m/>
    <x v="102"/>
    <s v="https://pbs.twimg.com/media/D-fViyVX4AAFTxw.png"/>
    <s v="https://pbs.twimg.com/media/D-fViyVX4AAFTxw.png"/>
    <x v="146"/>
    <s v="https://twitter.com/#!/nathealthnut/status/1146163692695957504"/>
    <m/>
    <m/>
    <s v="1146163692695957504"/>
    <m/>
    <b v="0"/>
    <n v="0"/>
    <s v=""/>
    <b v="0"/>
    <s v="en"/>
    <m/>
    <s v=""/>
    <b v="0"/>
    <n v="1"/>
    <s v="1146119486765969413"/>
    <s v="Twitter Web Client"/>
    <b v="0"/>
    <s v="1146119486765969413"/>
    <s v="Tweet"/>
    <n v="0"/>
    <n v="0"/>
    <m/>
    <m/>
    <m/>
    <m/>
    <m/>
    <m/>
    <m/>
    <m/>
    <n v="2"/>
    <s v="1"/>
    <s v="1"/>
    <n v="1"/>
    <n v="5.555555555555555"/>
    <n v="0"/>
    <n v="0"/>
    <n v="0"/>
    <n v="0"/>
    <n v="17"/>
    <n v="94.44444444444444"/>
    <n v="18"/>
  </r>
  <r>
    <s v="timeforuisnow"/>
    <s v="fitfluential"/>
    <m/>
    <m/>
    <m/>
    <m/>
    <m/>
    <m/>
    <m/>
    <m/>
    <s v="No"/>
    <n v="175"/>
    <m/>
    <m/>
    <x v="1"/>
    <d v="2019-06-24T20:52:24.000"/>
    <s v="Does music help you #workout? Great #Spotify playlist from @FitFluential: https://t.co/rtGgJsoASX #motivation https://t.co/R7C1ina0Vk"/>
    <s v="http://fitfluential.com/2015/04/50-of-the-best-running-songs/?utm_medium=Social&amp;utm_source=Unknown&amp;utm_campaign=Leadify"/>
    <s v="fitfluential.com"/>
    <x v="103"/>
    <s v="https://pbs.twimg.com/media/D92tdvPXkAAJHSi.jpg"/>
    <s v="https://pbs.twimg.com/media/D92tdvPXkAAJHSi.jpg"/>
    <x v="147"/>
    <s v="https://twitter.com/#!/timeforuisnow/status/1143260608810409984"/>
    <m/>
    <m/>
    <s v="1143260608810409984"/>
    <m/>
    <b v="0"/>
    <n v="0"/>
    <s v=""/>
    <b v="0"/>
    <s v="en"/>
    <m/>
    <s v=""/>
    <b v="0"/>
    <n v="0"/>
    <s v=""/>
    <s v="EdgeTheory"/>
    <b v="0"/>
    <s v="1143260608810409984"/>
    <s v="Tweet"/>
    <n v="0"/>
    <n v="0"/>
    <m/>
    <m/>
    <m/>
    <m/>
    <m/>
    <m/>
    <m/>
    <m/>
    <n v="2"/>
    <s v="2"/>
    <s v="2"/>
    <n v="1"/>
    <n v="9.090909090909092"/>
    <n v="0"/>
    <n v="0"/>
    <n v="0"/>
    <n v="0"/>
    <n v="10"/>
    <n v="90.9090909090909"/>
    <n v="11"/>
  </r>
  <r>
    <s v="timeforuisnow"/>
    <s v="fitfluential"/>
    <m/>
    <m/>
    <m/>
    <m/>
    <m/>
    <m/>
    <m/>
    <m/>
    <s v="No"/>
    <n v="176"/>
    <m/>
    <m/>
    <x v="1"/>
    <d v="2019-07-02T21:57:29.000"/>
    <s v="Need some new #gym music? Great picks from @FitFluential: https://t.co/Ns4atlRZFI #GetFit https://t.co/SHLGDHC93n"/>
    <s v="http://fitfluential.com/2015/04/50-of-the-best-running-songs/?utm_medium=Social&amp;utm_source=Unknown&amp;utm_campaign=Leadify"/>
    <s v="fitfluential.com"/>
    <x v="36"/>
    <s v="https://pbs.twimg.com/media/D-gJFKXXYAA0zdq.jpg"/>
    <s v="https://pbs.twimg.com/media/D-gJFKXXYAA0zdq.jpg"/>
    <x v="148"/>
    <s v="https://twitter.com/#!/timeforuisnow/status/1146176091171774470"/>
    <m/>
    <m/>
    <s v="1146176091171774470"/>
    <m/>
    <b v="0"/>
    <n v="0"/>
    <s v=""/>
    <b v="0"/>
    <s v="en"/>
    <m/>
    <s v=""/>
    <b v="0"/>
    <n v="0"/>
    <s v=""/>
    <s v="EdgeTheory"/>
    <b v="0"/>
    <s v="1146176091171774470"/>
    <s v="Tweet"/>
    <n v="0"/>
    <n v="0"/>
    <m/>
    <m/>
    <m/>
    <m/>
    <m/>
    <m/>
    <m/>
    <m/>
    <n v="2"/>
    <s v="2"/>
    <s v="2"/>
    <n v="1"/>
    <n v="10"/>
    <n v="0"/>
    <n v="0"/>
    <n v="0"/>
    <n v="0"/>
    <n v="9"/>
    <n v="90"/>
    <n v="10"/>
  </r>
  <r>
    <s v="jensfreshstart"/>
    <s v="spotify"/>
    <m/>
    <m/>
    <m/>
    <m/>
    <m/>
    <m/>
    <m/>
    <m/>
    <s v="No"/>
    <n v="177"/>
    <m/>
    <m/>
    <x v="1"/>
    <d v="2019-07-02T22:40:57.000"/>
    <s v="Is #running easier w/ music? Great @Spotify playlist from #FitFluential: https://t.co/WzTUKjsLl6 #HealthyLife https://t.co/OHrEdYrLA7"/>
    <s v="http://fitfluential.com/2015/04/50-of-the-best-running-songs/?utm_medium=Social&amp;utm_source=Unknown&amp;utm_campaign=Leadify"/>
    <s v="fitfluential.com"/>
    <x v="31"/>
    <s v="https://pbs.twimg.com/media/D-gTBbwXUAEZqU1.jpg"/>
    <s v="https://pbs.twimg.com/media/D-gTBbwXUAEZqU1.jpg"/>
    <x v="149"/>
    <s v="https://twitter.com/#!/jensfreshstart/status/1146187030348652544"/>
    <m/>
    <m/>
    <s v="1146187030348652544"/>
    <m/>
    <b v="0"/>
    <n v="0"/>
    <s v=""/>
    <b v="0"/>
    <s v="en"/>
    <m/>
    <s v=""/>
    <b v="0"/>
    <n v="0"/>
    <s v=""/>
    <s v="EdgeTheory"/>
    <b v="0"/>
    <s v="1146187030348652544"/>
    <s v="Tweet"/>
    <n v="0"/>
    <n v="0"/>
    <m/>
    <m/>
    <m/>
    <m/>
    <m/>
    <m/>
    <m/>
    <m/>
    <n v="1"/>
    <s v="3"/>
    <s v="3"/>
    <n v="2"/>
    <n v="18.181818181818183"/>
    <n v="0"/>
    <n v="0"/>
    <n v="0"/>
    <n v="0"/>
    <n v="9"/>
    <n v="81.81818181818181"/>
    <n v="11"/>
  </r>
  <r>
    <s v="itnyret031"/>
    <s v="foodfaithfit"/>
    <m/>
    <m/>
    <m/>
    <m/>
    <m/>
    <m/>
    <m/>
    <m/>
    <s v="No"/>
    <n v="178"/>
    <m/>
    <m/>
    <x v="1"/>
    <d v="2019-07-02T22:53:21.000"/>
    <s v="RT @foodfaithfit: New!&amp;gt;&amp;gt; #InstantPot Pasta Primavera! https://t.co/Ivjp9d7XyN #healthyeating #recipeoftheday #fitfluential https://t.co/Ufpâ€¦"/>
    <s v="https://www.foodfaithfitness.com/instant-pot-pasta-primavera/"/>
    <s v="foodfaithfitness.com"/>
    <x v="104"/>
    <m/>
    <s v="http://pbs.twimg.com/profile_images/853798145582657537/IKlEOD_y_normal.jpg"/>
    <x v="150"/>
    <s v="https://twitter.com/#!/itnyret031/status/1146190150428483589"/>
    <m/>
    <m/>
    <s v="1146190150428483589"/>
    <m/>
    <b v="0"/>
    <n v="0"/>
    <s v=""/>
    <b v="0"/>
    <s v="it"/>
    <m/>
    <s v=""/>
    <b v="0"/>
    <n v="2"/>
    <s v="1125501487986106368"/>
    <s v="Twitter Web App"/>
    <b v="0"/>
    <s v="1125501487986106368"/>
    <s v="Tweet"/>
    <n v="0"/>
    <n v="0"/>
    <m/>
    <m/>
    <m/>
    <m/>
    <m/>
    <m/>
    <m/>
    <m/>
    <n v="2"/>
    <s v="6"/>
    <s v="6"/>
    <n v="0"/>
    <n v="0"/>
    <n v="0"/>
    <n v="0"/>
    <n v="0"/>
    <n v="0"/>
    <n v="11"/>
    <n v="100"/>
    <n v="11"/>
  </r>
  <r>
    <s v="itnyret031"/>
    <s v="foodfaithfit"/>
    <m/>
    <m/>
    <m/>
    <m/>
    <m/>
    <m/>
    <m/>
    <m/>
    <s v="No"/>
    <n v="179"/>
    <m/>
    <m/>
    <x v="1"/>
    <d v="2019-07-02T23:04:57.000"/>
    <s v="RT @foodfaithfit: New!&amp;gt;&amp;gt; Gluten Free Low Carb Sausage Quiche! https://t.co/Fx4s8PQ6MJ #fitfluential #lowcarb #cleaneating https://t.co/ThUiâ€¦"/>
    <s v="https://www.foodfaithfitness.com/gluten-free-low-carb-quiche-with-almond-flour-crust/"/>
    <s v="foodfaithfitness.com"/>
    <x v="105"/>
    <m/>
    <s v="http://pbs.twimg.com/profile_images/853798145582657537/IKlEOD_y_normal.jpg"/>
    <x v="151"/>
    <s v="https://twitter.com/#!/itnyret031/status/1146193067910807552"/>
    <m/>
    <m/>
    <s v="1146193067910807552"/>
    <m/>
    <b v="0"/>
    <n v="0"/>
    <s v=""/>
    <b v="0"/>
    <s v="en"/>
    <m/>
    <s v=""/>
    <b v="0"/>
    <n v="2"/>
    <s v="1105274960568901633"/>
    <s v="Twitter Web App"/>
    <b v="0"/>
    <s v="1105274960568901633"/>
    <s v="Tweet"/>
    <n v="0"/>
    <n v="0"/>
    <m/>
    <m/>
    <m/>
    <m/>
    <m/>
    <m/>
    <m/>
    <m/>
    <n v="2"/>
    <s v="6"/>
    <s v="6"/>
    <n v="1"/>
    <n v="7.142857142857143"/>
    <n v="0"/>
    <n v="0"/>
    <n v="0"/>
    <n v="0"/>
    <n v="13"/>
    <n v="92.85714285714286"/>
    <n v="14"/>
  </r>
  <r>
    <s v="sksasek"/>
    <s v="fitfluential"/>
    <m/>
    <m/>
    <m/>
    <m/>
    <m/>
    <m/>
    <m/>
    <m/>
    <s v="No"/>
    <n v="180"/>
    <m/>
    <m/>
    <x v="1"/>
    <d v="2019-07-02T23:26:10.000"/>
    <s v="#Running music is essential! Nice selections from @FitFluential: https://t.co/fe9TOOrO1D #motivation https://t.co/TnElQJvadO"/>
    <s v="http://fitfluential.com/2015/04/50-of-the-best-running-songs/?utm_medium=Social&amp;utm_source=Unknown&amp;utm_campaign=Leadify"/>
    <s v="fitfluential.com"/>
    <x v="21"/>
    <s v="https://pbs.twimg.com/media/D-gdYQ4WkAAPLlf.jpg"/>
    <s v="https://pbs.twimg.com/media/D-gdYQ4WkAAPLlf.jpg"/>
    <x v="152"/>
    <s v="https://twitter.com/#!/sksasek/status/1146198409721851904"/>
    <m/>
    <m/>
    <s v="1146198409721851904"/>
    <m/>
    <b v="0"/>
    <n v="1"/>
    <s v=""/>
    <b v="0"/>
    <s v="en"/>
    <m/>
    <s v=""/>
    <b v="0"/>
    <n v="0"/>
    <s v=""/>
    <s v="EdgeTheory"/>
    <b v="0"/>
    <s v="1146198409721851904"/>
    <s v="Tweet"/>
    <n v="0"/>
    <n v="0"/>
    <m/>
    <m/>
    <m/>
    <m/>
    <m/>
    <m/>
    <m/>
    <m/>
    <n v="1"/>
    <s v="2"/>
    <s v="2"/>
    <n v="1"/>
    <n v="11.11111111111111"/>
    <n v="0"/>
    <n v="0"/>
    <n v="0"/>
    <n v="0"/>
    <n v="8"/>
    <n v="88.88888888888889"/>
    <n v="9"/>
  </r>
  <r>
    <s v="jodymow"/>
    <s v="fitfluential"/>
    <m/>
    <m/>
    <m/>
    <m/>
    <m/>
    <m/>
    <m/>
    <m/>
    <s v="No"/>
    <n v="181"/>
    <m/>
    <m/>
    <x v="1"/>
    <d v="2019-07-03T01:00:19.000"/>
    <s v="Need new #running songs? Great article from @FitFluential: https://t.co/mH0PsC2gTj #FitTips https://t.co/kOFXqBIdnG"/>
    <s v="http://fitfluential.com/2015/04/50-of-the-best-running-songs/?utm_medium=Social&amp;utm_source=Unknown&amp;utm_campaign=Leadify"/>
    <s v="fitfluential.com"/>
    <x v="51"/>
    <s v="https://pbs.twimg.com/media/D-gy7PEXUAALL-1.jpg"/>
    <s v="https://pbs.twimg.com/media/D-gy7PEXUAALL-1.jpg"/>
    <x v="153"/>
    <s v="https://twitter.com/#!/jodymow/status/1146222100253986816"/>
    <m/>
    <m/>
    <s v="1146222100253986816"/>
    <m/>
    <b v="0"/>
    <n v="1"/>
    <s v=""/>
    <b v="0"/>
    <s v="en"/>
    <m/>
    <s v=""/>
    <b v="0"/>
    <n v="0"/>
    <s v=""/>
    <s v="EdgeTheory"/>
    <b v="0"/>
    <s v="1146222100253986816"/>
    <s v="Tweet"/>
    <n v="0"/>
    <n v="0"/>
    <m/>
    <m/>
    <m/>
    <m/>
    <m/>
    <m/>
    <m/>
    <m/>
    <n v="1"/>
    <s v="2"/>
    <s v="2"/>
    <n v="1"/>
    <n v="11.11111111111111"/>
    <n v="0"/>
    <n v="0"/>
    <n v="0"/>
    <n v="0"/>
    <n v="8"/>
    <n v="88.88888888888889"/>
    <n v="9"/>
  </r>
  <r>
    <s v="elishia_ortiz"/>
    <s v="elishia_ortiz"/>
    <m/>
    <m/>
    <m/>
    <m/>
    <m/>
    <m/>
    <m/>
    <m/>
    <s v="No"/>
    <n v="182"/>
    <m/>
    <m/>
    <x v="0"/>
    <d v="2019-07-03T01:33:07.000"/>
    <s v="Does music help you #exercise? Awesome article from #FitFluential: https://t.co/cUwPetkrBE #fitspo https://t.co/uR68SDBJEH"/>
    <s v="http://fitfluential.com/2015/04/50-of-the-best-running-songs/?utm_medium=Social&amp;utm_source=Unknown&amp;utm_campaign=Leadify"/>
    <s v="fitfluential.com"/>
    <x v="106"/>
    <s v="https://pbs.twimg.com/media/D-g6bzxXoAEgXLJ.jpg"/>
    <s v="https://pbs.twimg.com/media/D-g6bzxXoAEgXLJ.jpg"/>
    <x v="154"/>
    <s v="https://twitter.com/#!/elishia_ortiz/status/1146230356342915073"/>
    <m/>
    <m/>
    <s v="1146230356342915073"/>
    <m/>
    <b v="0"/>
    <n v="0"/>
    <s v=""/>
    <b v="0"/>
    <s v="en"/>
    <m/>
    <s v=""/>
    <b v="0"/>
    <n v="0"/>
    <s v=""/>
    <s v="EdgeTheory"/>
    <b v="0"/>
    <s v="1146230356342915073"/>
    <s v="Tweet"/>
    <n v="0"/>
    <n v="0"/>
    <m/>
    <m/>
    <m/>
    <m/>
    <m/>
    <m/>
    <m/>
    <m/>
    <n v="1"/>
    <s v="1"/>
    <s v="1"/>
    <n v="1"/>
    <n v="10"/>
    <n v="0"/>
    <n v="0"/>
    <n v="0"/>
    <n v="0"/>
    <n v="9"/>
    <n v="90"/>
    <n v="10"/>
  </r>
  <r>
    <s v="zaazeeuk"/>
    <s v="zaazeeuk"/>
    <m/>
    <m/>
    <m/>
    <m/>
    <m/>
    <m/>
    <m/>
    <m/>
    <s v="No"/>
    <n v="183"/>
    <m/>
    <m/>
    <x v="0"/>
    <d v="2019-07-03T05:57:09.000"/>
    <s v="One small positive thought in the morning can change your whole day_x000a__x000a_â¤ï¸ @ZAAZEEUK _x000a__x000a_#gymwear #gym #activewear #fitness #fitnesslifestyle #fitfluential #fitnessgear #fitnesswomen #fitnessphysique #workout #womenswear #womenfashion #womensclothing #boutique #sportsbra #athleisure https://t.co/DSEgg3ULxQ"/>
    <m/>
    <m/>
    <x v="107"/>
    <s v="https://pbs.twimg.com/media/D-h23GdX4AYrRY6.jpg"/>
    <s v="https://pbs.twimg.com/media/D-h23GdX4AYrRY6.jpg"/>
    <x v="155"/>
    <s v="https://twitter.com/#!/zaazeeuk/status/1146296800262987777"/>
    <m/>
    <m/>
    <s v="1146296800262987777"/>
    <m/>
    <b v="0"/>
    <n v="3"/>
    <s v=""/>
    <b v="0"/>
    <s v="en"/>
    <m/>
    <s v=""/>
    <b v="0"/>
    <n v="0"/>
    <s v=""/>
    <s v="Twitter for iPhone"/>
    <b v="0"/>
    <s v="1146296800262987777"/>
    <s v="Tweet"/>
    <n v="0"/>
    <n v="0"/>
    <m/>
    <m/>
    <m/>
    <m/>
    <m/>
    <m/>
    <m/>
    <m/>
    <n v="1"/>
    <s v="1"/>
    <s v="1"/>
    <n v="1"/>
    <n v="3.225806451612903"/>
    <n v="0"/>
    <n v="0"/>
    <n v="0"/>
    <n v="0"/>
    <n v="30"/>
    <n v="96.7741935483871"/>
    <n v="31"/>
  </r>
  <r>
    <s v="calathx"/>
    <s v="calathx"/>
    <m/>
    <m/>
    <m/>
    <m/>
    <m/>
    <m/>
    <m/>
    <m/>
    <s v="No"/>
    <n v="184"/>
    <m/>
    <m/>
    <x v="0"/>
    <d v="2019-06-25T04:50:36.000"/>
    <s v="#Fitness is a #lifestyle._x000a__x000a_https://t.co/HHvTuUkn9n_x000a__x000a_#Fitspo #Fitfam #GirlsWhoLift #Legday #NoPainNoGain #FitLife #GetStrong #Workout #MondayMiles #TrainHard #Gains #Strengthtraining #Physiquefreak #Fitness #Yoga #CrossFit #FitFluential #Fitnessfriday #Squats #Health #Healthylife https://t.co/SujpKhmES3"/>
    <s v="http://calathx.com/"/>
    <s v="calathx.com"/>
    <x v="108"/>
    <s v="https://pbs.twimg.com/media/D94a5GmUcAABhR0.jpg"/>
    <s v="https://pbs.twimg.com/media/D94a5GmUcAABhR0.jpg"/>
    <x v="156"/>
    <s v="https://twitter.com/#!/calathx/status/1143380950417494016"/>
    <m/>
    <m/>
    <s v="1143380950417494016"/>
    <m/>
    <b v="0"/>
    <n v="2"/>
    <s v=""/>
    <b v="0"/>
    <s v="und"/>
    <m/>
    <s v=""/>
    <b v="0"/>
    <n v="0"/>
    <s v=""/>
    <s v="Twitter Web Client"/>
    <b v="0"/>
    <s v="1143380950417494016"/>
    <s v="Tweet"/>
    <n v="0"/>
    <n v="0"/>
    <m/>
    <m/>
    <m/>
    <m/>
    <m/>
    <m/>
    <m/>
    <m/>
    <n v="11"/>
    <s v="1"/>
    <s v="1"/>
    <n v="1"/>
    <n v="4"/>
    <n v="0"/>
    <n v="0"/>
    <n v="0"/>
    <n v="0"/>
    <n v="24"/>
    <n v="96"/>
    <n v="25"/>
  </r>
  <r>
    <s v="calathx"/>
    <s v="calathx"/>
    <m/>
    <m/>
    <m/>
    <m/>
    <m/>
    <m/>
    <m/>
    <m/>
    <s v="No"/>
    <n v="185"/>
    <m/>
    <m/>
    <x v="0"/>
    <d v="2019-06-25T09:18:45.000"/>
    <s v="Physical Fitness Facts_x000a__x000a_https://t.co/HHvTuUkn9n_x000a__x000a_#love #cute #sleepy #sleeping #bed #goodnight #Workout #TrainHard #Gains #Strengthtraining #Physiquefreak #Yoga #CrossFit #FitFluential #Fitnessfriday #Squats #Health #Healthylife #like4like #follow #calisthenics #fitindia https://t.co/g4iFOvsb37"/>
    <s v="http://calathx.com/"/>
    <s v="calathx.com"/>
    <x v="109"/>
    <s v="https://pbs.twimg.com/media/D95YQxcUwAApvn5.jpg"/>
    <s v="https://pbs.twimg.com/media/D95YQxcUwAApvn5.jpg"/>
    <x v="157"/>
    <s v="https://twitter.com/#!/calathx/status/1143448432826150912"/>
    <m/>
    <m/>
    <s v="1143448432826150912"/>
    <m/>
    <b v="0"/>
    <n v="0"/>
    <s v=""/>
    <b v="0"/>
    <s v="en"/>
    <m/>
    <s v=""/>
    <b v="0"/>
    <n v="0"/>
    <s v=""/>
    <s v="Twitter Web Client"/>
    <b v="0"/>
    <s v="1143448432826150912"/>
    <s v="Tweet"/>
    <n v="0"/>
    <n v="0"/>
    <m/>
    <m/>
    <m/>
    <m/>
    <m/>
    <m/>
    <m/>
    <m/>
    <n v="11"/>
    <s v="1"/>
    <s v="1"/>
    <n v="3"/>
    <n v="12"/>
    <n v="0"/>
    <n v="0"/>
    <n v="0"/>
    <n v="0"/>
    <n v="22"/>
    <n v="88"/>
    <n v="25"/>
  </r>
  <r>
    <s v="calathx"/>
    <s v="calathx"/>
    <m/>
    <m/>
    <m/>
    <m/>
    <m/>
    <m/>
    <m/>
    <m/>
    <s v="No"/>
    <n v="186"/>
    <m/>
    <m/>
    <x v="0"/>
    <d v="2019-06-26T05:31:13.000"/>
    <s v="Deep #Breathing Benefits_x000a__x000a_https://t.co/HHvTuUkn9n_x000a__x000a_#Fitspo #Fitfam #GirlsWhoLift #Legday #NoPainNoGain #FitLife #GetStrong #Workout #TrainHard #Gains #Physiquefreak #Yoga #CrossFit #FitFluential #Squats #Healthylife  #calisthenics #nature #health #asthma #breathingexercises https://t.co/Nkrs8QbdZd"/>
    <s v="http://calathx.com/"/>
    <s v="calathx.com"/>
    <x v="110"/>
    <s v="https://pbs.twimg.com/media/D99tgTpVAAE-5Wq.jpg"/>
    <s v="https://pbs.twimg.com/media/D99tgTpVAAE-5Wq.jpg"/>
    <x v="158"/>
    <s v="https://twitter.com/#!/calathx/status/1143753561802604546"/>
    <m/>
    <m/>
    <s v="1143753561802604546"/>
    <m/>
    <b v="0"/>
    <n v="0"/>
    <s v=""/>
    <b v="0"/>
    <s v="en"/>
    <m/>
    <s v=""/>
    <b v="0"/>
    <n v="0"/>
    <s v=""/>
    <s v="Twitter Web Client"/>
    <b v="0"/>
    <s v="1143753561802604546"/>
    <s v="Tweet"/>
    <n v="0"/>
    <n v="0"/>
    <m/>
    <m/>
    <m/>
    <m/>
    <m/>
    <m/>
    <m/>
    <m/>
    <n v="11"/>
    <s v="1"/>
    <s v="1"/>
    <n v="2"/>
    <n v="8.333333333333334"/>
    <n v="0"/>
    <n v="0"/>
    <n v="0"/>
    <n v="0"/>
    <n v="22"/>
    <n v="91.66666666666667"/>
    <n v="24"/>
  </r>
  <r>
    <s v="calathx"/>
    <s v="calathx"/>
    <m/>
    <m/>
    <m/>
    <m/>
    <m/>
    <m/>
    <m/>
    <m/>
    <s v="No"/>
    <n v="187"/>
    <m/>
    <m/>
    <x v="0"/>
    <d v="2019-06-27T09:07:24.000"/>
    <s v="#Fat to #Fit Program_x000a__x000a_https://t.co/duhVZPYBeF_x000a__x000a_ #GirlsWhoLift #Legday #NoPainNoGain #FitLife #GetStrong #Workout #MondayMiles #TrainHard #Gains #Strengthtraining #Physiquefreak #Fitness #Yoga #CrossFit #FitFluential #Fitnessfriday #Squats #Health #Healthylife #calisthenics https://t.co/IwyBDG0jAN"/>
    <s v="http://www.calathx.co"/>
    <s v="calathx.co"/>
    <x v="111"/>
    <s v="https://pbs.twimg.com/media/D-Dod3PUcAAx_Kh.jpg"/>
    <s v="https://pbs.twimg.com/media/D-Dod3PUcAAx_Kh.jpg"/>
    <x v="159"/>
    <s v="https://twitter.com/#!/calathx/status/1144170354312527872"/>
    <m/>
    <m/>
    <s v="1144170354312527872"/>
    <m/>
    <b v="0"/>
    <n v="0"/>
    <s v=""/>
    <b v="0"/>
    <s v="en"/>
    <m/>
    <s v=""/>
    <b v="0"/>
    <n v="0"/>
    <s v=""/>
    <s v="Twitter Web Client"/>
    <b v="0"/>
    <s v="1144170354312527872"/>
    <s v="Tweet"/>
    <n v="0"/>
    <n v="0"/>
    <m/>
    <m/>
    <m/>
    <m/>
    <m/>
    <m/>
    <m/>
    <m/>
    <n v="11"/>
    <s v="1"/>
    <s v="1"/>
    <n v="1"/>
    <n v="4.166666666666667"/>
    <n v="1"/>
    <n v="4.166666666666667"/>
    <n v="0"/>
    <n v="0"/>
    <n v="22"/>
    <n v="91.66666666666667"/>
    <n v="24"/>
  </r>
  <r>
    <s v="calathx"/>
    <s v="calathx"/>
    <m/>
    <m/>
    <m/>
    <m/>
    <m/>
    <m/>
    <m/>
    <m/>
    <s v="No"/>
    <n v="188"/>
    <m/>
    <m/>
    <x v="0"/>
    <d v="2019-06-28T06:14:59.000"/>
    <s v="#Fitness is more than a #physical #challenge it's a #mental one._x000a__x000a_https://t.co/HHvTuUkn9n_x000a__x000a_#Fitspo #GirlsWhoLift #Legday #NoPainNoGain #FitLife #GetStrong #Workout #MondayMiles #TrainHard #Strengthtraining #Physiquefreak #Yoga #FitFluential #Fitnessfriday #Squats #Healthylife https://t.co/J3tfVx4VtG"/>
    <s v="http://calathx.com/"/>
    <s v="calathx.com"/>
    <x v="112"/>
    <s v="https://pbs.twimg.com/media/D-IKnCkVUAEOj_u.jpg"/>
    <s v="https://pbs.twimg.com/media/D-IKnCkVUAEOj_u.jpg"/>
    <x v="160"/>
    <s v="https://twitter.com/#!/calathx/status/1144489351834849282"/>
    <m/>
    <m/>
    <s v="1144489351834849282"/>
    <m/>
    <b v="0"/>
    <n v="0"/>
    <s v=""/>
    <b v="0"/>
    <s v="en"/>
    <m/>
    <s v=""/>
    <b v="0"/>
    <n v="0"/>
    <s v=""/>
    <s v="Twitter Web Client"/>
    <b v="0"/>
    <s v="1144489351834849282"/>
    <s v="Tweet"/>
    <n v="0"/>
    <n v="0"/>
    <m/>
    <m/>
    <m/>
    <m/>
    <m/>
    <m/>
    <m/>
    <m/>
    <n v="11"/>
    <s v="1"/>
    <s v="1"/>
    <n v="0"/>
    <n v="0"/>
    <n v="0"/>
    <n v="0"/>
    <n v="0"/>
    <n v="0"/>
    <n v="27"/>
    <n v="100"/>
    <n v="27"/>
  </r>
  <r>
    <s v="calathx"/>
    <s v="calathx"/>
    <m/>
    <m/>
    <m/>
    <m/>
    <m/>
    <m/>
    <m/>
    <m/>
    <s v="No"/>
    <n v="189"/>
    <m/>
    <m/>
    <x v="0"/>
    <d v="2019-06-28T09:43:59.000"/>
    <s v="#Vitamin &quot;D&quot; is as important as #calcium in determining bone #health._x000a__x000a_https://t.co/HHvTuUkn9n_x000a__x000a_#healthcare #healthylife #wellness #motivation #GetStrong #Workoutwithcalathx #TrainHard #Gains #Strengthtraining #Physiquefreak #Yoga #FitFluential #Fitnessfriday #Squats #calathx https://t.co/kwOxGMeJCw"/>
    <s v="http://calathx.com/"/>
    <s v="calathx.com"/>
    <x v="113"/>
    <s v="https://pbs.twimg.com/media/D-I6Vz6VAAIIeav.jpg"/>
    <s v="https://pbs.twimg.com/media/D-I6Vz6VAAIIeav.jpg"/>
    <x v="161"/>
    <s v="https://twitter.com/#!/calathx/status/1144541946611826688"/>
    <m/>
    <m/>
    <s v="1144541946611826688"/>
    <m/>
    <b v="0"/>
    <n v="0"/>
    <s v=""/>
    <b v="0"/>
    <s v="en"/>
    <m/>
    <s v=""/>
    <b v="0"/>
    <n v="0"/>
    <s v=""/>
    <s v="Twitter Web Client"/>
    <b v="0"/>
    <s v="1144541946611826688"/>
    <s v="Tweet"/>
    <n v="0"/>
    <n v="0"/>
    <m/>
    <m/>
    <m/>
    <m/>
    <m/>
    <m/>
    <m/>
    <m/>
    <n v="11"/>
    <s v="1"/>
    <s v="1"/>
    <n v="2"/>
    <n v="7.6923076923076925"/>
    <n v="0"/>
    <n v="0"/>
    <n v="0"/>
    <n v="0"/>
    <n v="24"/>
    <n v="92.3076923076923"/>
    <n v="26"/>
  </r>
  <r>
    <s v="calathx"/>
    <s v="calathx"/>
    <m/>
    <m/>
    <m/>
    <m/>
    <m/>
    <m/>
    <m/>
    <m/>
    <s v="No"/>
    <n v="190"/>
    <m/>
    <m/>
    <x v="0"/>
    <d v="2019-06-29T05:36:35.000"/>
    <s v="An #apple a day can reduce levels of bad cholesterol_x000a__x000a_https://t.co/HHvTuUkn9n_x000a__x000a_#healthcare #wellness #motivation #healthyhappylife #GetStrong #Workoutwithcalathx #TrainHard #Gains #Strengthtraining #Physiquefreak #Yoga #CrossFit #FitFluential #Fitnessfriday #Squats #calisthenics https://t.co/fsxuVmWRRT"/>
    <s v="http://calathx.com/"/>
    <s v="calathx.com"/>
    <x v="114"/>
    <s v="https://pbs.twimg.com/media/D-NLjk9UIAI8AD6.jpg"/>
    <s v="https://pbs.twimg.com/media/D-NLjk9UIAI8AD6.jpg"/>
    <x v="162"/>
    <s v="https://twitter.com/#!/calathx/status/1144842075373887489"/>
    <m/>
    <m/>
    <s v="1144842075373887489"/>
    <m/>
    <b v="0"/>
    <n v="1"/>
    <s v=""/>
    <b v="0"/>
    <s v="en"/>
    <m/>
    <s v=""/>
    <b v="0"/>
    <n v="0"/>
    <s v=""/>
    <s v="Twitter Web Client"/>
    <b v="0"/>
    <s v="1144842075373887489"/>
    <s v="Tweet"/>
    <n v="0"/>
    <n v="0"/>
    <m/>
    <m/>
    <m/>
    <m/>
    <m/>
    <m/>
    <m/>
    <m/>
    <n v="11"/>
    <s v="1"/>
    <s v="1"/>
    <n v="1"/>
    <n v="3.8461538461538463"/>
    <n v="1"/>
    <n v="3.8461538461538463"/>
    <n v="0"/>
    <n v="0"/>
    <n v="24"/>
    <n v="92.3076923076923"/>
    <n v="26"/>
  </r>
  <r>
    <s v="calathx"/>
    <s v="calathx"/>
    <m/>
    <m/>
    <m/>
    <m/>
    <m/>
    <m/>
    <m/>
    <m/>
    <s v="No"/>
    <n v="191"/>
    <m/>
    <m/>
    <x v="0"/>
    <d v="2019-07-01T08:04:40.000"/>
    <s v="#Gym Fact_x000a__x000a_https://t.co/HHvTuUkn9n_x000a__x000a_#Workout #TrainHard #Gains #Strengthtraining #Physiquefreak #Yoga #CrossFit #FitFluential #Squats #Healthylife #calisthenics #exercise #healthyliving #wellness #motivation #healthyhappylife #strength #cardio #weights #abs #gymmotivation https://t.co/8JDr0xDGUK"/>
    <s v="http://calathx.com/"/>
    <s v="calathx.com"/>
    <x v="115"/>
    <s v="https://pbs.twimg.com/media/D-YAqAFUwAE7TF1.jpg"/>
    <s v="https://pbs.twimg.com/media/D-YAqAFUwAE7TF1.jpg"/>
    <x v="163"/>
    <s v="https://twitter.com/#!/calathx/status/1145604118775341056"/>
    <m/>
    <m/>
    <s v="1145604118775341056"/>
    <m/>
    <b v="0"/>
    <n v="2"/>
    <s v=""/>
    <b v="0"/>
    <s v="en"/>
    <m/>
    <s v=""/>
    <b v="0"/>
    <n v="0"/>
    <s v=""/>
    <s v="Twitter Web Client"/>
    <b v="0"/>
    <s v="1145604118775341056"/>
    <s v="Tweet"/>
    <n v="0"/>
    <n v="0"/>
    <m/>
    <m/>
    <m/>
    <m/>
    <m/>
    <m/>
    <m/>
    <m/>
    <n v="11"/>
    <s v="1"/>
    <s v="1"/>
    <n v="1"/>
    <n v="4.3478260869565215"/>
    <n v="0"/>
    <n v="0"/>
    <n v="0"/>
    <n v="0"/>
    <n v="22"/>
    <n v="95.65217391304348"/>
    <n v="23"/>
  </r>
  <r>
    <s v="calathx"/>
    <s v="calathx"/>
    <m/>
    <m/>
    <m/>
    <m/>
    <m/>
    <m/>
    <m/>
    <m/>
    <s v="No"/>
    <n v="192"/>
    <m/>
    <m/>
    <x v="0"/>
    <d v="2019-07-02T05:29:58.000"/>
    <s v="#Health Benefits of Losing #Weight_x000a__x000a_https://t.co/sOCibi4i1J_x000a__x000a_#Fitspo #Fitfam #GirlsWhoLift #Legday #NoPainNoGain #FitLife #GetStrong #Workout #TrainHard #Gains #Strengthtraining #Physiquefreak #Fitness #Yoga #CrossFit #FitFluential #Squats #Health #Healthylife #calisthenics https://t.co/IaxrIfJF15"/>
    <s v="http://calathx.com/"/>
    <s v="calathx.com"/>
    <x v="116"/>
    <s v="https://pbs.twimg.com/media/D-cm6cbUwAAZeX7.jpg"/>
    <s v="https://pbs.twimg.com/media/D-cm6cbUwAAZeX7.jpg"/>
    <x v="164"/>
    <s v="https://twitter.com/#!/calathx/status/1145927571583852546"/>
    <m/>
    <m/>
    <s v="1145927571583852546"/>
    <m/>
    <b v="0"/>
    <n v="2"/>
    <s v=""/>
    <b v="0"/>
    <s v="en"/>
    <m/>
    <s v=""/>
    <b v="0"/>
    <n v="0"/>
    <s v=""/>
    <s v="Twitter Web Client"/>
    <b v="0"/>
    <s v="1145927571583852546"/>
    <s v="Tweet"/>
    <n v="0"/>
    <n v="0"/>
    <m/>
    <m/>
    <m/>
    <m/>
    <m/>
    <m/>
    <m/>
    <m/>
    <n v="11"/>
    <s v="1"/>
    <s v="1"/>
    <n v="2"/>
    <n v="8"/>
    <n v="1"/>
    <n v="4"/>
    <n v="0"/>
    <n v="0"/>
    <n v="22"/>
    <n v="88"/>
    <n v="25"/>
  </r>
  <r>
    <s v="calathx"/>
    <s v="calathx"/>
    <m/>
    <m/>
    <m/>
    <m/>
    <m/>
    <m/>
    <m/>
    <m/>
    <s v="No"/>
    <n v="193"/>
    <m/>
    <m/>
    <x v="0"/>
    <d v="2019-07-02T09:11:56.000"/>
    <s v="6 Benefits of #Running_x000a__x000a_https://t.co/HHvTuUkn9n_x000a__x000a_#run #fitness #runners #training #runhappy #gym #fit #TrainHard #Gains #Strengthtraining #Physiquefreak #Yoga #CrossFit #FitFluential #Squats #Healthylife #calisthenics #GirlsWhoLift #Legday #NoPainNoGain #FitLife #GetStrong https://t.co/BhsqHTU19D"/>
    <s v="http://calathx.com/"/>
    <s v="calathx.com"/>
    <x v="117"/>
    <s v="https://pbs.twimg.com/media/D-dZkYdUwAAywvp.jpg"/>
    <s v="https://pbs.twimg.com/media/D-dZkYdUwAAywvp.jpg"/>
    <x v="165"/>
    <s v="https://twitter.com/#!/calathx/status/1145983434482864129"/>
    <m/>
    <m/>
    <s v="1145983434482864129"/>
    <m/>
    <b v="0"/>
    <n v="0"/>
    <s v=""/>
    <b v="0"/>
    <s v="en"/>
    <m/>
    <s v=""/>
    <b v="0"/>
    <n v="0"/>
    <s v=""/>
    <s v="Twitter Web Client"/>
    <b v="0"/>
    <s v="1145983434482864129"/>
    <s v="Tweet"/>
    <n v="0"/>
    <n v="0"/>
    <m/>
    <m/>
    <m/>
    <m/>
    <m/>
    <m/>
    <m/>
    <m/>
    <n v="11"/>
    <s v="1"/>
    <s v="1"/>
    <n v="2"/>
    <n v="7.6923076923076925"/>
    <n v="0"/>
    <n v="0"/>
    <n v="0"/>
    <n v="0"/>
    <n v="24"/>
    <n v="92.3076923076923"/>
    <n v="26"/>
  </r>
  <r>
    <s v="calathx"/>
    <s v="calathx"/>
    <m/>
    <m/>
    <m/>
    <m/>
    <m/>
    <m/>
    <m/>
    <m/>
    <s v="No"/>
    <n v="194"/>
    <m/>
    <m/>
    <x v="0"/>
    <d v="2019-07-03T06:38:46.000"/>
    <s v="5 #Benefits of Downward Facing Dog Pose_x000a__x000a_https://t.co/HHvTuUkn9n_x000a__x000a_#Fitspo #Fitfam #GirlsWhoLift #Legday #NoPainNoGain #FitLife #GetStrong #Workout #MondayMiles #TrainHard #Gains #Strengthtraining #Physiquefreak #CrossFit #FitFluential #Fitnessfriday #Squats #Health #Healthylife https://t.co/2NSYudCInV"/>
    <s v="http://calathx.com/"/>
    <s v="calathx.com"/>
    <x v="118"/>
    <s v="https://pbs.twimg.com/media/D-iAX2PU4AAUoXc.jpg"/>
    <s v="https://pbs.twimg.com/media/D-iAX2PU4AAUoXc.jpg"/>
    <x v="166"/>
    <s v="https://twitter.com/#!/calathx/status/1146307274006126593"/>
    <m/>
    <m/>
    <s v="1146307274006126593"/>
    <m/>
    <b v="0"/>
    <n v="2"/>
    <s v=""/>
    <b v="0"/>
    <s v="en"/>
    <m/>
    <s v=""/>
    <b v="0"/>
    <n v="0"/>
    <s v=""/>
    <s v="Twitter Web Client"/>
    <b v="0"/>
    <s v="1146307274006126593"/>
    <s v="Tweet"/>
    <n v="0"/>
    <n v="0"/>
    <m/>
    <m/>
    <m/>
    <m/>
    <m/>
    <m/>
    <m/>
    <m/>
    <n v="11"/>
    <s v="1"/>
    <s v="1"/>
    <n v="2"/>
    <n v="7.6923076923076925"/>
    <n v="0"/>
    <n v="0"/>
    <n v="0"/>
    <n v="0"/>
    <n v="24"/>
    <n v="92.3076923076923"/>
    <n v="26"/>
  </r>
  <r>
    <s v="candicedodge"/>
    <s v="candicedodge"/>
    <m/>
    <m/>
    <m/>
    <m/>
    <m/>
    <m/>
    <m/>
    <m/>
    <s v="No"/>
    <n v="195"/>
    <m/>
    <m/>
    <x v="0"/>
    <d v="2019-07-03T13:24:27.000"/>
    <s v="Is #running easier w/ music? Good article from FitFluential: https://t.co/20Nfr3f3RR #FitTips https://t.co/aCgPL56UpT"/>
    <s v="http://fitfluential.com/2015/04/50-of-the-best-running-songs/?utm_medium=Social&amp;utm_source=Unknown&amp;utm_campaign=Leadify"/>
    <s v="fitfluential.com"/>
    <x v="51"/>
    <s v="https://pbs.twimg.com/media/D-jdPwXWkAApAX-.jpg"/>
    <s v="https://pbs.twimg.com/media/D-jdPwXWkAApAX-.jpg"/>
    <x v="167"/>
    <s v="https://twitter.com/#!/candicedodge/status/1146409369766154240"/>
    <m/>
    <m/>
    <s v="1146409369766154240"/>
    <m/>
    <b v="0"/>
    <n v="1"/>
    <s v=""/>
    <b v="0"/>
    <s v="en"/>
    <m/>
    <s v=""/>
    <b v="0"/>
    <n v="0"/>
    <s v=""/>
    <s v="EdgeTheory"/>
    <b v="0"/>
    <s v="1146409369766154240"/>
    <s v="Tweet"/>
    <n v="0"/>
    <n v="0"/>
    <m/>
    <m/>
    <m/>
    <m/>
    <m/>
    <m/>
    <m/>
    <m/>
    <n v="1"/>
    <s v="1"/>
    <s v="1"/>
    <n v="2"/>
    <n v="20"/>
    <n v="0"/>
    <n v="0"/>
    <n v="0"/>
    <n v="0"/>
    <n v="8"/>
    <n v="80"/>
    <n v="10"/>
  </r>
  <r>
    <s v="shalamajackson"/>
    <s v="shalamajackson"/>
    <m/>
    <m/>
    <m/>
    <m/>
    <m/>
    <m/>
    <m/>
    <m/>
    <s v="No"/>
    <n v="196"/>
    <m/>
    <m/>
    <x v="0"/>
    <d v="2019-06-25T11:40:24.000"/>
    <s v="Not cute or pretty. I’m just working with laser focus. ._x000a_._x000a_._x000a_._x000a_._x000a_._x000a_#prettygirlsgohardtoo #803fitness #liveauthentic #strongnotskinny #findyourstrong #fitstyle #goforit #fitfluential #fitnessfun #fitnessblogger #myfitnessjourney #blackgirlslift #sweatpink… https://t.co/CflGnQt7vv https://t.co/A6y6IdCfge"/>
    <s v="https://www.instagram.com/p/BzIZ8C-D4ua/"/>
    <s v="instagram.com"/>
    <x v="119"/>
    <s v="https://pbs.twimg.com/media/D954ts6WkAApoVm.jpg"/>
    <s v="https://pbs.twimg.com/media/D954ts6WkAApoVm.jpg"/>
    <x v="168"/>
    <s v="https://twitter.com/#!/shalamajackson/status/1143484082908815361"/>
    <m/>
    <m/>
    <s v="1143484082908815361"/>
    <m/>
    <b v="0"/>
    <n v="0"/>
    <s v=""/>
    <b v="0"/>
    <s v="en"/>
    <m/>
    <s v=""/>
    <b v="0"/>
    <n v="0"/>
    <s v=""/>
    <s v="IFTTT"/>
    <b v="0"/>
    <s v="1143484082908815361"/>
    <s v="Tweet"/>
    <n v="0"/>
    <n v="0"/>
    <m/>
    <m/>
    <m/>
    <m/>
    <m/>
    <m/>
    <m/>
    <m/>
    <n v="3"/>
    <s v="1"/>
    <s v="1"/>
    <n v="2"/>
    <n v="8.333333333333334"/>
    <n v="0"/>
    <n v="0"/>
    <n v="0"/>
    <n v="0"/>
    <n v="22"/>
    <n v="91.66666666666667"/>
    <n v="24"/>
  </r>
  <r>
    <s v="shalamajackson"/>
    <s v="shalamajackson"/>
    <m/>
    <m/>
    <m/>
    <m/>
    <m/>
    <m/>
    <m/>
    <m/>
    <s v="No"/>
    <n v="197"/>
    <m/>
    <m/>
    <x v="0"/>
    <d v="2019-06-26T13:55:42.000"/>
    <s v="Working on my confidence and presentation cause it’s necessary._x000a_._x000a_._x000a_._x000a_._x000a_._x000a_#prettygirlsgohardtoo #posingpractice #practicemakespermanent #liveauthentic #workingtoimprove #livethelifeyoulove #trainhard #findyourstrong #strongnotskinny #fitfluential #bodybu… https://t.co/kvr2qNuw3W https://t.co/EHJFKSK1HF"/>
    <s v="https://www.instagram.com/p/BzLM1cVjW93/"/>
    <s v="instagram.com"/>
    <x v="120"/>
    <s v="https://pbs.twimg.com/media/D9_hRQ3XkAAXHA7.jpg"/>
    <s v="https://pbs.twimg.com/media/D9_hRQ3XkAAXHA7.jpg"/>
    <x v="169"/>
    <s v="https://twitter.com/#!/shalamajackson/status/1143880518410354688"/>
    <m/>
    <m/>
    <s v="1143880518410354688"/>
    <m/>
    <b v="0"/>
    <n v="0"/>
    <s v=""/>
    <b v="0"/>
    <s v="en"/>
    <m/>
    <s v=""/>
    <b v="0"/>
    <n v="0"/>
    <s v=""/>
    <s v="IFTTT"/>
    <b v="0"/>
    <s v="1143880518410354688"/>
    <s v="Tweet"/>
    <n v="0"/>
    <n v="0"/>
    <m/>
    <m/>
    <m/>
    <m/>
    <m/>
    <m/>
    <m/>
    <m/>
    <n v="3"/>
    <s v="1"/>
    <s v="1"/>
    <n v="1"/>
    <n v="4.761904761904762"/>
    <n v="0"/>
    <n v="0"/>
    <n v="0"/>
    <n v="0"/>
    <n v="20"/>
    <n v="95.23809523809524"/>
    <n v="21"/>
  </r>
  <r>
    <s v="shalamajackson"/>
    <s v="shalamajackson"/>
    <m/>
    <m/>
    <m/>
    <m/>
    <m/>
    <m/>
    <m/>
    <m/>
    <s v="No"/>
    <n v="198"/>
    <m/>
    <m/>
    <x v="0"/>
    <d v="2019-07-03T14:53:23.000"/>
    <s v="Just how I’m feeling..._x000a_._x000a_._x000a_._x000a_._x000a_._x000a_._x000a_#prettygirlsgohardtoo #howimfeeling #tiredandhungry #tiredandsore #803fitness #liveauthentic #livethelifeyoulove #findyourstrong #fitstyle #goforit #fitfluential #blackgirlslift #sweatpink #womenwholift #npcbikiniathle… https://t.co/H8v1FGcJ26 https://t.co/yzDxMzLnwB"/>
    <s v="https://www.instagram.com/p/BzdTkDlDfQS/"/>
    <s v="instagram.com"/>
    <x v="121"/>
    <s v="https://pbs.twimg.com/media/D-jxmhRXsAAcEQX.png"/>
    <s v="https://pbs.twimg.com/media/D-jxmhRXsAAcEQX.png"/>
    <x v="170"/>
    <s v="https://twitter.com/#!/shalamajackson/status/1146431750069006336"/>
    <m/>
    <m/>
    <s v="1146431750069006336"/>
    <m/>
    <b v="0"/>
    <n v="0"/>
    <s v=""/>
    <b v="0"/>
    <s v="en"/>
    <m/>
    <s v=""/>
    <b v="0"/>
    <n v="0"/>
    <s v=""/>
    <s v="IFTTT"/>
    <b v="0"/>
    <s v="1146431750069006336"/>
    <s v="Tweet"/>
    <n v="0"/>
    <n v="0"/>
    <m/>
    <m/>
    <m/>
    <m/>
    <m/>
    <m/>
    <m/>
    <m/>
    <n v="3"/>
    <s v="1"/>
    <s v="1"/>
    <n v="0"/>
    <n v="0"/>
    <n v="0"/>
    <n v="0"/>
    <n v="0"/>
    <n v="0"/>
    <n v="20"/>
    <n v="100"/>
    <n v="20"/>
  </r>
  <r>
    <s v="fueledbylolz"/>
    <s v="fueledbylolz"/>
    <m/>
    <m/>
    <m/>
    <m/>
    <m/>
    <m/>
    <m/>
    <m/>
    <s v="No"/>
    <n v="199"/>
    <m/>
    <m/>
    <x v="0"/>
    <d v="2019-07-03T16:01:20.000"/>
    <s v="Pineland Strider 10k (44:05) https://t.co/9G7DNjQVs8 #bibchat #fitfluential"/>
    <s v="https://wp.me/p11g4U-5JE"/>
    <s v="wp.me"/>
    <x v="122"/>
    <m/>
    <s v="http://pbs.twimg.com/profile_images/1143470699203518464/YH7F0nyh_normal.jpg"/>
    <x v="171"/>
    <s v="https://twitter.com/#!/fueledbylolz/status/1146448848379928576"/>
    <m/>
    <m/>
    <s v="1146448848379928576"/>
    <m/>
    <b v="0"/>
    <n v="0"/>
    <s v=""/>
    <b v="0"/>
    <s v="en"/>
    <m/>
    <s v=""/>
    <b v="0"/>
    <n v="0"/>
    <s v=""/>
    <s v="Buffer"/>
    <b v="0"/>
    <s v="1146448848379928576"/>
    <s v="Tweet"/>
    <n v="0"/>
    <n v="0"/>
    <m/>
    <m/>
    <m/>
    <m/>
    <m/>
    <m/>
    <m/>
    <m/>
    <n v="1"/>
    <s v="1"/>
    <s v="1"/>
    <n v="0"/>
    <n v="0"/>
    <n v="0"/>
    <n v="0"/>
    <n v="0"/>
    <n v="0"/>
    <n v="7"/>
    <n v="100"/>
    <n v="7"/>
  </r>
  <r>
    <s v="icountcolors"/>
    <s v="spotify"/>
    <m/>
    <m/>
    <m/>
    <m/>
    <m/>
    <m/>
    <m/>
    <m/>
    <s v="No"/>
    <n v="200"/>
    <m/>
    <m/>
    <x v="1"/>
    <d v="2019-07-03T17:13:31.000"/>
    <s v="Does music help you #workout? Good @Spotify playlist from FitFluential: https://t.co/M9EZiGz0IT #fitness https://t.co/74RBSbbkHI"/>
    <s v="http://fitfluential.com/2015/04/50-of-the-best-running-songs/?utm_medium=Social&amp;utm_source=Unknown&amp;utm_campaign=Leadify"/>
    <s v="fitfluential.com"/>
    <x v="7"/>
    <s v="https://pbs.twimg.com/media/D-kRrGoW4AEG3x4.jpg"/>
    <s v="https://pbs.twimg.com/media/D-kRrGoW4AEG3x4.jpg"/>
    <x v="172"/>
    <s v="https://twitter.com/#!/icountcolors/status/1146467014011232256"/>
    <m/>
    <m/>
    <s v="1146467014011232256"/>
    <m/>
    <b v="0"/>
    <n v="0"/>
    <s v=""/>
    <b v="0"/>
    <s v="en"/>
    <m/>
    <s v=""/>
    <b v="0"/>
    <n v="0"/>
    <s v=""/>
    <s v="EdgeTheory"/>
    <b v="0"/>
    <s v="1146467014011232256"/>
    <s v="Tweet"/>
    <n v="0"/>
    <n v="0"/>
    <m/>
    <m/>
    <m/>
    <m/>
    <m/>
    <m/>
    <m/>
    <m/>
    <n v="1"/>
    <s v="3"/>
    <s v="3"/>
    <n v="1"/>
    <n v="9.090909090909092"/>
    <n v="0"/>
    <n v="0"/>
    <n v="0"/>
    <n v="0"/>
    <n v="10"/>
    <n v="90.9090909090909"/>
    <n v="11"/>
  </r>
  <r>
    <s v="truetoyoullc"/>
    <s v="spotify"/>
    <m/>
    <m/>
    <m/>
    <m/>
    <m/>
    <m/>
    <m/>
    <m/>
    <s v="No"/>
    <n v="201"/>
    <m/>
    <m/>
    <x v="1"/>
    <d v="2019-07-03T17:16:21.000"/>
    <s v="#Running music is essential! Good @Spotify playlist from #FitFluential: https://t.co/odUS9Z4VZU #fitspo https://t.co/LEW9b5jyVJ"/>
    <s v="http://fitfluential.com/2015/04/50-of-the-best-running-songs/?utm_medium=Social&amp;utm_source=Unknown&amp;utm_campaign=Leadify"/>
    <s v="fitfluential.com"/>
    <x v="32"/>
    <s v="https://pbs.twimg.com/media/D-kSUqvXkAAXyJp.jpg"/>
    <s v="https://pbs.twimg.com/media/D-kSUqvXkAAXyJp.jpg"/>
    <x v="173"/>
    <s v="https://twitter.com/#!/truetoyoullc/status/1146467728330563585"/>
    <m/>
    <m/>
    <s v="1146467728330563585"/>
    <m/>
    <b v="0"/>
    <n v="0"/>
    <s v=""/>
    <b v="0"/>
    <s v="en"/>
    <m/>
    <s v=""/>
    <b v="0"/>
    <n v="0"/>
    <s v=""/>
    <s v="EdgeTheory"/>
    <b v="0"/>
    <s v="1146467728330563585"/>
    <s v="Tweet"/>
    <n v="0"/>
    <n v="0"/>
    <m/>
    <m/>
    <m/>
    <m/>
    <m/>
    <m/>
    <m/>
    <m/>
    <n v="1"/>
    <s v="3"/>
    <s v="3"/>
    <n v="1"/>
    <n v="10"/>
    <n v="0"/>
    <n v="0"/>
    <n v="0"/>
    <n v="0"/>
    <n v="9"/>
    <n v="90"/>
    <n v="10"/>
  </r>
  <r>
    <s v="diettalk"/>
    <s v="fitfluential"/>
    <m/>
    <m/>
    <m/>
    <m/>
    <m/>
    <m/>
    <m/>
    <m/>
    <s v="No"/>
    <n v="202"/>
    <m/>
    <m/>
    <x v="1"/>
    <d v="2019-07-03T18:59:57.000"/>
    <s v="Is #running easier w/ music? Awesome selections from @FitFluential: https://t.co/QL6R0P2hgq #Fit https://t.co/ACogArBgmF"/>
    <s v="http://fitfluential.com/2015/04/50-of-the-best-running-songs/?utm_medium=Social&amp;utm_source=Unknown&amp;utm_campaign=Leadify"/>
    <s v="fitfluential.com"/>
    <x v="1"/>
    <s v="https://pbs.twimg.com/media/D-kqCVaWwAIPHqv.jpg"/>
    <s v="https://pbs.twimg.com/media/D-kqCVaWwAIPHqv.jpg"/>
    <x v="174"/>
    <s v="https://twitter.com/#!/diettalk/status/1146493801197907971"/>
    <m/>
    <m/>
    <s v="1146493801197907971"/>
    <m/>
    <b v="0"/>
    <n v="0"/>
    <s v=""/>
    <b v="0"/>
    <s v="en"/>
    <m/>
    <s v=""/>
    <b v="0"/>
    <n v="0"/>
    <s v=""/>
    <s v="EdgeTheory"/>
    <b v="0"/>
    <s v="1146493801197907971"/>
    <s v="Tweet"/>
    <n v="0"/>
    <n v="0"/>
    <m/>
    <m/>
    <m/>
    <m/>
    <m/>
    <m/>
    <m/>
    <m/>
    <n v="1"/>
    <s v="2"/>
    <s v="2"/>
    <n v="2"/>
    <n v="20"/>
    <n v="0"/>
    <n v="0"/>
    <n v="0"/>
    <n v="0"/>
    <n v="8"/>
    <n v="80"/>
    <n v="10"/>
  </r>
  <r>
    <s v="mcronos"/>
    <s v="mcronos"/>
    <m/>
    <m/>
    <m/>
    <m/>
    <m/>
    <m/>
    <m/>
    <m/>
    <s v="No"/>
    <n v="203"/>
    <m/>
    <m/>
    <x v="0"/>
    <d v="2019-06-29T01:48:18.000"/>
    <s v="Fun with #friends meeting in every corner like #bumpercars at the theme park!! ;)_x000a_.._x000a_.._x000a_.._x000a_.._x000a_.._x000a_#balance #fitnessmotivation #fitness #fitfluential #lifeofadventure #mensfashion #menshair #mensstyle #menhealthâ€¦ https://t.co/uxjOhgUVj3"/>
    <s v="https://www.instagram.com/p/BzRpirXB6fT/?igshid=j00bzii4wfp2"/>
    <s v="instagram.com"/>
    <x v="123"/>
    <m/>
    <s v="http://pbs.twimg.com/profile_images/195595400/Picture_018_normal.jpg"/>
    <x v="175"/>
    <s v="https://twitter.com/#!/mcronos/status/1144784627778969600"/>
    <m/>
    <m/>
    <s v="1144784627778969600"/>
    <m/>
    <b v="0"/>
    <n v="3"/>
    <s v=""/>
    <b v="0"/>
    <s v="en"/>
    <m/>
    <s v=""/>
    <b v="0"/>
    <n v="0"/>
    <s v=""/>
    <s v="Instagram"/>
    <b v="0"/>
    <s v="1144784627778969600"/>
    <s v="Tweet"/>
    <n v="0"/>
    <n v="0"/>
    <m/>
    <m/>
    <m/>
    <m/>
    <m/>
    <m/>
    <m/>
    <m/>
    <n v="2"/>
    <s v="1"/>
    <s v="1"/>
    <n v="2"/>
    <n v="9.090909090909092"/>
    <n v="0"/>
    <n v="0"/>
    <n v="0"/>
    <n v="0"/>
    <n v="20"/>
    <n v="90.9090909090909"/>
    <n v="22"/>
  </r>
  <r>
    <s v="mcronos"/>
    <s v="mcronos"/>
    <m/>
    <m/>
    <m/>
    <m/>
    <m/>
    <m/>
    <m/>
    <m/>
    <s v="No"/>
    <n v="204"/>
    <m/>
    <m/>
    <x v="0"/>
    <d v="2019-07-03T20:11:09.000"/>
    <s v="#delicious #seafood #ceviche #tower at #latostadota #tecate #pueblomagico_x000a_.._x000a_.._x000a_._x000a_.._x000a_#balance #fitnessmotivation #fitness #fitfluential #lifeofadventure #mensfashion #menshair #mensstyle #menhealth #fluidmovement… https://t.co/DB6MRg0qKP"/>
    <s v="https://www.instagram.com/p/Bzd1N8eBgow/?igshid=1e03zy3pc3863"/>
    <s v="instagram.com"/>
    <x v="124"/>
    <m/>
    <s v="http://pbs.twimg.com/profile_images/195595400/Picture_018_normal.jpg"/>
    <x v="176"/>
    <s v="https://twitter.com/#!/mcronos/status/1146511718320730112"/>
    <m/>
    <m/>
    <s v="1146511718320730112"/>
    <m/>
    <b v="0"/>
    <n v="0"/>
    <s v=""/>
    <b v="0"/>
    <s v="und"/>
    <m/>
    <s v=""/>
    <b v="0"/>
    <n v="0"/>
    <s v=""/>
    <s v="Instagram"/>
    <b v="0"/>
    <s v="1146511718320730112"/>
    <s v="Tweet"/>
    <n v="0"/>
    <n v="0"/>
    <m/>
    <m/>
    <m/>
    <m/>
    <m/>
    <m/>
    <m/>
    <m/>
    <n v="2"/>
    <s v="1"/>
    <s v="1"/>
    <n v="1"/>
    <n v="5.555555555555555"/>
    <n v="0"/>
    <n v="0"/>
    <n v="0"/>
    <n v="0"/>
    <n v="17"/>
    <n v="94.44444444444444"/>
    <n v="18"/>
  </r>
  <r>
    <s v="martinqarg"/>
    <s v="foodfaithfit"/>
    <m/>
    <m/>
    <m/>
    <m/>
    <m/>
    <m/>
    <m/>
    <m/>
    <s v="No"/>
    <n v="205"/>
    <m/>
    <m/>
    <x v="1"/>
    <d v="2019-07-03T21:17:22.000"/>
    <s v="RT @foodfaithfit: New!&amp;gt;&amp;gt; Crispy Air Fried Buffalo Cauliflower! https://t.co/5sR3HchW8S #healthyrecipe #fitfluential #vegan https://t.co/nTL…"/>
    <s v="https://www.foodfaithfitness.com/air-fryer-buffalo-cauliflower/"/>
    <s v="foodfaithfitness.com"/>
    <x v="125"/>
    <m/>
    <s v="http://pbs.twimg.com/profile_images/1141635311572783105/wRFMOLdL_normal.jpg"/>
    <x v="177"/>
    <s v="https://twitter.com/#!/martinqarg/status/1146528383637041154"/>
    <m/>
    <m/>
    <s v="1146528383637041154"/>
    <m/>
    <b v="0"/>
    <n v="0"/>
    <s v=""/>
    <b v="0"/>
    <s v="en"/>
    <m/>
    <s v=""/>
    <b v="0"/>
    <n v="1"/>
    <s v="1146518474392424448"/>
    <s v="Twitter for iPhone"/>
    <b v="0"/>
    <s v="1146518474392424448"/>
    <s v="Tweet"/>
    <n v="0"/>
    <n v="0"/>
    <m/>
    <m/>
    <m/>
    <m/>
    <m/>
    <m/>
    <m/>
    <m/>
    <n v="1"/>
    <s v="6"/>
    <s v="6"/>
    <n v="0"/>
    <n v="0"/>
    <n v="1"/>
    <n v="7.6923076923076925"/>
    <n v="0"/>
    <n v="0"/>
    <n v="12"/>
    <n v="92.3076923076923"/>
    <n v="13"/>
  </r>
  <r>
    <s v="christyplot"/>
    <s v="christyplot"/>
    <m/>
    <m/>
    <m/>
    <m/>
    <m/>
    <m/>
    <m/>
    <m/>
    <s v="No"/>
    <n v="206"/>
    <m/>
    <m/>
    <x v="0"/>
    <d v="2019-07-03T23:26:46.000"/>
    <s v="Happy Hump Day🐪😊💕_x000a_••••••••••••••••••••••••••••••••••••••••••••••_x000a_#happywednesday #happyhumpday #HIIT #personaltrainer #fitness #fitfam #fitnessmotivation #inspiration #fitfluential #motivation #fit #fitspo… https://t.co/tup8Q2aHnj"/>
    <s v="https://www.instagram.com/p/BzeRZzUHDDI/?igshid=ia1ku3o7x1kd"/>
    <s v="instagram.com"/>
    <x v="126"/>
    <m/>
    <s v="http://pbs.twimg.com/profile_images/1113977562022273025/Rk2oSjVt_normal.jpg"/>
    <x v="178"/>
    <s v="https://twitter.com/#!/christyplot/status/1146560946808250368"/>
    <m/>
    <m/>
    <s v="1146560946808250368"/>
    <m/>
    <b v="0"/>
    <n v="1"/>
    <s v=""/>
    <b v="0"/>
    <s v="en"/>
    <m/>
    <s v=""/>
    <b v="0"/>
    <n v="0"/>
    <s v=""/>
    <s v="Instagram"/>
    <b v="0"/>
    <s v="1146560946808250368"/>
    <s v="Tweet"/>
    <n v="0"/>
    <n v="0"/>
    <m/>
    <m/>
    <m/>
    <m/>
    <m/>
    <m/>
    <m/>
    <m/>
    <n v="1"/>
    <s v="1"/>
    <s v="1"/>
    <n v="2"/>
    <n v="13.333333333333334"/>
    <n v="0"/>
    <n v="0"/>
    <n v="0"/>
    <n v="0"/>
    <n v="13"/>
    <n v="86.66666666666667"/>
    <n v="15"/>
  </r>
  <r>
    <s v="uwlideas"/>
    <s v="uwlideas"/>
    <m/>
    <m/>
    <m/>
    <m/>
    <m/>
    <m/>
    <m/>
    <m/>
    <s v="No"/>
    <n v="207"/>
    <m/>
    <m/>
    <x v="0"/>
    <d v="2019-07-03T23:50:39.000"/>
    <s v="Ready for it ? START_x000a_#Fitnessinspiration #sweatpink #fitfluential #mcm #wcw_x000a_#Fitnessmotivation #crossfit #Fitness #dreams #findyourstrong #fit #goals #gym #bodybuilding #Fitnessaddict #inspirational_x000a__x000a_#WorkoutMotivation #Fitness https://t.co/a88rdE6rQj"/>
    <m/>
    <m/>
    <x v="127"/>
    <s v="https://pbs.twimg.com/media/D-lske7W4AAUpvB.jpg"/>
    <s v="https://pbs.twimg.com/media/D-lske7W4AAUpvB.jpg"/>
    <x v="179"/>
    <s v="https://twitter.com/#!/uwlideas/status/1146566955463270400"/>
    <m/>
    <m/>
    <s v="1146566955463270400"/>
    <m/>
    <b v="0"/>
    <n v="0"/>
    <s v=""/>
    <b v="0"/>
    <s v="en"/>
    <m/>
    <s v=""/>
    <b v="0"/>
    <n v="0"/>
    <s v=""/>
    <s v="IFTTT"/>
    <b v="0"/>
    <s v="1146566955463270400"/>
    <s v="Tweet"/>
    <n v="0"/>
    <n v="0"/>
    <m/>
    <m/>
    <m/>
    <m/>
    <m/>
    <m/>
    <m/>
    <m/>
    <n v="1"/>
    <s v="1"/>
    <s v="1"/>
    <n v="2"/>
    <n v="9.090909090909092"/>
    <n v="0"/>
    <n v="0"/>
    <n v="0"/>
    <n v="0"/>
    <n v="20"/>
    <n v="90.9090909090909"/>
    <n v="22"/>
  </r>
  <r>
    <s v="lpedigo14"/>
    <s v="lpedigo14"/>
    <m/>
    <m/>
    <m/>
    <m/>
    <m/>
    <m/>
    <m/>
    <m/>
    <s v="No"/>
    <n v="208"/>
    <m/>
    <m/>
    <x v="0"/>
    <d v="2019-07-04T00:06:58.000"/>
    <s v="Need new #exercise music? Awesome selections from FitFluential: https://t.co/z0bE3erCFy #HealthyLife https://t.co/hVAhjx93DK"/>
    <s v="http://fitfluential.com/2015/04/50-of-the-best-running-songs/?utm_medium=Social&amp;utm_source=Unknown&amp;utm_campaign=Leadify"/>
    <s v="fitfluential.com"/>
    <x v="50"/>
    <s v="https://pbs.twimg.com/media/D-lwTnKWkAAXpM7.jpg"/>
    <s v="https://pbs.twimg.com/media/D-lwTnKWkAAXpM7.jpg"/>
    <x v="180"/>
    <s v="https://twitter.com/#!/lpedigo14/status/1146571064107028481"/>
    <m/>
    <m/>
    <s v="1146571064107028481"/>
    <m/>
    <b v="0"/>
    <n v="1"/>
    <s v=""/>
    <b v="0"/>
    <s v="en"/>
    <m/>
    <s v=""/>
    <b v="0"/>
    <n v="0"/>
    <s v=""/>
    <s v="EdgeTheory"/>
    <b v="0"/>
    <s v="1146571064107028481"/>
    <s v="Tweet"/>
    <n v="0"/>
    <n v="0"/>
    <m/>
    <m/>
    <m/>
    <m/>
    <m/>
    <m/>
    <m/>
    <m/>
    <n v="1"/>
    <s v="1"/>
    <s v="1"/>
    <n v="1"/>
    <n v="11.11111111111111"/>
    <n v="0"/>
    <n v="0"/>
    <n v="0"/>
    <n v="0"/>
    <n v="8"/>
    <n v="88.88888888888889"/>
    <n v="9"/>
  </r>
  <r>
    <s v="mariazjuiceplus"/>
    <s v="fitfluential"/>
    <m/>
    <m/>
    <m/>
    <m/>
    <m/>
    <m/>
    <m/>
    <m/>
    <s v="No"/>
    <n v="209"/>
    <m/>
    <m/>
    <x v="1"/>
    <d v="2019-07-04T01:31:49.000"/>
    <s v="#Running songs! Good article &amp;amp; playlist from @FitFluential: https://t.co/lSYAZ4jqL6 #fitness https://t.co/VK3N17ZH5s"/>
    <s v="http://fitfluential.com/2015/04/50-of-the-best-running-songs/?utm_medium=Social&amp;utm_source=Unknown&amp;utm_campaign=Leadify"/>
    <s v="fitfluential.com"/>
    <x v="16"/>
    <s v="https://pbs.twimg.com/media/D-mDunFXkAArEO3.jpg"/>
    <s v="https://pbs.twimg.com/media/D-mDunFXkAArEO3.jpg"/>
    <x v="181"/>
    <s v="https://twitter.com/#!/mariazjuiceplus/status/1146592418524991490"/>
    <m/>
    <m/>
    <s v="1146592418524991490"/>
    <m/>
    <b v="0"/>
    <n v="1"/>
    <s v=""/>
    <b v="0"/>
    <s v="en"/>
    <m/>
    <s v=""/>
    <b v="0"/>
    <n v="0"/>
    <s v=""/>
    <s v="EdgeTheory"/>
    <b v="0"/>
    <s v="1146592418524991490"/>
    <s v="Tweet"/>
    <n v="0"/>
    <n v="0"/>
    <m/>
    <m/>
    <m/>
    <m/>
    <m/>
    <m/>
    <m/>
    <m/>
    <n v="1"/>
    <s v="2"/>
    <s v="2"/>
    <n v="1"/>
    <n v="11.11111111111111"/>
    <n v="0"/>
    <n v="0"/>
    <n v="0"/>
    <n v="0"/>
    <n v="8"/>
    <n v="88.88888888888889"/>
    <n v="9"/>
  </r>
  <r>
    <s v="wolkofsports"/>
    <s v="wolkofsports"/>
    <m/>
    <m/>
    <m/>
    <m/>
    <m/>
    <m/>
    <m/>
    <m/>
    <s v="No"/>
    <n v="210"/>
    <m/>
    <m/>
    <x v="0"/>
    <d v="2019-07-04T02:17:14.000"/>
    <s v="#tagblender #body #strong #tattoos #beautiful #healthy #gym #smile #igfit #trainer #firm #fat #fashion #skinny #mini #workout #bogo #mermaidsforlife #harry #naturalhairproducts #naturalhair #boys #love #sheamoisture4u #weight #tan #fitfluential #fitspo #h https://t.co/uEark3X1c1"/>
    <m/>
    <m/>
    <x v="128"/>
    <s v="https://pbs.twimg.com/media/D-mOGsZXYAAtI4M.jpg"/>
    <s v="https://pbs.twimg.com/media/D-mOGsZXYAAtI4M.jpg"/>
    <x v="182"/>
    <s v="https://twitter.com/#!/wolkofsports/status/1146603845809836038"/>
    <m/>
    <m/>
    <s v="1146603845809836038"/>
    <m/>
    <b v="0"/>
    <n v="1"/>
    <s v=""/>
    <b v="0"/>
    <s v="und"/>
    <m/>
    <s v=""/>
    <b v="0"/>
    <n v="1"/>
    <s v=""/>
    <s v="Twitter for Android"/>
    <b v="0"/>
    <s v="1146603845809836038"/>
    <s v="Tweet"/>
    <n v="0"/>
    <n v="0"/>
    <m/>
    <m/>
    <m/>
    <m/>
    <m/>
    <m/>
    <m/>
    <m/>
    <n v="1"/>
    <s v="15"/>
    <s v="15"/>
    <n v="5"/>
    <n v="17.24137931034483"/>
    <n v="2"/>
    <n v="6.896551724137931"/>
    <n v="0"/>
    <n v="0"/>
    <n v="22"/>
    <n v="75.86206896551724"/>
    <n v="29"/>
  </r>
  <r>
    <s v="filtrationbest"/>
    <s v="wolkofsports"/>
    <m/>
    <m/>
    <m/>
    <m/>
    <m/>
    <m/>
    <m/>
    <m/>
    <s v="No"/>
    <n v="211"/>
    <m/>
    <m/>
    <x v="1"/>
    <d v="2019-07-04T02:46:36.000"/>
    <s v="RT @WolkofSports: #tagblender #body #strong #tattoos #beautiful #healthy #gym #smile #igfit #trainer #firm #fat #fashion #skinny #mini #wor…"/>
    <m/>
    <m/>
    <x v="129"/>
    <m/>
    <s v="http://pbs.twimg.com/profile_images/1057236594300661766/qRt9nrPJ_normal.jpg"/>
    <x v="183"/>
    <s v="https://twitter.com/#!/filtrationbest/status/1146611238278971393"/>
    <m/>
    <m/>
    <s v="1146611238278971393"/>
    <m/>
    <b v="0"/>
    <n v="0"/>
    <s v=""/>
    <b v="0"/>
    <s v="und"/>
    <m/>
    <s v=""/>
    <b v="0"/>
    <n v="1"/>
    <s v="1146603845809836038"/>
    <s v="Bot Libre!"/>
    <b v="0"/>
    <s v="1146603845809836038"/>
    <s v="Tweet"/>
    <n v="0"/>
    <n v="0"/>
    <m/>
    <m/>
    <m/>
    <m/>
    <m/>
    <m/>
    <m/>
    <m/>
    <n v="1"/>
    <s v="15"/>
    <s v="15"/>
    <n v="4"/>
    <n v="22.22222222222222"/>
    <n v="2"/>
    <n v="11.11111111111111"/>
    <n v="0"/>
    <n v="0"/>
    <n v="12"/>
    <n v="66.66666666666667"/>
    <n v="18"/>
  </r>
  <r>
    <s v="rlwinter704887"/>
    <s v="fitfluential"/>
    <m/>
    <m/>
    <m/>
    <m/>
    <m/>
    <m/>
    <m/>
    <m/>
    <s v="No"/>
    <n v="212"/>
    <m/>
    <m/>
    <x v="1"/>
    <d v="2019-07-04T04:17:19.000"/>
    <s v="Does music help you #exercise? Good article &amp;amp; playlist from @FitFluential: https://t.co/kNNEQK1jUd #FitLife https://t.co/mcrpKntyQk"/>
    <s v="http://fitfluential.com/2015/04/50-of-the-best-running-songs/?utm_medium=Social&amp;utm_source=Unknown&amp;utm_campaign=Leadify"/>
    <s v="fitfluential.com"/>
    <x v="43"/>
    <s v="https://pbs.twimg.com/media/D-mpmwlX4AAeztV.jpg"/>
    <s v="https://pbs.twimg.com/media/D-mpmwlX4AAeztV.jpg"/>
    <x v="184"/>
    <s v="https://twitter.com/#!/rlwinter704887/status/1146634065199734784"/>
    <m/>
    <m/>
    <s v="1146634065199734784"/>
    <m/>
    <b v="0"/>
    <n v="1"/>
    <s v=""/>
    <b v="0"/>
    <s v="en"/>
    <m/>
    <s v=""/>
    <b v="0"/>
    <n v="0"/>
    <s v=""/>
    <s v="EdgeTheory"/>
    <b v="0"/>
    <s v="1146634065199734784"/>
    <s v="Tweet"/>
    <n v="0"/>
    <n v="0"/>
    <m/>
    <m/>
    <m/>
    <m/>
    <m/>
    <m/>
    <m/>
    <m/>
    <n v="1"/>
    <s v="2"/>
    <s v="2"/>
    <n v="1"/>
    <n v="8.333333333333334"/>
    <n v="0"/>
    <n v="0"/>
    <n v="0"/>
    <n v="0"/>
    <n v="11"/>
    <n v="91.66666666666667"/>
    <n v="12"/>
  </r>
  <r>
    <s v="niyro"/>
    <s v="niyro"/>
    <m/>
    <m/>
    <m/>
    <m/>
    <m/>
    <m/>
    <m/>
    <m/>
    <s v="No"/>
    <n v="213"/>
    <m/>
    <m/>
    <x v="0"/>
    <d v="2019-06-24T07:10:09.000"/>
    <s v="#niyro #fitspo #fitfam #girlswholift #gymlife #legday #nopainnogain #fitlife #getstrong #workout #mondaymiles #chestday #motivation #trainhard #gains #strengthtraining #physiquefreak #fitness #bodybuilding #crossfit #fitfluential #fitnessfriday #flexfriday #love #gym #squats https://t.co/dwtfRqxnwE"/>
    <m/>
    <m/>
    <x v="130"/>
    <s v="https://pbs.twimg.com/media/D9zxQ_MW4AEYwXb.jpg"/>
    <s v="https://pbs.twimg.com/media/D9zxQ_MW4AEYwXb.jpg"/>
    <x v="185"/>
    <s v="https://twitter.com/#!/niyro/status/1143053681211912192"/>
    <m/>
    <m/>
    <s v="1143053681211912192"/>
    <m/>
    <b v="0"/>
    <n v="1"/>
    <s v=""/>
    <b v="0"/>
    <s v="und"/>
    <m/>
    <s v=""/>
    <b v="0"/>
    <n v="0"/>
    <s v=""/>
    <s v="Hootsuite Inc."/>
    <b v="0"/>
    <s v="1143053681211912192"/>
    <s v="Tweet"/>
    <n v="0"/>
    <n v="0"/>
    <m/>
    <m/>
    <m/>
    <m/>
    <m/>
    <m/>
    <m/>
    <m/>
    <n v="4"/>
    <s v="1"/>
    <s v="1"/>
    <n v="2"/>
    <n v="7.6923076923076925"/>
    <n v="0"/>
    <n v="0"/>
    <n v="0"/>
    <n v="0"/>
    <n v="24"/>
    <n v="92.3076923076923"/>
    <n v="26"/>
  </r>
  <r>
    <s v="niyro"/>
    <s v="niyro"/>
    <m/>
    <m/>
    <m/>
    <m/>
    <m/>
    <m/>
    <m/>
    <m/>
    <s v="No"/>
    <n v="214"/>
    <m/>
    <m/>
    <x v="0"/>
    <d v="2019-06-27T07:10:04.000"/>
    <s v="#niyro #fitspo #fitfam #girlswholift #gymlife #legday #nopainnogain #fitlife #getstrong #workout #mondaymiles #chestday #motivation #trainhard #gains #strengthtraining #physiquefreak #fitness #bodybuilding #crossfit #fitfluential #fitnessfriday #flexfriday #love #gym #squats https://t.co/nh8d2JO0Kn"/>
    <m/>
    <m/>
    <x v="130"/>
    <s v="https://pbs.twimg.com/media/D-DOBN3W4AANQ8c.jpg"/>
    <s v="https://pbs.twimg.com/media/D-DOBN3W4AANQ8c.jpg"/>
    <x v="186"/>
    <s v="https://twitter.com/#!/niyro/status/1144140827188518912"/>
    <m/>
    <m/>
    <s v="1144140827188518912"/>
    <m/>
    <b v="0"/>
    <n v="3"/>
    <s v=""/>
    <b v="0"/>
    <s v="und"/>
    <m/>
    <s v=""/>
    <b v="0"/>
    <n v="0"/>
    <s v=""/>
    <s v="Hootsuite Inc."/>
    <b v="0"/>
    <s v="1144140827188518912"/>
    <s v="Tweet"/>
    <n v="0"/>
    <n v="0"/>
    <m/>
    <m/>
    <m/>
    <m/>
    <m/>
    <m/>
    <m/>
    <m/>
    <n v="4"/>
    <s v="1"/>
    <s v="1"/>
    <n v="2"/>
    <n v="7.6923076923076925"/>
    <n v="0"/>
    <n v="0"/>
    <n v="0"/>
    <n v="0"/>
    <n v="24"/>
    <n v="92.3076923076923"/>
    <n v="26"/>
  </r>
  <r>
    <s v="niyro"/>
    <s v="niyro"/>
    <m/>
    <m/>
    <m/>
    <m/>
    <m/>
    <m/>
    <m/>
    <m/>
    <s v="No"/>
    <n v="215"/>
    <m/>
    <m/>
    <x v="0"/>
    <d v="2019-07-01T07:10:06.000"/>
    <s v="#niyro #fitspo #fitfam #girlswholift #gymlife #legday #nopainnogain #fitlife #getstrong #workout #mondaymiles #chestday #motivation #trainhard #gains #strengthtraining #physiquefreak #fitness #bodybuilding #crossfit #fitfluential #fitnessfriday #flexfriday #love #gym #squats https://t.co/dXwzMYRlRj"/>
    <m/>
    <m/>
    <x v="130"/>
    <s v="https://pbs.twimg.com/media/D-X0YqBXUAAKM01.jpg"/>
    <s v="https://pbs.twimg.com/media/D-X0YqBXUAAKM01.jpg"/>
    <x v="187"/>
    <s v="https://twitter.com/#!/niyro/status/1145590386175488001"/>
    <m/>
    <m/>
    <s v="1145590386175488001"/>
    <m/>
    <b v="0"/>
    <n v="0"/>
    <s v=""/>
    <b v="0"/>
    <s v="und"/>
    <m/>
    <s v=""/>
    <b v="0"/>
    <n v="0"/>
    <s v=""/>
    <s v="Hootsuite Inc."/>
    <b v="0"/>
    <s v="1145590386175488001"/>
    <s v="Tweet"/>
    <n v="0"/>
    <n v="0"/>
    <m/>
    <m/>
    <m/>
    <m/>
    <m/>
    <m/>
    <m/>
    <m/>
    <n v="4"/>
    <s v="1"/>
    <s v="1"/>
    <n v="2"/>
    <n v="7.6923076923076925"/>
    <n v="0"/>
    <n v="0"/>
    <n v="0"/>
    <n v="0"/>
    <n v="24"/>
    <n v="92.3076923076923"/>
    <n v="26"/>
  </r>
  <r>
    <s v="niyro"/>
    <s v="niyro"/>
    <m/>
    <m/>
    <m/>
    <m/>
    <m/>
    <m/>
    <m/>
    <m/>
    <s v="No"/>
    <n v="216"/>
    <m/>
    <m/>
    <x v="0"/>
    <d v="2019-07-04T07:00:45.000"/>
    <s v="#niyro #fitspo #fitfam #girlswholift #gymlife #legday #nopainnogain #fitlife #getstrong #workout #mondaymiles #chestday #motivation #trainhard #gains #strengthtraining #physiquefreak #fitness #bodybuilding #crossfit #fitfluential #fitnessfriday #flexfriday #love #gym #squats https://t.co/k97esdgdYU"/>
    <m/>
    <m/>
    <x v="130"/>
    <s v="https://pbs.twimg.com/media/D-nPA1yXUAAkNOD.jpg"/>
    <s v="https://pbs.twimg.com/media/D-nPA1yXUAAkNOD.jpg"/>
    <x v="188"/>
    <s v="https://twitter.com/#!/niyro/status/1146675195131904001"/>
    <m/>
    <m/>
    <s v="1146675195131904001"/>
    <m/>
    <b v="0"/>
    <n v="0"/>
    <s v=""/>
    <b v="0"/>
    <s v="und"/>
    <m/>
    <s v=""/>
    <b v="0"/>
    <n v="0"/>
    <s v=""/>
    <s v="Hootsuite Inc."/>
    <b v="0"/>
    <s v="1146675195131904001"/>
    <s v="Tweet"/>
    <n v="0"/>
    <n v="0"/>
    <m/>
    <m/>
    <m/>
    <m/>
    <m/>
    <m/>
    <m/>
    <m/>
    <n v="4"/>
    <s v="1"/>
    <s v="1"/>
    <n v="2"/>
    <n v="7.6923076923076925"/>
    <n v="0"/>
    <n v="0"/>
    <n v="0"/>
    <n v="0"/>
    <n v="24"/>
    <n v="92.3076923076923"/>
    <n v="26"/>
  </r>
  <r>
    <s v="bigkeithcolwill"/>
    <s v="bigkeithcolwill"/>
    <m/>
    <m/>
    <m/>
    <m/>
    <m/>
    <m/>
    <m/>
    <m/>
    <s v="No"/>
    <n v="217"/>
    <m/>
    <m/>
    <x v="0"/>
    <d v="2019-06-24T02:51:56.000"/>
    <s v="Big badda boom ! _x000a__x000a_#bodygoals #bodybuilding #bodypositive #bodytransformation #weightlossjourney #fitness #fitspo #fitfam #fitfluential #fitstar #fitstagram #hardworkpaysoff #gettingshitdone #intensity #nevercontent… https://t.co/UDnGQcFe24"/>
    <s v="https://www.instagram.com/p/BzE48Z3pfGa/?igshid=6i9el6bhpt6q"/>
    <s v="instagram.com"/>
    <x v="131"/>
    <m/>
    <s v="http://pbs.twimg.com/profile_images/984034578968047616/GVQNy7Yl_normal.jpg"/>
    <x v="189"/>
    <s v="https://twitter.com/#!/bigkeithcolwill/status/1142988701020151808"/>
    <m/>
    <m/>
    <s v="1142988701020151808"/>
    <m/>
    <b v="0"/>
    <n v="4"/>
    <s v=""/>
    <b v="0"/>
    <s v="en"/>
    <m/>
    <s v=""/>
    <b v="0"/>
    <n v="0"/>
    <s v=""/>
    <s v="Instagram"/>
    <b v="0"/>
    <s v="1142988701020151808"/>
    <s v="Tweet"/>
    <n v="0"/>
    <n v="0"/>
    <m/>
    <m/>
    <m/>
    <m/>
    <m/>
    <m/>
    <m/>
    <m/>
    <n v="6"/>
    <s v="18"/>
    <s v="18"/>
    <n v="1"/>
    <n v="5.555555555555555"/>
    <n v="0"/>
    <n v="0"/>
    <n v="0"/>
    <n v="0"/>
    <n v="17"/>
    <n v="94.44444444444444"/>
    <n v="18"/>
  </r>
  <r>
    <s v="bigkeithcolwill"/>
    <s v="bigkeithcolwill"/>
    <m/>
    <m/>
    <m/>
    <m/>
    <m/>
    <m/>
    <m/>
    <m/>
    <s v="No"/>
    <n v="218"/>
    <m/>
    <m/>
    <x v="0"/>
    <d v="2019-06-27T07:15:41.000"/>
    <s v="Throwback from this time last year. Looking forward to getting back on point again. _x000a_#throwback #throwbackthursday#bodytransformation #bodybuilding #instagood #instafit #fitspo #fitfam #fitfluential #fitstagram… https://t.co/GrEFMX9g1p"/>
    <s v="https://www.instagram.com/p/BzNFfsDAtxh/?igshid=1uzbuegvjgew3"/>
    <s v="instagram.com"/>
    <x v="132"/>
    <m/>
    <s v="http://pbs.twimg.com/profile_images/984034578968047616/GVQNy7Yl_normal.jpg"/>
    <x v="190"/>
    <s v="https://twitter.com/#!/bigkeithcolwill/status/1144142237170880515"/>
    <m/>
    <m/>
    <s v="1144142237170880515"/>
    <m/>
    <b v="0"/>
    <n v="1"/>
    <s v=""/>
    <b v="0"/>
    <s v="en"/>
    <m/>
    <s v=""/>
    <b v="0"/>
    <n v="0"/>
    <s v=""/>
    <s v="Instagram"/>
    <b v="0"/>
    <s v="1144142237170880515"/>
    <s v="Tweet"/>
    <n v="0"/>
    <n v="0"/>
    <m/>
    <m/>
    <m/>
    <m/>
    <m/>
    <m/>
    <m/>
    <m/>
    <n v="6"/>
    <s v="18"/>
    <s v="18"/>
    <n v="0"/>
    <n v="0"/>
    <n v="0"/>
    <n v="0"/>
    <n v="0"/>
    <n v="0"/>
    <n v="24"/>
    <n v="100"/>
    <n v="24"/>
  </r>
  <r>
    <s v="bigkeithcolwill"/>
    <s v="bigkeithcolwill"/>
    <m/>
    <m/>
    <m/>
    <m/>
    <m/>
    <m/>
    <m/>
    <m/>
    <s v="No"/>
    <n v="219"/>
    <m/>
    <m/>
    <x v="0"/>
    <d v="2019-06-29T06:26:04.000"/>
    <s v="Trying to do my best hulkhogan pose....BROTHER! _x000a__x000a_#bodygoals #bodybuilding #bodypositive #bodytransformation #weightlossjourney #fitness #fitspo #fitfam #fitfluential #fitstar #fitstagram #hardworkpaysoffâ€¦ https://t.co/aq1x85S0rL"/>
    <s v="https://www.instagram.com/p/BzSJbHtAP59/?igshid=lad90mliwlvm"/>
    <s v="instagram.com"/>
    <x v="133"/>
    <m/>
    <s v="http://pbs.twimg.com/profile_images/984034578968047616/GVQNy7Yl_normal.jpg"/>
    <x v="191"/>
    <s v="https://twitter.com/#!/bigkeithcolwill/status/1144854526480080896"/>
    <m/>
    <m/>
    <s v="1144854526480080896"/>
    <m/>
    <b v="0"/>
    <n v="4"/>
    <s v=""/>
    <b v="0"/>
    <s v="en"/>
    <m/>
    <s v=""/>
    <b v="0"/>
    <n v="1"/>
    <s v=""/>
    <s v="Instagram"/>
    <b v="0"/>
    <s v="1144854526480080896"/>
    <s v="Tweet"/>
    <n v="0"/>
    <n v="0"/>
    <m/>
    <m/>
    <m/>
    <m/>
    <m/>
    <m/>
    <m/>
    <m/>
    <n v="6"/>
    <s v="18"/>
    <s v="18"/>
    <n v="1"/>
    <n v="5"/>
    <n v="0"/>
    <n v="0"/>
    <n v="0"/>
    <n v="0"/>
    <n v="19"/>
    <n v="95"/>
    <n v="20"/>
  </r>
  <r>
    <s v="bigkeithcolwill"/>
    <s v="bigkeithcolwill"/>
    <m/>
    <m/>
    <m/>
    <m/>
    <m/>
    <m/>
    <m/>
    <m/>
    <s v="No"/>
    <n v="220"/>
    <m/>
    <m/>
    <x v="0"/>
    <d v="2019-07-03T18:25:30.000"/>
    <s v="Throwback Thursday from last year _x000a__x000a_#bodygoals #bodypower #throwbackthursday #bodybuilding #bodytransformation #fitspo #fitstar #fitfluential #fitstagram #gettingshitdone #hardworkpaysoff #flex #gettheworkdone… https://t.co/gYEroEFsyA"/>
    <s v="https://www.instagram.com/p/Bzdu6ftp2fd/?igshid=eyz3aj7uai1q"/>
    <s v="instagram.com"/>
    <x v="134"/>
    <m/>
    <s v="http://pbs.twimg.com/profile_images/984034578968047616/GVQNy7Yl_normal.jpg"/>
    <x v="192"/>
    <s v="https://twitter.com/#!/bigkeithcolwill/status/1146485131248656391"/>
    <m/>
    <m/>
    <s v="1146485131248656391"/>
    <m/>
    <b v="0"/>
    <n v="0"/>
    <s v=""/>
    <b v="0"/>
    <s v="en"/>
    <m/>
    <s v=""/>
    <b v="0"/>
    <n v="0"/>
    <s v=""/>
    <s v="Instagram"/>
    <b v="0"/>
    <s v="1146485131248656391"/>
    <s v="Tweet"/>
    <n v="0"/>
    <n v="0"/>
    <m/>
    <m/>
    <m/>
    <m/>
    <m/>
    <m/>
    <m/>
    <m/>
    <n v="6"/>
    <s v="18"/>
    <s v="18"/>
    <n v="0"/>
    <n v="0"/>
    <n v="0"/>
    <n v="0"/>
    <n v="0"/>
    <n v="0"/>
    <n v="18"/>
    <n v="100"/>
    <n v="18"/>
  </r>
  <r>
    <s v="bigkeithcolwill"/>
    <s v="bigkeithcolwill"/>
    <m/>
    <m/>
    <m/>
    <m/>
    <m/>
    <m/>
    <m/>
    <m/>
    <s v="No"/>
    <n v="221"/>
    <m/>
    <m/>
    <x v="0"/>
    <d v="2019-07-04T09:14:18.000"/>
    <s v="Throwback Thursday from last year _x000a_#bodygoals #bodypower #throwbackthursday #bodybuilding #bodytransformation #fitspo #fitstar #fitfluential #fitstagram #gettingshitdone #hardworkpaysoff #flex #gettheworkdone… https://t.co/4e3RYSfJJu"/>
    <s v="https://www.instagram.com/p/BzfUpseAleE/?igshid=12t772hkw7kso"/>
    <s v="instagram.com"/>
    <x v="134"/>
    <m/>
    <s v="http://pbs.twimg.com/profile_images/984034578968047616/GVQNy7Yl_normal.jpg"/>
    <x v="193"/>
    <s v="https://twitter.com/#!/bigkeithcolwill/status/1146708804576243712"/>
    <m/>
    <m/>
    <s v="1146708804576243712"/>
    <m/>
    <b v="0"/>
    <n v="0"/>
    <s v=""/>
    <b v="0"/>
    <s v="en"/>
    <m/>
    <s v=""/>
    <b v="0"/>
    <n v="0"/>
    <s v=""/>
    <s v="Instagram"/>
    <b v="0"/>
    <s v="1146708804576243712"/>
    <s v="Tweet"/>
    <n v="0"/>
    <n v="0"/>
    <m/>
    <m/>
    <m/>
    <m/>
    <m/>
    <m/>
    <m/>
    <m/>
    <n v="6"/>
    <s v="18"/>
    <s v="18"/>
    <n v="0"/>
    <n v="0"/>
    <n v="0"/>
    <n v="0"/>
    <n v="0"/>
    <n v="0"/>
    <n v="18"/>
    <n v="100"/>
    <n v="18"/>
  </r>
  <r>
    <s v="bigkeithcolwill"/>
    <s v="bigkeithcolwill"/>
    <m/>
    <m/>
    <m/>
    <m/>
    <m/>
    <m/>
    <m/>
    <m/>
    <s v="No"/>
    <n v="222"/>
    <m/>
    <m/>
    <x v="0"/>
    <d v="2019-07-04T14:11:55.000"/>
    <s v="Big daft lump lol 😆 _x000a_#sidechest #weightlossjourney #fightingdepressionwithfitness #bodygoals #bodybuilding #bodytransformation #weightloss #fatloss #fitness #fitspo #fitfsm #fitfluential #fitstagram #getshitdone… https://t.co/xZOWHgOcPK"/>
    <s v="https://www.instagram.com/p/Bzf2tc8Axb6/?igshid=xm66h0mhjy1d"/>
    <s v="instagram.com"/>
    <x v="135"/>
    <m/>
    <s v="http://pbs.twimg.com/profile_images/984034578968047616/GVQNy7Yl_normal.jpg"/>
    <x v="194"/>
    <s v="https://twitter.com/#!/bigkeithcolwill/status/1146783701482856448"/>
    <m/>
    <m/>
    <s v="1146783701482856448"/>
    <m/>
    <b v="0"/>
    <n v="0"/>
    <s v=""/>
    <b v="0"/>
    <s v="en"/>
    <m/>
    <s v=""/>
    <b v="0"/>
    <n v="0"/>
    <s v=""/>
    <s v="Instagram"/>
    <b v="0"/>
    <s v="1146783701482856448"/>
    <s v="Tweet"/>
    <n v="0"/>
    <n v="0"/>
    <m/>
    <m/>
    <m/>
    <m/>
    <m/>
    <m/>
    <m/>
    <m/>
    <n v="6"/>
    <s v="18"/>
    <s v="18"/>
    <n v="0"/>
    <n v="0"/>
    <n v="0"/>
    <n v="0"/>
    <n v="0"/>
    <n v="0"/>
    <n v="18"/>
    <n v="100"/>
    <n v="18"/>
  </r>
  <r>
    <s v="behealthywithjn"/>
    <s v="behealthywithjn"/>
    <m/>
    <m/>
    <m/>
    <m/>
    <m/>
    <m/>
    <m/>
    <m/>
    <s v="No"/>
    <n v="223"/>
    <m/>
    <m/>
    <x v="0"/>
    <d v="2019-07-04T15:18:18.000"/>
    <s v="Need some new #gym music? Awesome picks from #FitFluential: https://t.co/btkTANlyBx #fitspo https://t.co/ojKCGP7eml"/>
    <s v="http://fitfluential.com/2015/04/50-of-the-best-running-songs/?utm_medium=Social&amp;utm_source=Unknown&amp;utm_campaign=Leadify"/>
    <s v="fitfluential.com"/>
    <x v="136"/>
    <s v="https://pbs.twimg.com/media/D-pA5OkW4AUrHCA.jpg"/>
    <s v="https://pbs.twimg.com/media/D-pA5OkW4AUrHCA.jpg"/>
    <x v="195"/>
    <s v="https://twitter.com/#!/behealthywithjn/status/1146800408804909056"/>
    <m/>
    <m/>
    <s v="1146800408804909056"/>
    <m/>
    <b v="0"/>
    <n v="0"/>
    <s v=""/>
    <b v="0"/>
    <s v="en"/>
    <m/>
    <s v=""/>
    <b v="0"/>
    <n v="0"/>
    <s v=""/>
    <s v="EdgeTheory"/>
    <b v="0"/>
    <s v="1146800408804909056"/>
    <s v="Tweet"/>
    <n v="0"/>
    <n v="0"/>
    <m/>
    <m/>
    <m/>
    <m/>
    <m/>
    <m/>
    <m/>
    <m/>
    <n v="1"/>
    <s v="1"/>
    <s v="1"/>
    <n v="1"/>
    <n v="10"/>
    <n v="0"/>
    <n v="0"/>
    <n v="0"/>
    <n v="0"/>
    <n v="9"/>
    <n v="90"/>
    <n v="10"/>
  </r>
  <r>
    <s v="simplymomliz"/>
    <s v="simplymomliz"/>
    <m/>
    <m/>
    <m/>
    <m/>
    <m/>
    <m/>
    <m/>
    <m/>
    <s v="No"/>
    <n v="224"/>
    <m/>
    <m/>
    <x v="0"/>
    <d v="2019-07-04T15:36:12.000"/>
    <s v="Listen to music while #running? Good picks from FitFluential: https://t.co/g4TAaY0N5e #FitFam https://t.co/3tLzxfVGrF"/>
    <s v="http://fitfluential.com/2015/04/50-of-the-best-running-songs/?utm_medium=Social&amp;utm_source=Unknown&amp;utm_campaign=Leadify"/>
    <s v="fitfluential.com"/>
    <x v="137"/>
    <s v="https://pbs.twimg.com/media/D-pE_VOXsAEBCrp.jpg"/>
    <s v="https://pbs.twimg.com/media/D-pE_VOXsAEBCrp.jpg"/>
    <x v="196"/>
    <s v="https://twitter.com/#!/simplymomliz/status/1146804911637762048"/>
    <m/>
    <m/>
    <s v="1146804911637762048"/>
    <m/>
    <b v="0"/>
    <n v="2"/>
    <s v=""/>
    <b v="0"/>
    <s v="en"/>
    <m/>
    <s v=""/>
    <b v="0"/>
    <n v="0"/>
    <s v=""/>
    <s v="EdgeTheory"/>
    <b v="0"/>
    <s v="1146804911637762048"/>
    <s v="Tweet"/>
    <n v="0"/>
    <n v="0"/>
    <m/>
    <m/>
    <m/>
    <m/>
    <m/>
    <m/>
    <m/>
    <m/>
    <n v="1"/>
    <s v="1"/>
    <s v="1"/>
    <n v="1"/>
    <n v="10"/>
    <n v="0"/>
    <n v="0"/>
    <n v="0"/>
    <n v="0"/>
    <n v="9"/>
    <n v="90"/>
    <n v="10"/>
  </r>
  <r>
    <s v="dietstuff"/>
    <s v="fitfluential"/>
    <m/>
    <m/>
    <m/>
    <m/>
    <m/>
    <m/>
    <m/>
    <m/>
    <s v="No"/>
    <n v="225"/>
    <m/>
    <m/>
    <x v="1"/>
    <d v="2019-06-24T15:57:35.000"/>
    <s v="Is #running easier w/ music? Awesome picks from @FitFluential: https://t.co/armHRJ0q4A #motivation https://t.co/TgyIcb866H"/>
    <s v="http://fitfluential.com/2015/04/50-of-the-best-running-songs/?utm_medium=Social&amp;utm_source=Unknown&amp;utm_campaign=Leadify"/>
    <s v="fitfluential.com"/>
    <x v="21"/>
    <s v="https://pbs.twimg.com/media/D91p_MRXoAEpNnZ.jpg"/>
    <s v="https://pbs.twimg.com/media/D91p_MRXoAEpNnZ.jpg"/>
    <x v="197"/>
    <s v="https://twitter.com/#!/dietstuff/status/1143186416618352640"/>
    <m/>
    <m/>
    <s v="1143186416618352640"/>
    <m/>
    <b v="0"/>
    <n v="0"/>
    <s v=""/>
    <b v="0"/>
    <s v="en"/>
    <m/>
    <s v=""/>
    <b v="0"/>
    <n v="1"/>
    <s v=""/>
    <s v="EdgeTheory"/>
    <b v="0"/>
    <s v="1143186416618352640"/>
    <s v="Tweet"/>
    <n v="0"/>
    <n v="0"/>
    <m/>
    <m/>
    <m/>
    <m/>
    <m/>
    <m/>
    <m/>
    <m/>
    <n v="2"/>
    <s v="2"/>
    <s v="2"/>
    <n v="2"/>
    <n v="20"/>
    <n v="0"/>
    <n v="0"/>
    <n v="0"/>
    <n v="0"/>
    <n v="8"/>
    <n v="80"/>
    <n v="10"/>
  </r>
  <r>
    <s v="dietstuff"/>
    <s v="fitfluential"/>
    <m/>
    <m/>
    <m/>
    <m/>
    <m/>
    <m/>
    <m/>
    <m/>
    <s v="No"/>
    <n v="226"/>
    <m/>
    <m/>
    <x v="1"/>
    <d v="2019-07-04T17:55:27.000"/>
    <s v="Does music help you #exercise? Good @Spotify playlist from @FitFluential: https://t.co/NMYzSVEFFN #FitTips https://t.co/e4qaGDyRe4"/>
    <s v="http://fitfluential.com/2015/04/50-of-the-best-running-songs/?utm_medium=Social&amp;utm_source=Unknown&amp;utm_campaign=Leadify"/>
    <s v="fitfluential.com"/>
    <x v="138"/>
    <s v="https://pbs.twimg.com/media/D-pk3JqXUAAI-6l.jpg"/>
    <s v="https://pbs.twimg.com/media/D-pk3JqXUAAI-6l.jpg"/>
    <x v="198"/>
    <s v="https://twitter.com/#!/dietstuff/status/1146839955433541633"/>
    <m/>
    <m/>
    <s v="1146839955433541633"/>
    <m/>
    <b v="0"/>
    <n v="0"/>
    <s v=""/>
    <b v="0"/>
    <s v="en"/>
    <m/>
    <s v=""/>
    <b v="0"/>
    <n v="0"/>
    <s v=""/>
    <s v="EdgeTheory"/>
    <b v="0"/>
    <s v="1146839955433541633"/>
    <s v="Tweet"/>
    <n v="0"/>
    <n v="0"/>
    <m/>
    <m/>
    <m/>
    <m/>
    <m/>
    <m/>
    <m/>
    <m/>
    <n v="2"/>
    <s v="2"/>
    <s v="2"/>
    <m/>
    <m/>
    <m/>
    <m/>
    <m/>
    <m/>
    <m/>
    <m/>
    <m/>
  </r>
  <r>
    <s v="nsatowergarden"/>
    <s v="nsatowergarden"/>
    <m/>
    <m/>
    <m/>
    <m/>
    <m/>
    <m/>
    <m/>
    <m/>
    <s v="No"/>
    <n v="228"/>
    <m/>
    <m/>
    <x v="0"/>
    <d v="2019-07-04T18:37:08.000"/>
    <s v="Need new #exercise music? Awesome suggestions from #FitFluential: https://t.co/w9biVdnxU8 #HealthyLife https://t.co/W7nTIZqVfS"/>
    <s v="http://fitfluential.com/2015/04/50-of-the-best-running-songs/?utm_medium=Social&amp;utm_source=Unknown&amp;utm_campaign=Leadify"/>
    <s v="fitfluential.com"/>
    <x v="54"/>
    <s v="https://pbs.twimg.com/media/D-puZtxXsAA_1GB.jpg"/>
    <s v="https://pbs.twimg.com/media/D-puZtxXsAA_1GB.jpg"/>
    <x v="199"/>
    <s v="https://twitter.com/#!/nsatowergarden/status/1146850444783890435"/>
    <m/>
    <m/>
    <s v="1146850444783890435"/>
    <m/>
    <b v="0"/>
    <n v="0"/>
    <s v=""/>
    <b v="0"/>
    <s v="en"/>
    <m/>
    <s v=""/>
    <b v="0"/>
    <n v="0"/>
    <s v=""/>
    <s v="EdgeTheory"/>
    <b v="0"/>
    <s v="1146850444783890435"/>
    <s v="Tweet"/>
    <n v="0"/>
    <n v="0"/>
    <m/>
    <m/>
    <m/>
    <m/>
    <m/>
    <m/>
    <m/>
    <m/>
    <n v="1"/>
    <s v="1"/>
    <s v="1"/>
    <n v="1"/>
    <n v="11.11111111111111"/>
    <n v="0"/>
    <n v="0"/>
    <n v="0"/>
    <n v="0"/>
    <n v="8"/>
    <n v="88.88888888888889"/>
    <n v="9"/>
  </r>
  <r>
    <s v="lisacjuiceplus"/>
    <s v="lisacjuiceplus"/>
    <m/>
    <m/>
    <m/>
    <m/>
    <m/>
    <m/>
    <m/>
    <m/>
    <s v="No"/>
    <n v="229"/>
    <m/>
    <m/>
    <x v="0"/>
    <d v="2019-07-04T20:24:20.000"/>
    <s v="#Running music is essential! Nice selections from FitFluential: https://t.co/FJP161g5AA #fitness https://t.co/1cIrjzUjkJ"/>
    <s v="http://fitfluential.com/2015/04/50-of-the-best-running-songs/?utm_medium=Social&amp;utm_source=Unknown&amp;utm_campaign=Leadify"/>
    <s v="fitfluential.com"/>
    <x v="16"/>
    <s v="https://pbs.twimg.com/media/D-qG8NbWwAM64hW.jpg"/>
    <s v="https://pbs.twimg.com/media/D-qG8NbWwAM64hW.jpg"/>
    <x v="200"/>
    <s v="https://twitter.com/#!/lisacjuiceplus/status/1146877425730621442"/>
    <m/>
    <m/>
    <s v="1146877425730621442"/>
    <m/>
    <b v="0"/>
    <n v="0"/>
    <s v=""/>
    <b v="0"/>
    <s v="en"/>
    <m/>
    <s v=""/>
    <b v="0"/>
    <n v="0"/>
    <s v=""/>
    <s v="EdgeTheory"/>
    <b v="0"/>
    <s v="1146877425730621442"/>
    <s v="Tweet"/>
    <n v="0"/>
    <n v="0"/>
    <m/>
    <m/>
    <m/>
    <m/>
    <m/>
    <m/>
    <m/>
    <m/>
    <n v="1"/>
    <s v="1"/>
    <s v="1"/>
    <n v="1"/>
    <n v="11.11111111111111"/>
    <n v="0"/>
    <n v="0"/>
    <n v="0"/>
    <n v="0"/>
    <n v="8"/>
    <n v="88.88888888888889"/>
    <n v="9"/>
  </r>
  <r>
    <s v="mary_cassabon"/>
    <s v="fitfluential"/>
    <m/>
    <m/>
    <m/>
    <m/>
    <m/>
    <m/>
    <m/>
    <m/>
    <s v="No"/>
    <n v="230"/>
    <m/>
    <m/>
    <x v="1"/>
    <d v="2019-07-04T21:33:16.000"/>
    <s v="Does music help you #workout? Nice #Spotify playlist from @FitFluential: https://t.co/AxetGigPMt #FitFam https://t.co/CvbLPzX0rl"/>
    <s v="http://fitfluential.com/2015/04/50-of-the-best-running-songs/?utm_medium=Social&amp;utm_source=Unknown&amp;utm_campaign=Leadify"/>
    <s v="fitfluential.com"/>
    <x v="139"/>
    <s v="https://pbs.twimg.com/media/D-qWtxLX4AAmpY3.jpg"/>
    <s v="https://pbs.twimg.com/media/D-qWtxLX4AAmpY3.jpg"/>
    <x v="201"/>
    <s v="https://twitter.com/#!/mary_cassabon/status/1146894770008219665"/>
    <m/>
    <m/>
    <s v="1146894770008219665"/>
    <m/>
    <b v="0"/>
    <n v="0"/>
    <s v=""/>
    <b v="0"/>
    <s v="en"/>
    <m/>
    <s v=""/>
    <b v="0"/>
    <n v="0"/>
    <s v=""/>
    <s v="EdgeTheory"/>
    <b v="0"/>
    <s v="1146894770008219665"/>
    <s v="Tweet"/>
    <n v="0"/>
    <n v="0"/>
    <m/>
    <m/>
    <m/>
    <m/>
    <m/>
    <m/>
    <m/>
    <m/>
    <n v="1"/>
    <s v="2"/>
    <s v="2"/>
    <n v="1"/>
    <n v="9.090909090909092"/>
    <n v="0"/>
    <n v="0"/>
    <n v="0"/>
    <n v="0"/>
    <n v="10"/>
    <n v="90.9090909090909"/>
    <n v="11"/>
  </r>
  <r>
    <s v="sbeatty84"/>
    <s v="shauna_harrison"/>
    <m/>
    <m/>
    <m/>
    <m/>
    <m/>
    <m/>
    <m/>
    <m/>
    <s v="No"/>
    <n v="231"/>
    <m/>
    <m/>
    <x v="1"/>
    <d v="2019-07-05T00:23:26.000"/>
    <s v="Another day of 20 #burpees. #sweataday #JULikeBurpees @shauna_harrison katwardbeauty_and_beastmode #FlexitPink #flexitpinkambassador #sweatpink #fitfluential #fitfluentialambassador #movemorefitness #rungum… https://t.co/2vJH1uTiuO"/>
    <s v="https://www.instagram.com/p/Bzg8mo1nCEV/?igshid=1rm8ls5hrmh86"/>
    <s v="instagram.com"/>
    <x v="140"/>
    <m/>
    <s v="http://pbs.twimg.com/profile_images/995991982630690816/kggi0XUH_normal.jpg"/>
    <x v="202"/>
    <s v="https://twitter.com/#!/sbeatty84/status/1146937594862813184"/>
    <m/>
    <m/>
    <s v="1146937594862813184"/>
    <m/>
    <b v="0"/>
    <n v="1"/>
    <s v=""/>
    <b v="0"/>
    <s v="en"/>
    <m/>
    <s v=""/>
    <b v="0"/>
    <n v="0"/>
    <s v=""/>
    <s v="Instagram"/>
    <b v="0"/>
    <s v="1146937594862813184"/>
    <s v="Tweet"/>
    <n v="0"/>
    <n v="0"/>
    <m/>
    <m/>
    <m/>
    <m/>
    <m/>
    <m/>
    <m/>
    <m/>
    <n v="1"/>
    <s v="14"/>
    <s v="14"/>
    <n v="0"/>
    <n v="0"/>
    <n v="0"/>
    <n v="0"/>
    <n v="0"/>
    <n v="0"/>
    <n v="16"/>
    <n v="100"/>
    <n v="16"/>
  </r>
  <r>
    <s v="sbeatty84"/>
    <s v="sbeatty84"/>
    <m/>
    <m/>
    <m/>
    <m/>
    <m/>
    <m/>
    <m/>
    <m/>
    <s v="No"/>
    <n v="232"/>
    <m/>
    <m/>
    <x v="0"/>
    <d v="2019-06-24T00:28:26.000"/>
    <s v="When the hotel weights jump from 10 lbs. to 30 lbs., you gotta improvise. ...#FlexitPink #flexitpinkambassador #sweatpink #fitfluential #fitfluentialambassador #movemorefitness #rungum #RunSquad2019 #aftershokz… https://t.co/nsg9OkAK1R"/>
    <s v="https://www.instagram.com/p/BzEohaDHHsZ/?igshid=g8jhko92ocyc"/>
    <s v="instagram.com"/>
    <x v="141"/>
    <m/>
    <s v="http://pbs.twimg.com/profile_images/995991982630690816/kggi0XUH_normal.jpg"/>
    <x v="203"/>
    <s v="https://twitter.com/#!/sbeatty84/status/1142952587424985089"/>
    <m/>
    <m/>
    <s v="1142952587424985089"/>
    <m/>
    <b v="0"/>
    <n v="0"/>
    <s v=""/>
    <b v="0"/>
    <s v="en"/>
    <m/>
    <s v=""/>
    <b v="0"/>
    <n v="0"/>
    <s v=""/>
    <s v="Instagram"/>
    <b v="0"/>
    <s v="1142952587424985089"/>
    <s v="Tweet"/>
    <n v="0"/>
    <n v="0"/>
    <m/>
    <m/>
    <m/>
    <m/>
    <m/>
    <m/>
    <m/>
    <m/>
    <n v="5"/>
    <s v="14"/>
    <s v="14"/>
    <n v="0"/>
    <n v="0"/>
    <n v="0"/>
    <n v="0"/>
    <n v="0"/>
    <n v="0"/>
    <n v="23"/>
    <n v="100"/>
    <n v="23"/>
  </r>
  <r>
    <s v="sbeatty84"/>
    <s v="sbeatty84"/>
    <m/>
    <m/>
    <m/>
    <m/>
    <m/>
    <m/>
    <m/>
    <m/>
    <s v="No"/>
    <n v="233"/>
    <m/>
    <m/>
    <x v="0"/>
    <d v="2019-06-30T19:36:07.000"/>
    <s v="It's hard to find the beauty within so much chaos. #FlexitPink #flexitpinkambassador #sweatpink #fitfluential #fitfluentialambassador #movemorefitness #rungum #RunSquad2019 #TeamBbcom teambodybuildingcomâ€¦ https://t.co/jt2OmOEHxI"/>
    <s v="https://www.instagram.com/p/BzWIogknXBY/?igshid=1xmf044rh8p6l"/>
    <s v="instagram.com"/>
    <x v="142"/>
    <m/>
    <s v="http://pbs.twimg.com/profile_images/995991982630690816/kggi0XUH_normal.jpg"/>
    <x v="204"/>
    <s v="https://twitter.com/#!/sbeatty84/status/1145415739953831936"/>
    <m/>
    <m/>
    <s v="1145415739953831936"/>
    <m/>
    <b v="0"/>
    <n v="0"/>
    <s v=""/>
    <b v="0"/>
    <s v="en"/>
    <m/>
    <s v=""/>
    <b v="0"/>
    <n v="0"/>
    <s v=""/>
    <s v="Instagram"/>
    <b v="0"/>
    <s v="1145415739953831936"/>
    <s v="Tweet"/>
    <n v="0"/>
    <n v="0"/>
    <m/>
    <m/>
    <m/>
    <m/>
    <m/>
    <m/>
    <m/>
    <m/>
    <n v="5"/>
    <s v="14"/>
    <s v="14"/>
    <n v="1"/>
    <n v="5"/>
    <n v="2"/>
    <n v="10"/>
    <n v="0"/>
    <n v="0"/>
    <n v="17"/>
    <n v="85"/>
    <n v="20"/>
  </r>
  <r>
    <s v="sbeatty84"/>
    <s v="sbeatty84"/>
    <m/>
    <m/>
    <m/>
    <m/>
    <m/>
    <m/>
    <m/>
    <m/>
    <s v="No"/>
    <n v="234"/>
    <m/>
    <m/>
    <x v="0"/>
    <d v="2019-07-02T19:00:22.000"/>
    <s v="#deckyoga is now back in session....#FlexitPink #flexitpinkambassador #sweatpink #fitfluential #fitfluentialambassador #movemorefitness #rungum #RunSquad2019 #aftershokz #ShokzSquad #ShokzAmb #TeamBbcomâ€¦ https://t.co/4AGjBFpChS"/>
    <s v="https://www.instagram.com/p/BzbOIgZHYp-/?igshid=cc7k2l671s1x"/>
    <s v="instagram.com"/>
    <x v="143"/>
    <m/>
    <s v="http://pbs.twimg.com/profile_images/995991982630690816/kggi0XUH_normal.jpg"/>
    <x v="205"/>
    <s v="https://twitter.com/#!/sbeatty84/status/1146131518852620290"/>
    <m/>
    <m/>
    <s v="1146131518852620290"/>
    <m/>
    <b v="0"/>
    <n v="0"/>
    <s v=""/>
    <b v="0"/>
    <s v="en"/>
    <m/>
    <s v=""/>
    <b v="0"/>
    <n v="0"/>
    <s v=""/>
    <s v="Instagram"/>
    <b v="0"/>
    <s v="1146131518852620290"/>
    <s v="Tweet"/>
    <n v="0"/>
    <n v="0"/>
    <m/>
    <m/>
    <m/>
    <m/>
    <m/>
    <m/>
    <m/>
    <m/>
    <n v="5"/>
    <s v="14"/>
    <s v="14"/>
    <n v="0"/>
    <n v="0"/>
    <n v="0"/>
    <n v="0"/>
    <n v="0"/>
    <n v="0"/>
    <n v="18"/>
    <n v="100"/>
    <n v="18"/>
  </r>
  <r>
    <s v="sbeatty84"/>
    <s v="sbeatty84"/>
    <m/>
    <m/>
    <m/>
    <m/>
    <m/>
    <m/>
    <m/>
    <m/>
    <s v="No"/>
    <n v="235"/>
    <m/>
    <m/>
    <x v="0"/>
    <d v="2019-07-03T19:39:07.000"/>
    <s v="Jumping into #sweataday #JULikeBurpees with my partner katwardbeauty_and_beastmode. We have committed to 20 #burpees a day in July. #FlexitPink #flexitpinkambassador #sweatpink #fitfluential #fitfluentialambassador… https://t.co/QqA33azAgx"/>
    <s v="https://www.instagram.com/p/Bzd1SFKHYK3/?igshid=zgj6xyqxc24c"/>
    <s v="instagram.com"/>
    <x v="144"/>
    <m/>
    <s v="http://pbs.twimg.com/profile_images/995991982630690816/kggi0XUH_normal.jpg"/>
    <x v="206"/>
    <s v="https://twitter.com/#!/sbeatty84/status/1146503659032911872"/>
    <m/>
    <m/>
    <s v="1146503659032911872"/>
    <m/>
    <b v="0"/>
    <n v="0"/>
    <s v=""/>
    <b v="0"/>
    <s v="en"/>
    <m/>
    <s v=""/>
    <b v="0"/>
    <n v="0"/>
    <s v=""/>
    <s v="Instagram"/>
    <b v="0"/>
    <s v="1146503659032911872"/>
    <s v="Tweet"/>
    <n v="0"/>
    <n v="0"/>
    <m/>
    <m/>
    <m/>
    <m/>
    <m/>
    <m/>
    <m/>
    <m/>
    <n v="5"/>
    <s v="14"/>
    <s v="14"/>
    <n v="0"/>
    <n v="0"/>
    <n v="0"/>
    <n v="0"/>
    <n v="0"/>
    <n v="0"/>
    <n v="23"/>
    <n v="100"/>
    <n v="23"/>
  </r>
  <r>
    <s v="sbeatty84"/>
    <s v="sbeatty84"/>
    <m/>
    <m/>
    <m/>
    <m/>
    <m/>
    <m/>
    <m/>
    <m/>
    <s v="No"/>
    <n v="236"/>
    <m/>
    <m/>
    <x v="0"/>
    <d v="2019-07-04T14:21:06.000"/>
    <s v="#Run done. Happy 4th of July! #aftershokz #ShokzSquad #ShokzAmb #TeamBbcom #bodybuildingdotcom #bodybuildingcom teambodybuildingcom #GetStrongerToday #FlexitPink #flexitpinkambassador #sweatpink #fitfluential… https://t.co/qmggZipJgM"/>
    <s v="https://www.instagram.com/p/Bzf3wwaHS8n/?igshid=p89gxc3henao"/>
    <s v="instagram.com"/>
    <x v="145"/>
    <m/>
    <s v="http://pbs.twimg.com/profile_images/995991982630690816/kggi0XUH_normal.jpg"/>
    <x v="207"/>
    <s v="https://twitter.com/#!/sbeatty84/status/1146786014305955840"/>
    <m/>
    <m/>
    <s v="1146786014305955840"/>
    <m/>
    <b v="0"/>
    <n v="1"/>
    <s v=""/>
    <b v="0"/>
    <s v="en"/>
    <m/>
    <s v=""/>
    <b v="0"/>
    <n v="0"/>
    <s v=""/>
    <s v="Instagram"/>
    <b v="0"/>
    <s v="1146786014305955840"/>
    <s v="Tweet"/>
    <n v="0"/>
    <n v="0"/>
    <m/>
    <m/>
    <m/>
    <m/>
    <m/>
    <m/>
    <m/>
    <m/>
    <n v="5"/>
    <s v="14"/>
    <s v="14"/>
    <n v="1"/>
    <n v="5.555555555555555"/>
    <n v="0"/>
    <n v="0"/>
    <n v="0"/>
    <n v="0"/>
    <n v="17"/>
    <n v="94.44444444444444"/>
    <n v="18"/>
  </r>
  <r>
    <s v="wellnessrnpam"/>
    <s v="wellnessrnpam"/>
    <m/>
    <m/>
    <m/>
    <m/>
    <m/>
    <m/>
    <m/>
    <m/>
    <s v="No"/>
    <n v="237"/>
    <m/>
    <m/>
    <x v="0"/>
    <d v="2019-07-05T06:19:07.000"/>
    <s v="#Running music is essential! Nice selections from FitFluential: https://t.co/CBEGUvJQ3B #HealthyLife https://t.co/bB5zVf7LUY"/>
    <s v="http://fitfluential.com/2015/04/50-of-the-best-running-songs/?utm_medium=Social&amp;utm_source=Unknown&amp;utm_campaign=Leadify"/>
    <s v="fitfluential.com"/>
    <x v="12"/>
    <s v="https://pbs.twimg.com/media/D-sPEmqX4AArxZ3.jpg"/>
    <s v="https://pbs.twimg.com/media/D-sPEmqX4AArxZ3.jpg"/>
    <x v="208"/>
    <s v="https://twitter.com/#!/wellnessrnpam/status/1147027105168932864"/>
    <m/>
    <m/>
    <s v="1147027105168932864"/>
    <m/>
    <b v="0"/>
    <n v="0"/>
    <s v=""/>
    <b v="0"/>
    <s v="en"/>
    <m/>
    <s v=""/>
    <b v="0"/>
    <n v="0"/>
    <s v=""/>
    <s v="EdgeTheory"/>
    <b v="0"/>
    <s v="1147027105168932864"/>
    <s v="Tweet"/>
    <n v="0"/>
    <n v="0"/>
    <m/>
    <m/>
    <m/>
    <m/>
    <m/>
    <m/>
    <m/>
    <m/>
    <n v="1"/>
    <s v="1"/>
    <s v="1"/>
    <n v="1"/>
    <n v="11.11111111111111"/>
    <n v="0"/>
    <n v="0"/>
    <n v="0"/>
    <n v="0"/>
    <n v="8"/>
    <n v="88.88888888888889"/>
    <n v="9"/>
  </r>
  <r>
    <s v="eva_eva2017"/>
    <s v="eva_eva2017"/>
    <m/>
    <m/>
    <m/>
    <m/>
    <m/>
    <m/>
    <m/>
    <m/>
    <s v="No"/>
    <n v="238"/>
    <m/>
    <m/>
    <x v="0"/>
    <d v="2019-06-23T00:30:44.000"/>
    <s v="#Fitness #Exercises #RunChat #FitFluential #Energy #Gym #Workout #Crossfit https://t.co/ZsdkVKqEBY"/>
    <m/>
    <m/>
    <x v="146"/>
    <s v="https://pbs.twimg.com/media/D9tMQkxW4AAEg11.jpg"/>
    <s v="https://pbs.twimg.com/media/D9tMQkxW4AAEg11.jpg"/>
    <x v="209"/>
    <s v="https://twitter.com/#!/eva_eva2017/status/1142590779094966273"/>
    <m/>
    <m/>
    <s v="1142590779094966273"/>
    <m/>
    <b v="0"/>
    <n v="1"/>
    <s v=""/>
    <b v="0"/>
    <s v="und"/>
    <m/>
    <s v=""/>
    <b v="0"/>
    <n v="0"/>
    <s v=""/>
    <s v="IFTTT"/>
    <b v="0"/>
    <s v="1142590779094966273"/>
    <s v="Tweet"/>
    <n v="0"/>
    <n v="0"/>
    <m/>
    <m/>
    <m/>
    <m/>
    <m/>
    <m/>
    <m/>
    <m/>
    <n v="14"/>
    <s v="1"/>
    <s v="1"/>
    <n v="0"/>
    <n v="0"/>
    <n v="0"/>
    <n v="0"/>
    <n v="0"/>
    <n v="0"/>
    <n v="8"/>
    <n v="100"/>
    <n v="8"/>
  </r>
  <r>
    <s v="eva_eva2017"/>
    <s v="eva_eva2017"/>
    <m/>
    <m/>
    <m/>
    <m/>
    <m/>
    <m/>
    <m/>
    <m/>
    <s v="No"/>
    <n v="239"/>
    <m/>
    <m/>
    <x v="0"/>
    <d v="2019-06-25T00:31:04.000"/>
    <s v="#exercises #fitness #health #fitfluential #energy #workout #motivation https://t.co/GtHb4HVhYu"/>
    <m/>
    <m/>
    <x v="147"/>
    <s v="https://pbs.twimg.com/media/D93fg-DXYAAkXXQ.jpg"/>
    <s v="https://pbs.twimg.com/media/D93fg-DXYAAkXXQ.jpg"/>
    <x v="210"/>
    <s v="https://twitter.com/#!/eva_eva2017/status/1143315639303593984"/>
    <m/>
    <m/>
    <s v="1143315639303593984"/>
    <m/>
    <b v="0"/>
    <n v="0"/>
    <s v=""/>
    <b v="0"/>
    <s v="und"/>
    <m/>
    <s v=""/>
    <b v="0"/>
    <n v="0"/>
    <s v=""/>
    <s v="IFTTT"/>
    <b v="0"/>
    <s v="1143315639303593984"/>
    <s v="Tweet"/>
    <n v="0"/>
    <n v="0"/>
    <m/>
    <m/>
    <m/>
    <m/>
    <m/>
    <m/>
    <m/>
    <m/>
    <n v="14"/>
    <s v="1"/>
    <s v="1"/>
    <n v="0"/>
    <n v="0"/>
    <n v="0"/>
    <n v="0"/>
    <n v="0"/>
    <n v="0"/>
    <n v="7"/>
    <n v="100"/>
    <n v="7"/>
  </r>
  <r>
    <s v="eva_eva2017"/>
    <s v="eva_eva2017"/>
    <m/>
    <m/>
    <m/>
    <m/>
    <m/>
    <m/>
    <m/>
    <m/>
    <s v="No"/>
    <n v="240"/>
    <m/>
    <m/>
    <x v="0"/>
    <d v="2019-06-27T16:29:36.000"/>
    <s v="#Exercises #Fitness #Workout #Gym #Fitfluential #Energy #Health #Bodyfat https://t.co/6zxFt2i9va"/>
    <m/>
    <m/>
    <x v="148"/>
    <s v="https://pbs.twimg.com/media/D-FOFYTX4AAGJj5.jpg"/>
    <s v="https://pbs.twimg.com/media/D-FOFYTX4AAGJj5.jpg"/>
    <x v="211"/>
    <s v="https://twitter.com/#!/eva_eva2017/status/1144281635812204544"/>
    <m/>
    <m/>
    <s v="1144281635812204544"/>
    <m/>
    <b v="0"/>
    <n v="1"/>
    <s v=""/>
    <b v="0"/>
    <s v="und"/>
    <m/>
    <s v=""/>
    <b v="0"/>
    <n v="0"/>
    <s v=""/>
    <s v="IFTTT"/>
    <b v="0"/>
    <s v="1144281635812204544"/>
    <s v="Tweet"/>
    <n v="0"/>
    <n v="0"/>
    <m/>
    <m/>
    <m/>
    <m/>
    <m/>
    <m/>
    <m/>
    <m/>
    <n v="14"/>
    <s v="1"/>
    <s v="1"/>
    <n v="0"/>
    <n v="0"/>
    <n v="0"/>
    <n v="0"/>
    <n v="0"/>
    <n v="0"/>
    <n v="8"/>
    <n v="100"/>
    <n v="8"/>
  </r>
  <r>
    <s v="eva_eva2017"/>
    <s v="eva_eva2017"/>
    <m/>
    <m/>
    <m/>
    <m/>
    <m/>
    <m/>
    <m/>
    <m/>
    <s v="No"/>
    <n v="241"/>
    <m/>
    <m/>
    <x v="0"/>
    <d v="2019-06-28T00:29:37.000"/>
    <s v="#Fitness #Exercises #RunChat #FitFluential #Energy #Gym #Workout #Crossfit https://t.co/RoIGSIrY8n"/>
    <m/>
    <m/>
    <x v="146"/>
    <s v="https://pbs.twimg.com/media/D-G78-_XYAAfiIX.jpg"/>
    <s v="https://pbs.twimg.com/media/D-G78-_XYAAfiIX.jpg"/>
    <x v="212"/>
    <s v="https://twitter.com/#!/eva_eva2017/status/1144402438113415178"/>
    <m/>
    <m/>
    <s v="1144402438113415178"/>
    <m/>
    <b v="0"/>
    <n v="0"/>
    <s v=""/>
    <b v="0"/>
    <s v="und"/>
    <m/>
    <s v=""/>
    <b v="0"/>
    <n v="0"/>
    <s v=""/>
    <s v="IFTTT"/>
    <b v="0"/>
    <s v="1144402438113415178"/>
    <s v="Tweet"/>
    <n v="0"/>
    <n v="0"/>
    <m/>
    <m/>
    <m/>
    <m/>
    <m/>
    <m/>
    <m/>
    <m/>
    <n v="14"/>
    <s v="1"/>
    <s v="1"/>
    <n v="0"/>
    <n v="0"/>
    <n v="0"/>
    <n v="0"/>
    <n v="0"/>
    <n v="0"/>
    <n v="8"/>
    <n v="100"/>
    <n v="8"/>
  </r>
  <r>
    <s v="eva_eva2017"/>
    <s v="eva_eva2017"/>
    <m/>
    <m/>
    <m/>
    <m/>
    <m/>
    <m/>
    <m/>
    <m/>
    <s v="No"/>
    <n v="242"/>
    <m/>
    <m/>
    <x v="0"/>
    <d v="2019-06-29T04:29:33.000"/>
    <s v="#Fitness #Exercises #Workout #Runchat #Energy #Fitfluential #life #Health https://t.co/mnRRjNeN6y"/>
    <m/>
    <m/>
    <x v="149"/>
    <s v="https://pbs.twimg.com/media/D-M8dRUWwAEPf9D.jpg"/>
    <s v="https://pbs.twimg.com/media/D-M8dRUWwAEPf9D.jpg"/>
    <x v="213"/>
    <s v="https://twitter.com/#!/eva_eva2017/status/1144825205484900353"/>
    <m/>
    <m/>
    <s v="1144825205484900353"/>
    <m/>
    <b v="0"/>
    <n v="0"/>
    <s v=""/>
    <b v="0"/>
    <s v="und"/>
    <m/>
    <s v=""/>
    <b v="0"/>
    <n v="0"/>
    <s v=""/>
    <s v="IFTTT"/>
    <b v="0"/>
    <s v="1144825205484900353"/>
    <s v="Tweet"/>
    <n v="0"/>
    <n v="0"/>
    <m/>
    <m/>
    <m/>
    <m/>
    <m/>
    <m/>
    <m/>
    <m/>
    <n v="14"/>
    <s v="1"/>
    <s v="1"/>
    <n v="0"/>
    <n v="0"/>
    <n v="0"/>
    <n v="0"/>
    <n v="0"/>
    <n v="0"/>
    <n v="8"/>
    <n v="100"/>
    <n v="8"/>
  </r>
  <r>
    <s v="eva_eva2017"/>
    <s v="eva_eva2017"/>
    <m/>
    <m/>
    <m/>
    <m/>
    <m/>
    <m/>
    <m/>
    <m/>
    <s v="No"/>
    <n v="243"/>
    <m/>
    <m/>
    <x v="0"/>
    <d v="2019-06-30T00:30:56.000"/>
    <s v="#Fitness #Exercise #Workout #Runchat #Fitfluential #Energy #Gym #Energy https://t.co/TYEjOyoJ9I"/>
    <m/>
    <m/>
    <x v="150"/>
    <s v="https://pbs.twimg.com/media/D-RPbxFX4AA2dMB.jpg"/>
    <s v="https://pbs.twimg.com/media/D-RPbxFX4AA2dMB.jpg"/>
    <x v="214"/>
    <s v="https://twitter.com/#!/eva_eva2017/status/1145127544762617856"/>
    <m/>
    <m/>
    <s v="1145127544762617856"/>
    <m/>
    <b v="0"/>
    <n v="1"/>
    <s v=""/>
    <b v="0"/>
    <s v="und"/>
    <m/>
    <s v=""/>
    <b v="0"/>
    <n v="0"/>
    <s v=""/>
    <s v="IFTTT"/>
    <b v="0"/>
    <s v="1145127544762617856"/>
    <s v="Tweet"/>
    <n v="0"/>
    <n v="0"/>
    <m/>
    <m/>
    <m/>
    <m/>
    <m/>
    <m/>
    <m/>
    <m/>
    <n v="14"/>
    <s v="1"/>
    <s v="1"/>
    <n v="0"/>
    <n v="0"/>
    <n v="0"/>
    <n v="0"/>
    <n v="0"/>
    <n v="0"/>
    <n v="8"/>
    <n v="100"/>
    <n v="8"/>
  </r>
  <r>
    <s v="eva_eva2017"/>
    <s v="eva_eva2017"/>
    <m/>
    <m/>
    <m/>
    <m/>
    <m/>
    <m/>
    <m/>
    <m/>
    <s v="No"/>
    <n v="244"/>
    <m/>
    <m/>
    <x v="0"/>
    <d v="2019-06-30T08:33:07.000"/>
    <s v="#Fitness #Exercise #Workout #Runchat #Fitfluential #Energy #Gym #Energy https://t.co/KrmWz2JdD8"/>
    <m/>
    <m/>
    <x v="150"/>
    <s v="https://pbs.twimg.com/media/D-S9y6QXkAUkCTv.jpg"/>
    <s v="https://pbs.twimg.com/media/D-S9y6QXkAUkCTv.jpg"/>
    <x v="215"/>
    <s v="https://twitter.com/#!/eva_eva2017/status/1145248889701879808"/>
    <m/>
    <m/>
    <s v="1145248889701879808"/>
    <m/>
    <b v="0"/>
    <n v="0"/>
    <s v=""/>
    <b v="0"/>
    <s v="und"/>
    <m/>
    <s v=""/>
    <b v="0"/>
    <n v="0"/>
    <s v=""/>
    <s v="IFTTT"/>
    <b v="0"/>
    <s v="1145248889701879808"/>
    <s v="Tweet"/>
    <n v="0"/>
    <n v="0"/>
    <m/>
    <m/>
    <m/>
    <m/>
    <m/>
    <m/>
    <m/>
    <m/>
    <n v="14"/>
    <s v="1"/>
    <s v="1"/>
    <n v="0"/>
    <n v="0"/>
    <n v="0"/>
    <n v="0"/>
    <n v="0"/>
    <n v="0"/>
    <n v="8"/>
    <n v="100"/>
    <n v="8"/>
  </r>
  <r>
    <s v="eva_eva2017"/>
    <s v="eva_eva2017"/>
    <m/>
    <m/>
    <m/>
    <m/>
    <m/>
    <m/>
    <m/>
    <m/>
    <s v="No"/>
    <n v="245"/>
    <m/>
    <m/>
    <x v="0"/>
    <d v="2019-06-30T12:28:23.000"/>
    <s v="#Fitness #Exercises #RunChat #FitFluential #Energy #Gym #Workout #Crossfit https://t.co/62nyPZZgji"/>
    <m/>
    <m/>
    <x v="146"/>
    <s v="https://pbs.twimg.com/media/D-TzpQYXoAI7_ZO.jpg"/>
    <s v="https://pbs.twimg.com/media/D-TzpQYXoAI7_ZO.jpg"/>
    <x v="216"/>
    <s v="https://twitter.com/#!/eva_eva2017/status/1145308096287379457"/>
    <m/>
    <m/>
    <s v="1145308096287379457"/>
    <m/>
    <b v="0"/>
    <n v="0"/>
    <s v=""/>
    <b v="0"/>
    <s v="und"/>
    <m/>
    <s v=""/>
    <b v="0"/>
    <n v="0"/>
    <s v=""/>
    <s v="IFTTT"/>
    <b v="0"/>
    <s v="1145308096287379457"/>
    <s v="Tweet"/>
    <n v="0"/>
    <n v="0"/>
    <m/>
    <m/>
    <m/>
    <m/>
    <m/>
    <m/>
    <m/>
    <m/>
    <n v="14"/>
    <s v="1"/>
    <s v="1"/>
    <n v="0"/>
    <n v="0"/>
    <n v="0"/>
    <n v="0"/>
    <n v="0"/>
    <n v="0"/>
    <n v="8"/>
    <n v="100"/>
    <n v="8"/>
  </r>
  <r>
    <s v="eva_eva2017"/>
    <s v="eva_eva2017"/>
    <m/>
    <m/>
    <m/>
    <m/>
    <m/>
    <m/>
    <m/>
    <m/>
    <s v="No"/>
    <n v="246"/>
    <m/>
    <m/>
    <x v="0"/>
    <d v="2019-07-02T16:28:32.000"/>
    <s v="#exercises #fitness #health #fitfluential #energy #workout #motivation https://t.co/V7pbmVDAFG"/>
    <m/>
    <m/>
    <x v="147"/>
    <s v="https://pbs.twimg.com/media/D-e9ymXXoAEc-if.jpg"/>
    <s v="https://pbs.twimg.com/media/D-e9ymXXoAEc-if.jpg"/>
    <x v="217"/>
    <s v="https://twitter.com/#!/eva_eva2017/status/1146093308357369856"/>
    <m/>
    <m/>
    <s v="1146093308357369856"/>
    <m/>
    <b v="0"/>
    <n v="0"/>
    <s v=""/>
    <b v="0"/>
    <s v="und"/>
    <m/>
    <s v=""/>
    <b v="0"/>
    <n v="0"/>
    <s v=""/>
    <s v="IFTTT"/>
    <b v="0"/>
    <s v="1146093308357369856"/>
    <s v="Tweet"/>
    <n v="0"/>
    <n v="0"/>
    <m/>
    <m/>
    <m/>
    <m/>
    <m/>
    <m/>
    <m/>
    <m/>
    <n v="14"/>
    <s v="1"/>
    <s v="1"/>
    <n v="0"/>
    <n v="0"/>
    <n v="0"/>
    <n v="0"/>
    <n v="0"/>
    <n v="0"/>
    <n v="7"/>
    <n v="100"/>
    <n v="7"/>
  </r>
  <r>
    <s v="eva_eva2017"/>
    <s v="eva_eva2017"/>
    <m/>
    <m/>
    <m/>
    <m/>
    <m/>
    <m/>
    <m/>
    <m/>
    <s v="No"/>
    <n v="247"/>
    <m/>
    <m/>
    <x v="0"/>
    <d v="2019-07-02T20:28:16.000"/>
    <s v="#exercises #fitness #health #fitfluential #energy #workout #motivation https://t.co/HSKZe3PliY"/>
    <m/>
    <m/>
    <x v="147"/>
    <s v="https://pbs.twimg.com/media/D-f0qOFXYAEci0a.jpg"/>
    <s v="https://pbs.twimg.com/media/D-f0qOFXYAEci0a.jpg"/>
    <x v="218"/>
    <s v="https://twitter.com/#!/eva_eva2017/status/1146153638001348608"/>
    <m/>
    <m/>
    <s v="1146153638001348608"/>
    <m/>
    <b v="0"/>
    <n v="0"/>
    <s v=""/>
    <b v="0"/>
    <s v="und"/>
    <m/>
    <s v=""/>
    <b v="0"/>
    <n v="0"/>
    <s v=""/>
    <s v="IFTTT"/>
    <b v="0"/>
    <s v="1146153638001348608"/>
    <s v="Tweet"/>
    <n v="0"/>
    <n v="0"/>
    <m/>
    <m/>
    <m/>
    <m/>
    <m/>
    <m/>
    <m/>
    <m/>
    <n v="14"/>
    <s v="1"/>
    <s v="1"/>
    <n v="0"/>
    <n v="0"/>
    <n v="0"/>
    <n v="0"/>
    <n v="0"/>
    <n v="0"/>
    <n v="7"/>
    <n v="100"/>
    <n v="7"/>
  </r>
  <r>
    <s v="eva_eva2017"/>
    <s v="eva_eva2017"/>
    <m/>
    <m/>
    <m/>
    <m/>
    <m/>
    <m/>
    <m/>
    <m/>
    <s v="No"/>
    <n v="248"/>
    <m/>
    <m/>
    <x v="0"/>
    <d v="2019-07-03T00:28:08.000"/>
    <s v="#Fitness #Exercises #RunChat #FitFluential #Energy #Gym #Workout #Crossfit https://t.co/K6SXgyB9NI"/>
    <m/>
    <m/>
    <x v="146"/>
    <s v="https://pbs.twimg.com/media/D-grj0OWsAAm3-s.jpg"/>
    <s v="https://pbs.twimg.com/media/D-grj0OWsAAm3-s.jpg"/>
    <x v="219"/>
    <s v="https://twitter.com/#!/eva_eva2017/status/1146214000495140864"/>
    <m/>
    <m/>
    <s v="1146214000495140864"/>
    <m/>
    <b v="0"/>
    <n v="0"/>
    <s v=""/>
    <b v="0"/>
    <s v="und"/>
    <m/>
    <s v=""/>
    <b v="0"/>
    <n v="0"/>
    <s v=""/>
    <s v="IFTTT"/>
    <b v="0"/>
    <s v="1146214000495140864"/>
    <s v="Tweet"/>
    <n v="0"/>
    <n v="0"/>
    <m/>
    <m/>
    <m/>
    <m/>
    <m/>
    <m/>
    <m/>
    <m/>
    <n v="14"/>
    <s v="1"/>
    <s v="1"/>
    <n v="0"/>
    <n v="0"/>
    <n v="0"/>
    <n v="0"/>
    <n v="0"/>
    <n v="0"/>
    <n v="8"/>
    <n v="100"/>
    <n v="8"/>
  </r>
  <r>
    <s v="eva_eva2017"/>
    <s v="eva_eva2017"/>
    <m/>
    <m/>
    <m/>
    <m/>
    <m/>
    <m/>
    <m/>
    <m/>
    <s v="No"/>
    <n v="249"/>
    <m/>
    <m/>
    <x v="0"/>
    <d v="2019-07-04T04:35:46.000"/>
    <s v="#Fitness #Exercises #RunChat #FitFluential #Energy #Gym #Workout #Crossfit https://t.co/Poo6LAnsZB"/>
    <m/>
    <m/>
    <x v="146"/>
    <s v="https://pbs.twimg.com/media/D-mt1QbX4AA4b8W.jpg"/>
    <s v="https://pbs.twimg.com/media/D-mt1QbX4AA4b8W.jpg"/>
    <x v="220"/>
    <s v="https://twitter.com/#!/eva_eva2017/status/1146638711490326528"/>
    <m/>
    <m/>
    <s v="1146638711490326528"/>
    <m/>
    <b v="0"/>
    <n v="0"/>
    <s v=""/>
    <b v="0"/>
    <s v="und"/>
    <m/>
    <s v=""/>
    <b v="0"/>
    <n v="0"/>
    <s v=""/>
    <s v="IFTTT"/>
    <b v="0"/>
    <s v="1146638711490326528"/>
    <s v="Tweet"/>
    <n v="0"/>
    <n v="0"/>
    <m/>
    <m/>
    <m/>
    <m/>
    <m/>
    <m/>
    <m/>
    <m/>
    <n v="14"/>
    <s v="1"/>
    <s v="1"/>
    <n v="0"/>
    <n v="0"/>
    <n v="0"/>
    <n v="0"/>
    <n v="0"/>
    <n v="0"/>
    <n v="8"/>
    <n v="100"/>
    <n v="8"/>
  </r>
  <r>
    <s v="eva_eva2017"/>
    <s v="eva_eva2017"/>
    <m/>
    <m/>
    <m/>
    <m/>
    <m/>
    <m/>
    <m/>
    <m/>
    <s v="No"/>
    <n v="250"/>
    <m/>
    <m/>
    <x v="0"/>
    <d v="2019-07-04T12:35:39.000"/>
    <s v="#Fitness #Exercises #RunChat #FitFluential #Energy #Gym #Workout #Crossfit https://t.co/0peiFbE9Dd"/>
    <m/>
    <m/>
    <x v="146"/>
    <s v="https://pbs.twimg.com/media/D-obqn6W4AEXPls.jpg"/>
    <s v="https://pbs.twimg.com/media/D-obqn6W4AEXPls.jpg"/>
    <x v="221"/>
    <s v="https://twitter.com/#!/eva_eva2017/status/1146759475447156739"/>
    <m/>
    <m/>
    <s v="1146759475447156739"/>
    <m/>
    <b v="0"/>
    <n v="0"/>
    <s v=""/>
    <b v="0"/>
    <s v="und"/>
    <m/>
    <s v=""/>
    <b v="0"/>
    <n v="0"/>
    <s v=""/>
    <s v="IFTTT"/>
    <b v="0"/>
    <s v="1146759475447156739"/>
    <s v="Tweet"/>
    <n v="0"/>
    <n v="0"/>
    <m/>
    <m/>
    <m/>
    <m/>
    <m/>
    <m/>
    <m/>
    <m/>
    <n v="14"/>
    <s v="1"/>
    <s v="1"/>
    <n v="0"/>
    <n v="0"/>
    <n v="0"/>
    <n v="0"/>
    <n v="0"/>
    <n v="0"/>
    <n v="8"/>
    <n v="100"/>
    <n v="8"/>
  </r>
  <r>
    <s v="eva_eva2017"/>
    <s v="eva_eva2017"/>
    <m/>
    <m/>
    <m/>
    <m/>
    <m/>
    <m/>
    <m/>
    <m/>
    <s v="No"/>
    <n v="251"/>
    <m/>
    <m/>
    <x v="0"/>
    <d v="2019-07-05T08:27:29.000"/>
    <s v="#Fitness #Exercises #RunChat #FitFluential #Energy #Gym #Workout #Crossfit https://t.co/cmQB7Eqrzn"/>
    <m/>
    <m/>
    <x v="146"/>
    <s v="https://pbs.twimg.com/media/D-ssdEcWkAUvAXw.jpg"/>
    <s v="https://pbs.twimg.com/media/D-ssdEcWkAUvAXw.jpg"/>
    <x v="222"/>
    <s v="https://twitter.com/#!/eva_eva2017/status/1147059408939171843"/>
    <m/>
    <m/>
    <s v="1147059408939171843"/>
    <m/>
    <b v="0"/>
    <n v="1"/>
    <s v=""/>
    <b v="0"/>
    <s v="und"/>
    <m/>
    <s v=""/>
    <b v="0"/>
    <n v="0"/>
    <s v=""/>
    <s v="IFTTT"/>
    <b v="0"/>
    <s v="1147059408939171843"/>
    <s v="Tweet"/>
    <n v="0"/>
    <n v="0"/>
    <m/>
    <m/>
    <m/>
    <m/>
    <m/>
    <m/>
    <m/>
    <m/>
    <n v="14"/>
    <s v="1"/>
    <s v="1"/>
    <n v="0"/>
    <n v="0"/>
    <n v="0"/>
    <n v="0"/>
    <n v="0"/>
    <n v="0"/>
    <n v="8"/>
    <n v="100"/>
    <n v="8"/>
  </r>
  <r>
    <s v="ardianpirraku_"/>
    <s v="ardianpirraku_"/>
    <m/>
    <m/>
    <m/>
    <m/>
    <m/>
    <m/>
    <m/>
    <m/>
    <s v="No"/>
    <n v="252"/>
    <m/>
    <m/>
    <x v="0"/>
    <d v="2019-07-05T10:03:30.000"/>
    <s v="🤙🏻 #Fitspo #Fitfam #GirlsWhoLift  #GymLife #Legday #NoPainNoGain #FitLife #GetStrong #Workout #MondayMiles #ChestDay #SeenOnMyRun #TrainHard #Gains #Strengthtraining #Physiquefreak #Fitness #Bodybuilding  #CrossFit #FitFluential #kosovo #prishtina #gjilan #ferizaj https://t.co/zAn5Cf0izy"/>
    <m/>
    <m/>
    <x v="151"/>
    <s v="https://pbs.twimg.com/ext_tw_video_thumb/1147083334855680001/pu/img/7OG9OiNyx_vJxDb0.jpg"/>
    <s v="https://pbs.twimg.com/ext_tw_video_thumb/1147083334855680001/pu/img/7OG9OiNyx_vJxDb0.jpg"/>
    <x v="223"/>
    <s v="https://twitter.com/#!/ardianpirraku_/status/1147083573738053634"/>
    <m/>
    <m/>
    <s v="1147083573738053634"/>
    <m/>
    <b v="0"/>
    <n v="1"/>
    <s v=""/>
    <b v="0"/>
    <s v="und"/>
    <m/>
    <s v=""/>
    <b v="0"/>
    <n v="0"/>
    <s v=""/>
    <s v="Twitter for iPhone"/>
    <b v="0"/>
    <s v="1147083573738053634"/>
    <s v="Tweet"/>
    <n v="0"/>
    <n v="0"/>
    <m/>
    <m/>
    <m/>
    <m/>
    <m/>
    <m/>
    <m/>
    <m/>
    <n v="1"/>
    <s v="1"/>
    <s v="1"/>
    <n v="1"/>
    <n v="4.166666666666667"/>
    <n v="0"/>
    <n v="0"/>
    <n v="0"/>
    <n v="0"/>
    <n v="23"/>
    <n v="95.83333333333333"/>
    <n v="24"/>
  </r>
  <r>
    <s v="nita_jpforlife"/>
    <s v="nita_jpforlife"/>
    <m/>
    <m/>
    <m/>
    <m/>
    <m/>
    <m/>
    <m/>
    <m/>
    <s v="No"/>
    <n v="253"/>
    <m/>
    <m/>
    <x v="0"/>
    <d v="2019-06-30T11:03:44.000"/>
    <s v="#Running music is essential! Awesome article &amp;amp; playlist from #FitFluential: https://t.co/y18H8m4jyM #fitness https://t.co/4k5h7Wchww"/>
    <s v="http://fitfluential.com/2015/04/50-of-the-best-running-songs/?utm_medium=Social&amp;utm_source=Unknown&amp;utm_campaign=Leadify"/>
    <s v="fitfluential.com"/>
    <x v="55"/>
    <s v="https://pbs.twimg.com/media/D-TgRJ8XYAAyXDX.jpg"/>
    <s v="https://pbs.twimg.com/media/D-TgRJ8XYAAyXDX.jpg"/>
    <x v="224"/>
    <s v="https://twitter.com/#!/nita_jpforlife/status/1145286792347815936"/>
    <m/>
    <m/>
    <s v="1145286792347815936"/>
    <m/>
    <b v="0"/>
    <n v="1"/>
    <s v=""/>
    <b v="0"/>
    <s v="en"/>
    <m/>
    <s v=""/>
    <b v="0"/>
    <n v="0"/>
    <s v=""/>
    <s v="EdgeTheory"/>
    <b v="0"/>
    <s v="1145286792347815936"/>
    <s v="Tweet"/>
    <n v="0"/>
    <n v="0"/>
    <m/>
    <m/>
    <m/>
    <m/>
    <m/>
    <m/>
    <m/>
    <m/>
    <n v="2"/>
    <s v="1"/>
    <s v="1"/>
    <n v="1"/>
    <n v="9.090909090909092"/>
    <n v="0"/>
    <n v="0"/>
    <n v="0"/>
    <n v="0"/>
    <n v="10"/>
    <n v="90.9090909090909"/>
    <n v="11"/>
  </r>
  <r>
    <s v="nita_jpforlife"/>
    <s v="nita_jpforlife"/>
    <m/>
    <m/>
    <m/>
    <m/>
    <m/>
    <m/>
    <m/>
    <m/>
    <s v="No"/>
    <n v="254"/>
    <m/>
    <m/>
    <x v="0"/>
    <d v="2019-07-05T11:08:31.000"/>
    <s v="Need new #exercise music? Awesome article from FitFluential: https://t.co/WBAQuMbD0i #FitTips https://t.co/WWDSITBPQm"/>
    <s v="http://fitfluential.com/2015/04/50-of-the-best-running-songs/?utm_medium=Social&amp;utm_source=Unknown&amp;utm_campaign=Leadify"/>
    <s v="fitfluential.com"/>
    <x v="138"/>
    <s v="https://pbs.twimg.com/media/D-tRT-QWwAIZQzH.jpg"/>
    <s v="https://pbs.twimg.com/media/D-tRT-QWwAIZQzH.jpg"/>
    <x v="225"/>
    <s v="https://twitter.com/#!/nita_jpforlife/status/1147099935445311489"/>
    <m/>
    <m/>
    <s v="1147099935445311489"/>
    <m/>
    <b v="0"/>
    <n v="0"/>
    <s v=""/>
    <b v="0"/>
    <s v="en"/>
    <m/>
    <s v=""/>
    <b v="0"/>
    <n v="0"/>
    <s v=""/>
    <s v="EdgeTheory"/>
    <b v="0"/>
    <s v="1147099935445311489"/>
    <s v="Tweet"/>
    <n v="0"/>
    <n v="0"/>
    <m/>
    <m/>
    <m/>
    <m/>
    <m/>
    <m/>
    <m/>
    <m/>
    <n v="2"/>
    <s v="1"/>
    <s v="1"/>
    <n v="1"/>
    <n v="11.11111111111111"/>
    <n v="0"/>
    <n v="0"/>
    <n v="0"/>
    <n v="0"/>
    <n v="8"/>
    <n v="88.88888888888889"/>
    <n v="9"/>
  </r>
  <r>
    <s v="eyedocjoc"/>
    <s v="eyedocjoc"/>
    <m/>
    <m/>
    <m/>
    <m/>
    <m/>
    <m/>
    <m/>
    <m/>
    <s v="No"/>
    <n v="255"/>
    <m/>
    <m/>
    <x v="0"/>
    <d v="2019-07-05T11:55:45.000"/>
    <s v="#Running music is essential! Awesome #Spotify playlist from FitFluential: https://t.co/D424kpOd1E #FitFam https://t.co/hAoSZYPyOg"/>
    <s v="http://fitfluential.com/2015/04/50-of-the-best-running-songs/?utm_medium=Social&amp;utm_source=Unknown&amp;utm_campaign=Leadify"/>
    <s v="fitfluential.com"/>
    <x v="152"/>
    <s v="https://pbs.twimg.com/media/D-tcH09XUAAWCDA.jpg"/>
    <s v="https://pbs.twimg.com/media/D-tcH09XUAAWCDA.jpg"/>
    <x v="226"/>
    <s v="https://twitter.com/#!/eyedocjoc/status/1147111821272395777"/>
    <m/>
    <m/>
    <s v="1147111821272395777"/>
    <m/>
    <b v="0"/>
    <n v="0"/>
    <s v=""/>
    <b v="0"/>
    <s v="en"/>
    <m/>
    <s v=""/>
    <b v="0"/>
    <n v="0"/>
    <s v=""/>
    <s v="EdgeTheory"/>
    <b v="0"/>
    <s v="1147111821272395777"/>
    <s v="Tweet"/>
    <n v="0"/>
    <n v="0"/>
    <m/>
    <m/>
    <m/>
    <m/>
    <m/>
    <m/>
    <m/>
    <m/>
    <n v="1"/>
    <s v="1"/>
    <s v="1"/>
    <n v="1"/>
    <n v="10"/>
    <n v="0"/>
    <n v="0"/>
    <n v="0"/>
    <n v="0"/>
    <n v="9"/>
    <n v="90"/>
    <n v="10"/>
  </r>
  <r>
    <s v="runinboise"/>
    <s v="runinboise"/>
    <m/>
    <m/>
    <m/>
    <m/>
    <m/>
    <m/>
    <m/>
    <m/>
    <s v="No"/>
    <n v="256"/>
    <m/>
    <m/>
    <x v="0"/>
    <d v="2019-07-04T16:02:29.000"/>
    <s v="Happy 4th of July, peeps. Already started the day with a 5K with a post-run hotdog and beer. Not much more American than this. 🇺🇸🌭🍻🏃‍♀️ #sweatpink #fitfluential #ketchumidaho #idaho #trailrunning #trail #zensah… https://t.co/MeW61KjmEN"/>
    <s v="https://www.instagram.com/p/BzgDXM-H6ps/?igshid=mjq3vqbvqwik"/>
    <s v="instagram.com"/>
    <x v="153"/>
    <m/>
    <s v="http://pbs.twimg.com/profile_images/590199867235938304/UvsYo5SB_normal.png"/>
    <x v="227"/>
    <s v="https://twitter.com/#!/runinboise/status/1146811529364430848"/>
    <m/>
    <m/>
    <s v="1146811529364430848"/>
    <m/>
    <b v="0"/>
    <n v="0"/>
    <s v=""/>
    <b v="0"/>
    <s v="en"/>
    <m/>
    <s v=""/>
    <b v="0"/>
    <n v="0"/>
    <s v=""/>
    <s v="Instagram"/>
    <b v="0"/>
    <s v="1146811529364430848"/>
    <s v="Tweet"/>
    <n v="0"/>
    <n v="0"/>
    <m/>
    <m/>
    <m/>
    <m/>
    <m/>
    <m/>
    <m/>
    <m/>
    <n v="1"/>
    <s v="13"/>
    <s v="13"/>
    <n v="1"/>
    <n v="3.125"/>
    <n v="0"/>
    <n v="0"/>
    <n v="0"/>
    <n v="0"/>
    <n v="31"/>
    <n v="96.875"/>
    <n v="32"/>
  </r>
  <r>
    <s v="sophiescholl"/>
    <s v="runinboise"/>
    <m/>
    <m/>
    <m/>
    <m/>
    <m/>
    <m/>
    <m/>
    <m/>
    <s v="No"/>
    <n v="257"/>
    <m/>
    <m/>
    <x v="1"/>
    <d v="2019-07-05T14:28:19.000"/>
    <s v="RT @RunInBoise: Happy 4th of July, peeps. Already started the day with a 5K with a post-run hotdog and beer. Not much more American than th…"/>
    <m/>
    <m/>
    <x v="14"/>
    <m/>
    <s v="http://pbs.twimg.com/profile_images/360545914/DSC03811_normal.JPG"/>
    <x v="228"/>
    <s v="https://twitter.com/#!/sophiescholl/status/1147150218602745858"/>
    <m/>
    <m/>
    <s v="1147150218602745858"/>
    <m/>
    <b v="0"/>
    <n v="0"/>
    <s v=""/>
    <b v="0"/>
    <s v="en"/>
    <m/>
    <s v=""/>
    <b v="0"/>
    <n v="1"/>
    <s v="1146811529364430848"/>
    <s v="Twitter for iPhone"/>
    <b v="0"/>
    <s v="1146811529364430848"/>
    <s v="Tweet"/>
    <n v="0"/>
    <n v="0"/>
    <m/>
    <m/>
    <m/>
    <m/>
    <m/>
    <m/>
    <m/>
    <m/>
    <n v="1"/>
    <s v="13"/>
    <s v="13"/>
    <n v="1"/>
    <n v="3.7037037037037037"/>
    <n v="0"/>
    <n v="0"/>
    <n v="0"/>
    <n v="0"/>
    <n v="26"/>
    <n v="96.29629629629629"/>
    <n v="27"/>
  </r>
  <r>
    <s v="bellesfitness"/>
    <s v="bellesfitness"/>
    <m/>
    <m/>
    <m/>
    <m/>
    <m/>
    <m/>
    <m/>
    <m/>
    <s v="No"/>
    <n v="258"/>
    <m/>
    <m/>
    <x v="0"/>
    <d v="2019-06-25T01:32:37.000"/>
    <s v="#Fitspo #Fitfam #Lift #GymLife #Legday #NoPainNoGain #FitLife #GetStrong #Workout #ChestDay #SeenOnMyRun #TrainHard #Gains #Strengthtraining #Physiquefreak #Fitness #Bodybuilding #Yoga #CrossFit #FitFluential… https://t.co/uB6iZQ924Q"/>
    <s v="https://www.instagram.com/p/BzHUpnJhrQg/?igshid=w5hpydtuc0af"/>
    <s v="instagram.com"/>
    <x v="154"/>
    <m/>
    <s v="http://pbs.twimg.com/profile_images/610030417312382976/um3y4cxz_normal.jpg"/>
    <x v="229"/>
    <s v="https://twitter.com/#!/bellesfitness/status/1143331125819039745"/>
    <n v="40.79426806"/>
    <n v="-73.97205503"/>
    <s v="1143331125819039745"/>
    <m/>
    <b v="0"/>
    <n v="3"/>
    <s v=""/>
    <b v="0"/>
    <s v="und"/>
    <m/>
    <s v=""/>
    <b v="0"/>
    <n v="0"/>
    <s v=""/>
    <s v="Instagram"/>
    <b v="0"/>
    <s v="1143331125819039745"/>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259"/>
    <m/>
    <m/>
    <x v="0"/>
    <d v="2019-07-02T09:25:10.000"/>
    <s v="#Fitspo #Fitfam #Lift #GymLife #Legday #NoPainNoGain #FitLife #GetStrong #Workout #ChestDay #SeenOnMyRun #TrainHard #Gains #Strengthtraining #Physiquefreak #Fitness #Bodybuilding #Yoga #CrossFit #FitFluentialâ€¦ https://t.co/KbTF8hF0y8"/>
    <s v="https://www.instagram.com/p/BzaMTYhhZ82/?igshid=1powoielvkgye"/>
    <s v="instagram.com"/>
    <x v="154"/>
    <m/>
    <s v="http://pbs.twimg.com/profile_images/610030417312382976/um3y4cxz_normal.jpg"/>
    <x v="230"/>
    <s v="https://twitter.com/#!/bellesfitness/status/1145986762822553600"/>
    <n v="40.7142"/>
    <n v="-74.0064"/>
    <s v="1145986762822553600"/>
    <m/>
    <b v="0"/>
    <n v="0"/>
    <s v=""/>
    <b v="0"/>
    <s v="und"/>
    <m/>
    <s v=""/>
    <b v="0"/>
    <n v="0"/>
    <s v=""/>
    <s v="Instagram"/>
    <b v="0"/>
    <s v="1145986762822553600"/>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260"/>
    <m/>
    <m/>
    <x v="0"/>
    <d v="2019-07-05T15:34:05.000"/>
    <s v="#Fitspo #Fitfam #Lift #GymLife #Legday #NoPainNoGain #FitLife #GetStrong #Workout #ChestDay #SeenOnMyRun #TrainHard #Gains #Strengthtraining #Physiquefreak #Fitness #Bodybuilding #Yoga #CrossFit #FitFluential… https://t.co/MwEyExlTSE"/>
    <s v="https://www.instagram.com/p/Bzik6Inh86n/?igshid=1d8wta4c3y62y"/>
    <s v="instagram.com"/>
    <x v="154"/>
    <m/>
    <s v="http://pbs.twimg.com/profile_images/610030417312382976/um3y4cxz_normal.jpg"/>
    <x v="231"/>
    <s v="https://twitter.com/#!/bellesfitness/status/1147166768848396289"/>
    <n v="40.7142"/>
    <n v="-74.0064"/>
    <s v="1147166768848396289"/>
    <m/>
    <b v="0"/>
    <n v="0"/>
    <s v=""/>
    <b v="0"/>
    <s v="und"/>
    <m/>
    <s v=""/>
    <b v="0"/>
    <n v="0"/>
    <s v=""/>
    <s v="Instagram"/>
    <b v="0"/>
    <s v="1147166768848396289"/>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foodfaithfit"/>
    <s v="foodfaithfit"/>
    <m/>
    <m/>
    <m/>
    <m/>
    <m/>
    <m/>
    <m/>
    <m/>
    <s v="No"/>
    <n v="261"/>
    <m/>
    <m/>
    <x v="0"/>
    <d v="2019-05-06T20:44:00.000"/>
    <s v="New!&amp;gt;&amp;gt; #InstantPot Pasta Primavera! https://t.co/Ivjp9d7XyN #healthyeating #recipeoftheday #fitfluential https://t.co/Ufpog65kVM"/>
    <s v="https://www.foodfaithfitness.com/instant-pot-pasta-primavera/"/>
    <s v="foodfaithfitness.com"/>
    <x v="104"/>
    <s v="https://pbs.twimg.com/media/D5zZruMXkAA89Vz.jpg"/>
    <s v="https://pbs.twimg.com/media/D5zZruMXkAA89Vz.jpg"/>
    <x v="232"/>
    <s v="https://twitter.com/#!/foodfaithfit/status/1125501487986106368"/>
    <m/>
    <m/>
    <s v="1125501487986106368"/>
    <m/>
    <b v="0"/>
    <n v="5"/>
    <s v=""/>
    <b v="0"/>
    <s v="it"/>
    <m/>
    <s v=""/>
    <b v="0"/>
    <n v="2"/>
    <s v=""/>
    <s v="TweetDeck"/>
    <b v="0"/>
    <s v="1125501487986106368"/>
    <s v="Retweet"/>
    <n v="0"/>
    <n v="0"/>
    <m/>
    <m/>
    <m/>
    <m/>
    <m/>
    <m/>
    <m/>
    <m/>
    <n v="8"/>
    <s v="6"/>
    <s v="6"/>
    <n v="0"/>
    <n v="0"/>
    <n v="0"/>
    <n v="0"/>
    <n v="0"/>
    <n v="0"/>
    <n v="9"/>
    <n v="100"/>
    <n v="9"/>
  </r>
  <r>
    <s v="foodfaithfit"/>
    <s v="foodfaithfit"/>
    <m/>
    <m/>
    <m/>
    <m/>
    <m/>
    <m/>
    <m/>
    <m/>
    <s v="No"/>
    <n v="262"/>
    <m/>
    <m/>
    <x v="0"/>
    <d v="2019-03-12T01:11:00.000"/>
    <s v="New!&amp;gt;&amp;gt; Gluten Free Low Carb Sausage Quiche! https://t.co/Fx4s8PQ6MJ #fitfluential #lowcarb #cleaneating https://t.co/ThUiZMgIUB"/>
    <s v="https://www.foodfaithfitness.com/gluten-free-low-carb-quiche-with-almond-flour-crust/"/>
    <s v="foodfaithfitness.com"/>
    <x v="105"/>
    <s v="https://pbs.twimg.com/media/D1Ap6HOWsAMeCX5.jpg"/>
    <s v="https://pbs.twimg.com/media/D1Ap6HOWsAMeCX5.jpg"/>
    <x v="233"/>
    <s v="https://twitter.com/#!/foodfaithfit/status/1105274960568901633"/>
    <m/>
    <m/>
    <s v="1105274960568901633"/>
    <m/>
    <b v="0"/>
    <n v="3"/>
    <s v=""/>
    <b v="0"/>
    <s v="en"/>
    <m/>
    <s v=""/>
    <b v="0"/>
    <n v="2"/>
    <s v=""/>
    <s v="TweetDeck"/>
    <b v="0"/>
    <s v="1105274960568901633"/>
    <s v="Retweet"/>
    <n v="0"/>
    <n v="0"/>
    <m/>
    <m/>
    <m/>
    <m/>
    <m/>
    <m/>
    <m/>
    <m/>
    <n v="8"/>
    <s v="6"/>
    <s v="6"/>
    <n v="1"/>
    <n v="8.333333333333334"/>
    <n v="0"/>
    <n v="0"/>
    <n v="0"/>
    <n v="0"/>
    <n v="11"/>
    <n v="91.66666666666667"/>
    <n v="12"/>
  </r>
  <r>
    <s v="foodfaithfit"/>
    <s v="foodfaithfit"/>
    <m/>
    <m/>
    <m/>
    <m/>
    <m/>
    <m/>
    <m/>
    <m/>
    <s v="No"/>
    <n v="263"/>
    <m/>
    <m/>
    <x v="0"/>
    <d v="2019-06-23T21:00:00.000"/>
    <s v="ICYMI!&amp;gt;&amp;gt; The best #DairyFree Yogurt Taste Test! https://t.co/YruLXCnFT6  #healthyfood #healthyrecipe #fitfluential https://t.co/ziEnsFlTh7"/>
    <s v="https://www.foodfaithfitness.com/best-dairy-free-yogurt-taste-test/"/>
    <s v="foodfaithfitness.com"/>
    <x v="155"/>
    <s v="https://pbs.twimg.com/media/D9lSSfYXYAA6Bwt.jpg"/>
    <s v="https://pbs.twimg.com/media/D9lSSfYXYAA6Bwt.jpg"/>
    <x v="234"/>
    <s v="https://twitter.com/#!/foodfaithfit/status/1142900132934893568"/>
    <m/>
    <m/>
    <s v="1142900132934893568"/>
    <m/>
    <b v="0"/>
    <n v="1"/>
    <s v=""/>
    <b v="0"/>
    <s v="en"/>
    <m/>
    <s v=""/>
    <b v="0"/>
    <n v="0"/>
    <s v=""/>
    <s v="TweetDeck"/>
    <b v="0"/>
    <s v="1142900132934893568"/>
    <s v="Tweet"/>
    <n v="0"/>
    <n v="0"/>
    <m/>
    <m/>
    <m/>
    <m/>
    <m/>
    <m/>
    <m/>
    <m/>
    <n v="8"/>
    <s v="6"/>
    <s v="6"/>
    <n v="1"/>
    <n v="8.333333333333334"/>
    <n v="0"/>
    <n v="0"/>
    <n v="0"/>
    <n v="0"/>
    <n v="11"/>
    <n v="91.66666666666667"/>
    <n v="12"/>
  </r>
  <r>
    <s v="foodfaithfit"/>
    <s v="foodfaithfit"/>
    <m/>
    <m/>
    <m/>
    <m/>
    <m/>
    <m/>
    <m/>
    <m/>
    <s v="No"/>
    <n v="264"/>
    <m/>
    <m/>
    <x v="0"/>
    <d v="2019-06-28T19:10:00.000"/>
    <s v="ICYMI!&amp;gt;&amp;gt; #Lowcarb Grilled Avocados with Feta Tahini Sauce! https://t.co/1brAS0WaQO  #keto #dinnerideas #fitfluential https://t.co/ir6219JUjY"/>
    <s v="https://www.foodfaithfitness.com/grilled-avocados-with-feta-tahini-sauce/"/>
    <s v="foodfaithfitness.com"/>
    <x v="156"/>
    <s v="https://pbs.twimg.com/media/D-EOHKAWkAErh0t.jpg"/>
    <s v="https://pbs.twimg.com/media/D-EOHKAWkAErh0t.jpg"/>
    <x v="235"/>
    <s v="https://twitter.com/#!/foodfaithfit/status/1144684389823131649"/>
    <m/>
    <m/>
    <s v="1144684389823131649"/>
    <m/>
    <b v="0"/>
    <n v="1"/>
    <s v=""/>
    <b v="0"/>
    <s v="tl"/>
    <m/>
    <s v=""/>
    <b v="0"/>
    <n v="0"/>
    <s v=""/>
    <s v="TweetDeck"/>
    <b v="0"/>
    <s v="1144684389823131649"/>
    <s v="Tweet"/>
    <n v="0"/>
    <n v="0"/>
    <m/>
    <m/>
    <m/>
    <m/>
    <m/>
    <m/>
    <m/>
    <m/>
    <n v="8"/>
    <s v="6"/>
    <s v="6"/>
    <n v="0"/>
    <n v="0"/>
    <n v="0"/>
    <n v="0"/>
    <n v="0"/>
    <n v="0"/>
    <n v="13"/>
    <n v="100"/>
    <n v="13"/>
  </r>
  <r>
    <s v="foodfaithfit"/>
    <s v="foodfaithfit"/>
    <m/>
    <m/>
    <m/>
    <m/>
    <m/>
    <m/>
    <m/>
    <m/>
    <s v="No"/>
    <n v="265"/>
    <m/>
    <m/>
    <x v="0"/>
    <d v="2019-06-29T18:00:00.000"/>
    <s v="ICYMI!&amp;gt;&amp;gt; What is Intuitive Eating + How to Start!  https://t.co/OAcrqgHWnY #fitfluential #healthy #wellness https://t.co/vyWKp51xJc"/>
    <s v="https://www.foodfaithfitness.com/what-is-intuitive-eating-and-how-to-eat-intuitively/"/>
    <s v="foodfaithfitness.com"/>
    <x v="157"/>
    <s v="https://pbs.twimg.com/media/D-JVo5JXkAIknH1.jpg"/>
    <s v="https://pbs.twimg.com/media/D-JVo5JXkAIknH1.jpg"/>
    <x v="236"/>
    <s v="https://twitter.com/#!/foodfaithfit/status/1145029161762750466"/>
    <m/>
    <m/>
    <s v="1145029161762750466"/>
    <m/>
    <b v="0"/>
    <n v="2"/>
    <s v=""/>
    <b v="0"/>
    <s v="en"/>
    <m/>
    <s v=""/>
    <b v="0"/>
    <n v="0"/>
    <s v=""/>
    <s v="TweetDeck"/>
    <b v="0"/>
    <s v="1145029161762750466"/>
    <s v="Tweet"/>
    <n v="0"/>
    <n v="0"/>
    <m/>
    <m/>
    <m/>
    <m/>
    <m/>
    <m/>
    <m/>
    <m/>
    <n v="8"/>
    <s v="6"/>
    <s v="6"/>
    <n v="2"/>
    <n v="15.384615384615385"/>
    <n v="0"/>
    <n v="0"/>
    <n v="0"/>
    <n v="0"/>
    <n v="11"/>
    <n v="84.61538461538461"/>
    <n v="13"/>
  </r>
  <r>
    <s v="foodfaithfit"/>
    <s v="foodfaithfit"/>
    <m/>
    <m/>
    <m/>
    <m/>
    <m/>
    <m/>
    <m/>
    <m/>
    <s v="No"/>
    <n v="266"/>
    <m/>
    <m/>
    <x v="0"/>
    <d v="2019-06-30T18:12:00.000"/>
    <s v="ICYMI!&amp;gt;&amp;gt; #Lowcarb Grilled Avocados with Feta Tahini Sauce! https://t.co/1brAS1dLIm  #fitfluential #glutenfree #keto https://t.co/maLgwJ3GzV"/>
    <s v="https://www.foodfaithfitness.com/grilled-avocados-with-feta-tahini-sauce/"/>
    <s v="foodfaithfitness.com"/>
    <x v="158"/>
    <s v="https://pbs.twimg.com/media/D-EOn15WwAA8GaU.jpg"/>
    <s v="https://pbs.twimg.com/media/D-EOn15WwAA8GaU.jpg"/>
    <x v="237"/>
    <s v="https://twitter.com/#!/foodfaithfit/status/1145394568654802944"/>
    <m/>
    <m/>
    <s v="1145394568654802944"/>
    <m/>
    <b v="0"/>
    <n v="0"/>
    <s v=""/>
    <b v="0"/>
    <s v="tl"/>
    <m/>
    <s v=""/>
    <b v="0"/>
    <n v="0"/>
    <s v=""/>
    <s v="TweetDeck"/>
    <b v="0"/>
    <s v="1145394568654802944"/>
    <s v="Tweet"/>
    <n v="0"/>
    <n v="0"/>
    <m/>
    <m/>
    <m/>
    <m/>
    <m/>
    <m/>
    <m/>
    <m/>
    <n v="8"/>
    <s v="6"/>
    <s v="6"/>
    <n v="0"/>
    <n v="0"/>
    <n v="0"/>
    <n v="0"/>
    <n v="0"/>
    <n v="0"/>
    <n v="13"/>
    <n v="100"/>
    <n v="13"/>
  </r>
  <r>
    <s v="foodfaithfit"/>
    <s v="foodfaithfit"/>
    <m/>
    <m/>
    <m/>
    <m/>
    <m/>
    <m/>
    <m/>
    <m/>
    <s v="No"/>
    <n v="267"/>
    <m/>
    <m/>
    <x v="0"/>
    <d v="2019-07-03T20:38:00.000"/>
    <s v="New!&amp;gt;&amp;gt; Crispy Air Fried Buffalo Cauliflower! https://t.co/5sR3HchW8S #healthyrecipe #fitfluential #vegan https://t.co/nTLwMe201f"/>
    <s v="https://www.foodfaithfitness.com/air-fryer-buffalo-cauliflower/"/>
    <s v="foodfaithfitness.com"/>
    <x v="125"/>
    <s v="https://pbs.twimg.com/media/D-d2yJyXkAAnxpB.jpg"/>
    <s v="https://pbs.twimg.com/media/D-d2yJyXkAAnxpB.jpg"/>
    <x v="238"/>
    <s v="https://twitter.com/#!/foodfaithfit/status/1146518474392424448"/>
    <m/>
    <m/>
    <s v="1146518474392424448"/>
    <m/>
    <b v="0"/>
    <n v="1"/>
    <s v=""/>
    <b v="0"/>
    <s v="en"/>
    <m/>
    <s v=""/>
    <b v="0"/>
    <n v="1"/>
    <s v=""/>
    <s v="TweetDeck"/>
    <b v="0"/>
    <s v="1146518474392424448"/>
    <s v="Tweet"/>
    <n v="0"/>
    <n v="0"/>
    <m/>
    <m/>
    <m/>
    <m/>
    <m/>
    <m/>
    <m/>
    <m/>
    <n v="8"/>
    <s v="6"/>
    <s v="6"/>
    <n v="0"/>
    <n v="0"/>
    <n v="1"/>
    <n v="9.090909090909092"/>
    <n v="0"/>
    <n v="0"/>
    <n v="10"/>
    <n v="90.9090909090909"/>
    <n v="11"/>
  </r>
  <r>
    <s v="foodfaithfit"/>
    <s v="foodfaithfit"/>
    <m/>
    <m/>
    <m/>
    <m/>
    <m/>
    <m/>
    <m/>
    <m/>
    <s v="No"/>
    <n v="268"/>
    <m/>
    <m/>
    <x v="0"/>
    <d v="2019-07-04T18:58:00.000"/>
    <s v="ICYMI!&amp;gt;&amp;gt; Crispy Air Fried Buffalo Cauliflower! https://t.co/5sR3HchW8S #healthyrecipe #fitfluential #vegan https://t.co/YGVfdRsN24"/>
    <s v="https://www.foodfaithfitness.com/air-fryer-buffalo-cauliflower/"/>
    <s v="foodfaithfitness.com"/>
    <x v="125"/>
    <s v="https://pbs.twimg.com/media/D-jE-MeWwAA1Nyz.jpg"/>
    <s v="https://pbs.twimg.com/media/D-jE-MeWwAA1Nyz.jpg"/>
    <x v="239"/>
    <s v="https://twitter.com/#!/foodfaithfit/status/1146855696450772992"/>
    <m/>
    <m/>
    <s v="1146855696450772992"/>
    <m/>
    <b v="0"/>
    <n v="0"/>
    <s v=""/>
    <b v="0"/>
    <s v="en"/>
    <m/>
    <s v=""/>
    <b v="0"/>
    <n v="0"/>
    <s v=""/>
    <s v="TweetDeck"/>
    <b v="0"/>
    <s v="1146855696450772992"/>
    <s v="Tweet"/>
    <n v="0"/>
    <n v="0"/>
    <m/>
    <m/>
    <m/>
    <m/>
    <m/>
    <m/>
    <m/>
    <m/>
    <n v="8"/>
    <s v="6"/>
    <s v="6"/>
    <n v="0"/>
    <n v="0"/>
    <n v="1"/>
    <n v="9.090909090909092"/>
    <n v="0"/>
    <n v="0"/>
    <n v="10"/>
    <n v="90.9090909090909"/>
    <n v="11"/>
  </r>
  <r>
    <s v="emilyhearts64"/>
    <s v="foodfaithfit"/>
    <m/>
    <m/>
    <m/>
    <m/>
    <m/>
    <m/>
    <m/>
    <m/>
    <s v="No"/>
    <n v="269"/>
    <m/>
    <m/>
    <x v="1"/>
    <d v="2019-07-05T16:27:00.000"/>
    <s v="Crispy Air Fried Buffalo Cauliflower from @foodfaithfit looks amazing! https://t.co/ZzI9fdQYYF #healthyrecipe #fitfluential #vegan #veganfood https://t.co/KLtOVWMAHW"/>
    <s v="https://www.foodfaithfitness.com/air-fryer-buffalo-cauliflower/"/>
    <s v="foodfaithfitness.com"/>
    <x v="159"/>
    <s v="https://pbs.twimg.com/media/D-sDRJKWsAY9usx.png"/>
    <s v="https://pbs.twimg.com/media/D-sDRJKWsAY9usx.png"/>
    <x v="240"/>
    <s v="https://twitter.com/#!/emilyhearts64/status/1147180084232622080"/>
    <m/>
    <m/>
    <s v="1147180084232622080"/>
    <m/>
    <b v="0"/>
    <n v="1"/>
    <s v=""/>
    <b v="0"/>
    <s v="en"/>
    <m/>
    <s v=""/>
    <b v="0"/>
    <n v="0"/>
    <s v=""/>
    <s v="TweetDeck"/>
    <b v="0"/>
    <s v="1147180084232622080"/>
    <s v="Tweet"/>
    <n v="0"/>
    <n v="0"/>
    <m/>
    <m/>
    <m/>
    <m/>
    <m/>
    <m/>
    <m/>
    <m/>
    <n v="1"/>
    <s v="6"/>
    <s v="6"/>
    <n v="1"/>
    <n v="7.6923076923076925"/>
    <n v="1"/>
    <n v="7.6923076923076925"/>
    <n v="0"/>
    <n v="0"/>
    <n v="11"/>
    <n v="84.61538461538461"/>
    <n v="13"/>
  </r>
  <r>
    <s v="juicepluspaigep"/>
    <s v="juicepluspaigep"/>
    <m/>
    <m/>
    <m/>
    <m/>
    <m/>
    <m/>
    <m/>
    <m/>
    <s v="No"/>
    <n v="270"/>
    <m/>
    <m/>
    <x v="0"/>
    <d v="2019-07-05T16:41:13.000"/>
    <s v="Need new #running songs? Nice picks from FitFluential: https://t.co/K2ibC89Snl #FitFam https://t.co/V9TnRcarOC"/>
    <s v="http://fitfluential.com/2015/04/50-of-the-best-running-songs/?utm_medium=Social&amp;utm_source=Unknown&amp;utm_campaign=Leadify"/>
    <s v="fitfluential.com"/>
    <x v="137"/>
    <s v="https://pbs.twimg.com/media/D-udddGW4AIUQpg.jpg"/>
    <s v="https://pbs.twimg.com/media/D-udddGW4AIUQpg.jpg"/>
    <x v="241"/>
    <s v="https://twitter.com/#!/juicepluspaigep/status/1147183661000904705"/>
    <m/>
    <m/>
    <s v="1147183661000904705"/>
    <m/>
    <b v="0"/>
    <n v="0"/>
    <s v=""/>
    <b v="0"/>
    <s v="en"/>
    <m/>
    <s v=""/>
    <b v="0"/>
    <n v="0"/>
    <s v=""/>
    <s v="EdgeTheory"/>
    <b v="0"/>
    <s v="1147183661000904705"/>
    <s v="Tweet"/>
    <n v="0"/>
    <n v="0"/>
    <m/>
    <m/>
    <m/>
    <m/>
    <m/>
    <m/>
    <m/>
    <m/>
    <n v="1"/>
    <s v="1"/>
    <s v="1"/>
    <n v="1"/>
    <n v="11.11111111111111"/>
    <n v="0"/>
    <n v="0"/>
    <n v="0"/>
    <n v="0"/>
    <n v="8"/>
    <n v="88.88888888888889"/>
    <n v="9"/>
  </r>
  <r>
    <s v="pmdsports"/>
    <s v="pmdsports"/>
    <m/>
    <m/>
    <m/>
    <m/>
    <m/>
    <m/>
    <m/>
    <m/>
    <s v="No"/>
    <n v="271"/>
    <m/>
    <m/>
    <x v="0"/>
    <d v="2019-06-29T14:45:08.000"/>
    <s v="What are you drinking today? _x000a__x000a_Click here to find a GNC location near you: https://t.co/65BHVaJWNC_x000a__x000a_#pmdsports #pmdstrong #pumpfuel #flavors4days #bodybuilding #fitfluential #gymfreak #fitlife https://t.co/RheOZWN71A"/>
    <s v="https://fitlifebrands.com/shop-by-brand/pmd-sports-nutrition/"/>
    <s v="fitlifebrands.com"/>
    <x v="160"/>
    <s v="https://pbs.twimg.com/media/D-PJWfoWwAEWGjC.jpg"/>
    <s v="https://pbs.twimg.com/media/D-PJWfoWwAEWGjC.jpg"/>
    <x v="242"/>
    <s v="https://twitter.com/#!/pmdsports/status/1144980121054527489"/>
    <m/>
    <m/>
    <s v="1144980121054527489"/>
    <m/>
    <b v="0"/>
    <n v="0"/>
    <s v=""/>
    <b v="0"/>
    <s v="en"/>
    <m/>
    <s v=""/>
    <b v="0"/>
    <n v="0"/>
    <s v=""/>
    <s v="Hootsuite Inc."/>
    <b v="0"/>
    <s v="1144980121054527489"/>
    <s v="Tweet"/>
    <n v="0"/>
    <n v="0"/>
    <m/>
    <m/>
    <m/>
    <m/>
    <m/>
    <m/>
    <m/>
    <m/>
    <n v="2"/>
    <s v="1"/>
    <s v="1"/>
    <n v="0"/>
    <n v="0"/>
    <n v="0"/>
    <n v="0"/>
    <n v="0"/>
    <n v="0"/>
    <n v="22"/>
    <n v="100"/>
    <n v="22"/>
  </r>
  <r>
    <s v="pmdsports"/>
    <s v="pmdsports"/>
    <m/>
    <m/>
    <m/>
    <m/>
    <m/>
    <m/>
    <m/>
    <m/>
    <s v="No"/>
    <n v="272"/>
    <m/>
    <m/>
    <x v="0"/>
    <d v="2019-07-05T16:55:08.000"/>
    <s v="Maintain Muscle. Lose the Fat. Only at GNC._x000a__x000a_Click here to find a GNC near you: https://t.co/3bj9GpixzS_x000a__x000a_#pmdsports #pmdstrong  #arsenalx #fitlife #leangainz #fitfluential #gnc https://t.co/HROb0Q133N"/>
    <s v="https://fitlifebrands.com/shop-by-brand/pmd-sports-nutrition/"/>
    <s v="fitlifebrands.com"/>
    <x v="161"/>
    <s v="https://pbs.twimg.com/media/D-ugpVCXUAAqNym.jpg"/>
    <s v="https://pbs.twimg.com/media/D-ugpVCXUAAqNym.jpg"/>
    <x v="243"/>
    <s v="https://twitter.com/#!/pmdsports/status/1147187163777380352"/>
    <m/>
    <m/>
    <s v="1147187163777380352"/>
    <m/>
    <b v="0"/>
    <n v="0"/>
    <s v=""/>
    <b v="0"/>
    <s v="en"/>
    <m/>
    <s v=""/>
    <b v="0"/>
    <n v="0"/>
    <s v=""/>
    <s v="Hootsuite Inc."/>
    <b v="0"/>
    <s v="1147187163777380352"/>
    <s v="Tweet"/>
    <n v="0"/>
    <n v="0"/>
    <m/>
    <m/>
    <m/>
    <m/>
    <m/>
    <m/>
    <m/>
    <m/>
    <n v="2"/>
    <s v="1"/>
    <s v="1"/>
    <n v="0"/>
    <n v="0"/>
    <n v="2"/>
    <n v="8.695652173913043"/>
    <n v="0"/>
    <n v="0"/>
    <n v="21"/>
    <n v="91.30434782608695"/>
    <n v="23"/>
  </r>
  <r>
    <s v="heatherslg"/>
    <s v="heatherslg"/>
    <m/>
    <m/>
    <m/>
    <m/>
    <m/>
    <m/>
    <m/>
    <m/>
    <s v="No"/>
    <n v="273"/>
    <m/>
    <m/>
    <x v="0"/>
    <d v="2019-07-05T17:53:47.000"/>
    <s v="Did you workout today? Going to the gym after work? Don't skip out b/c it's Friday! #fridaymotivation #fitfluential"/>
    <m/>
    <m/>
    <x v="162"/>
    <m/>
    <s v="http://pbs.twimg.com/profile_images/984145141173809152/n1sSUc8l_normal.jpg"/>
    <x v="244"/>
    <s v="https://twitter.com/#!/heatherslg/status/1147201924405563392"/>
    <m/>
    <m/>
    <s v="1147201924405563392"/>
    <m/>
    <b v="0"/>
    <n v="1"/>
    <s v=""/>
    <b v="0"/>
    <s v="en"/>
    <m/>
    <s v=""/>
    <b v="0"/>
    <n v="0"/>
    <s v=""/>
    <s v="Twitter Web Client"/>
    <b v="0"/>
    <s v="1147201924405563392"/>
    <s v="Tweet"/>
    <n v="0"/>
    <n v="0"/>
    <m/>
    <m/>
    <m/>
    <m/>
    <m/>
    <m/>
    <m/>
    <m/>
    <n v="1"/>
    <s v="12"/>
    <s v="12"/>
    <n v="1"/>
    <n v="5.2631578947368425"/>
    <n v="0"/>
    <n v="0"/>
    <n v="0"/>
    <n v="0"/>
    <n v="18"/>
    <n v="94.73684210526316"/>
    <n v="19"/>
  </r>
  <r>
    <s v="lopezgovlaw"/>
    <s v="heatherslg"/>
    <m/>
    <m/>
    <m/>
    <m/>
    <m/>
    <m/>
    <m/>
    <m/>
    <s v="No"/>
    <n v="274"/>
    <m/>
    <m/>
    <x v="1"/>
    <d v="2019-07-05T17:54:30.000"/>
    <s v="#FridayMotivation RT @heatherslg: Did you workout today? Going to the gym after work? Don't skip out b/c it's Friday! #fridaymotivation #fitfluential"/>
    <m/>
    <m/>
    <x v="163"/>
    <m/>
    <s v="http://pbs.twimg.com/profile_images/1050736451288064000/23PZg4ES_normal.jpg"/>
    <x v="245"/>
    <s v="https://twitter.com/#!/lopezgovlaw/status/1147202105813479424"/>
    <m/>
    <m/>
    <s v="1147202105813479424"/>
    <m/>
    <b v="0"/>
    <n v="1"/>
    <s v=""/>
    <b v="0"/>
    <s v="en"/>
    <m/>
    <s v=""/>
    <b v="0"/>
    <n v="0"/>
    <s v=""/>
    <s v="PrometheusBot"/>
    <b v="0"/>
    <s v="1147202105813479424"/>
    <s v="Tweet"/>
    <n v="0"/>
    <n v="0"/>
    <m/>
    <m/>
    <m/>
    <m/>
    <m/>
    <m/>
    <m/>
    <m/>
    <n v="1"/>
    <s v="12"/>
    <s v="12"/>
    <n v="1"/>
    <n v="4.545454545454546"/>
    <n v="0"/>
    <n v="0"/>
    <n v="0"/>
    <n v="0"/>
    <n v="21"/>
    <n v="95.45454545454545"/>
    <n v="22"/>
  </r>
  <r>
    <s v="fitaspire"/>
    <s v="toughmudder"/>
    <m/>
    <m/>
    <m/>
    <m/>
    <m/>
    <m/>
    <m/>
    <m/>
    <s v="No"/>
    <n v="275"/>
    <m/>
    <m/>
    <x v="1"/>
    <d v="2019-07-03T16:02:08.000"/>
    <s v="Tough Mudder Training Tips --&amp;gt; https://t.co/mbTlEevfIN @ToughMudder #fitfluential https://t.co/6bA0C9WqGo"/>
    <s v="http://fitaspire.com/tough-mudder-training-tips-discount/?utm_campaign=coschedule&amp;utm_source=twitter&amp;utm_medium=FITaspire&amp;utm_content=Tough Mudder Training Tips {%2B Discount Code}"/>
    <s v="fitaspire.com"/>
    <x v="164"/>
    <s v="https://pbs.twimg.com/media/D-kBVgdX4AMOu0g.jpg"/>
    <s v="https://pbs.twimg.com/media/D-kBVgdX4AMOu0g.jpg"/>
    <x v="246"/>
    <s v="https://twitter.com/#!/fitaspire/status/1146449052021772290"/>
    <m/>
    <m/>
    <s v="1146449052021772290"/>
    <m/>
    <b v="0"/>
    <n v="0"/>
    <s v=""/>
    <b v="0"/>
    <s v="en"/>
    <m/>
    <s v=""/>
    <b v="0"/>
    <n v="0"/>
    <s v=""/>
    <s v="CoSchedule"/>
    <b v="0"/>
    <s v="1146449052021772290"/>
    <s v="Tweet"/>
    <n v="0"/>
    <n v="0"/>
    <m/>
    <m/>
    <m/>
    <m/>
    <m/>
    <m/>
    <m/>
    <m/>
    <n v="1"/>
    <s v="11"/>
    <s v="11"/>
    <n v="1"/>
    <n v="14.285714285714286"/>
    <n v="0"/>
    <n v="0"/>
    <n v="0"/>
    <n v="0"/>
    <n v="6"/>
    <n v="85.71428571428571"/>
    <n v="7"/>
  </r>
  <r>
    <s v="fitaspire"/>
    <s v="fitaspire"/>
    <m/>
    <m/>
    <m/>
    <m/>
    <m/>
    <m/>
    <m/>
    <m/>
    <s v="No"/>
    <n v="276"/>
    <m/>
    <m/>
    <x v="0"/>
    <d v="2019-06-23T19:46:59.000"/>
    <s v="Should You Race Less? Reasons to Scale Back! https://t.co/cUui0Tmd5r #fitfluential #running"/>
    <s v="http://fitaspire.com/race-less-reasons/?utm_campaign=coschedule&amp;utm_source=twitter&amp;utm_medium=FITaspire&amp;utm_content=Should You Race Less%3F Reasons to Scale Back!"/>
    <s v="fitaspire.com"/>
    <x v="18"/>
    <m/>
    <s v="http://pbs.twimg.com/profile_images/653652864946933761/gRdM3uHh_normal.jpg"/>
    <x v="247"/>
    <s v="https://twitter.com/#!/fitaspire/status/1142881759752785920"/>
    <m/>
    <m/>
    <s v="1142881759752785920"/>
    <m/>
    <b v="0"/>
    <n v="0"/>
    <s v=""/>
    <b v="0"/>
    <s v="en"/>
    <m/>
    <s v=""/>
    <b v="0"/>
    <n v="0"/>
    <s v=""/>
    <s v="CoSchedule"/>
    <b v="0"/>
    <s v="1142881759752785920"/>
    <s v="Tweet"/>
    <n v="0"/>
    <n v="0"/>
    <m/>
    <m/>
    <m/>
    <m/>
    <m/>
    <m/>
    <m/>
    <m/>
    <n v="9"/>
    <s v="11"/>
    <s v="11"/>
    <n v="0"/>
    <n v="0"/>
    <n v="0"/>
    <n v="0"/>
    <n v="0"/>
    <n v="0"/>
    <n v="10"/>
    <n v="100"/>
    <n v="10"/>
  </r>
  <r>
    <s v="fitaspire"/>
    <s v="fitaspire"/>
    <m/>
    <m/>
    <m/>
    <m/>
    <m/>
    <m/>
    <m/>
    <m/>
    <s v="No"/>
    <n v="277"/>
    <m/>
    <m/>
    <x v="0"/>
    <d v="2019-06-24T14:59:46.000"/>
    <s v="Just starting running? Tips from a coach on getting started --&amp;gt; https://t.co/97RbyrM470 #FitFluential https://t.co/3mCL0ozaNn"/>
    <s v="http://fitaspire.com/tips-for-beginner-run-training/?utm_campaign=coschedule&amp;utm_source=twitter&amp;utm_medium=FITaspire&amp;utm_content=Tips for Starting Run Training {Running Q%2BA}"/>
    <s v="fitaspire.com"/>
    <x v="164"/>
    <s v="https://pbs.twimg.com/media/D91cwGTWwAU8GdJ.png"/>
    <s v="https://pbs.twimg.com/media/D91cwGTWwAU8GdJ.png"/>
    <x v="248"/>
    <s v="https://twitter.com/#!/fitaspire/status/1143171863427858432"/>
    <m/>
    <m/>
    <s v="1143171863427858432"/>
    <m/>
    <b v="0"/>
    <n v="0"/>
    <s v=""/>
    <b v="0"/>
    <s v="en"/>
    <m/>
    <s v=""/>
    <b v="0"/>
    <n v="0"/>
    <s v=""/>
    <s v="CoSchedule"/>
    <b v="0"/>
    <s v="1143171863427858432"/>
    <s v="Tweet"/>
    <n v="0"/>
    <n v="0"/>
    <m/>
    <m/>
    <m/>
    <m/>
    <m/>
    <m/>
    <m/>
    <m/>
    <n v="9"/>
    <s v="11"/>
    <s v="11"/>
    <n v="0"/>
    <n v="0"/>
    <n v="0"/>
    <n v="0"/>
    <n v="0"/>
    <n v="0"/>
    <n v="12"/>
    <n v="100"/>
    <n v="12"/>
  </r>
  <r>
    <s v="fitaspire"/>
    <s v="fitaspire"/>
    <m/>
    <m/>
    <m/>
    <m/>
    <m/>
    <m/>
    <m/>
    <m/>
    <s v="No"/>
    <n v="278"/>
    <m/>
    <m/>
    <x v="0"/>
    <d v="2019-06-26T16:14:17.000"/>
    <s v="Is tracking #macros sustainable for long-term results? https://t.co/Oi3tNALLmr #fitfluential https://t.co/KtjmFKqq8R"/>
    <s v="http://fitaspire.com/portions-macros-best-nutrition/?utm_campaign=coschedule&amp;utm_source=twitter&amp;utm_medium=FITaspire&amp;utm_content=Macros vs Portions - Which Is Best for You%3F (Part 1)"/>
    <s v="fitaspire.com"/>
    <x v="165"/>
    <s v="https://pbs.twimg.com/media/D-AA_RtXUAACcAy.jpg"/>
    <s v="https://pbs.twimg.com/media/D-AA_RtXUAACcAy.jpg"/>
    <x v="249"/>
    <s v="https://twitter.com/#!/fitaspire/status/1143915394308198400"/>
    <m/>
    <m/>
    <s v="1143915394308198400"/>
    <m/>
    <b v="0"/>
    <n v="0"/>
    <s v=""/>
    <b v="0"/>
    <s v="en"/>
    <m/>
    <s v=""/>
    <b v="0"/>
    <n v="0"/>
    <s v=""/>
    <s v="CoSchedule"/>
    <b v="0"/>
    <s v="1143915394308198400"/>
    <s v="Tweet"/>
    <n v="0"/>
    <n v="0"/>
    <m/>
    <m/>
    <m/>
    <m/>
    <m/>
    <m/>
    <m/>
    <m/>
    <n v="9"/>
    <s v="11"/>
    <s v="11"/>
    <n v="1"/>
    <n v="11.11111111111111"/>
    <n v="0"/>
    <n v="0"/>
    <n v="0"/>
    <n v="0"/>
    <n v="8"/>
    <n v="88.88888888888889"/>
    <n v="9"/>
  </r>
  <r>
    <s v="fitaspire"/>
    <s v="fitaspire"/>
    <m/>
    <m/>
    <m/>
    <m/>
    <m/>
    <m/>
    <m/>
    <m/>
    <s v="No"/>
    <n v="279"/>
    <m/>
    <m/>
    <x v="0"/>
    <d v="2019-06-30T13:43:58.000"/>
    <s v="Want to be a stronger runner? Do this hill workout --&amp;gt; https://t.co/ezylrGLGtd #running #fitfluential https://t.co/59p6M9RHUs"/>
    <s v="http://fitaspire.com/hill-repeats-strength-speed/?utm_campaign=coschedule&amp;utm_source=twitter&amp;utm_medium=FITaspire&amp;utm_content=Hill Repeats for Strength %2B Speed"/>
    <s v="fitaspire.com"/>
    <x v="166"/>
    <s v="https://pbs.twimg.com/media/D-UE8WXWkAAsJm0.jpg"/>
    <s v="https://pbs.twimg.com/media/D-UE8WXWkAAsJm0.jpg"/>
    <x v="250"/>
    <s v="https://twitter.com/#!/fitaspire/status/1145327116508172288"/>
    <m/>
    <m/>
    <s v="1145327116508172288"/>
    <m/>
    <b v="0"/>
    <n v="1"/>
    <s v=""/>
    <b v="0"/>
    <s v="en"/>
    <m/>
    <s v=""/>
    <b v="0"/>
    <n v="0"/>
    <s v=""/>
    <s v="CoSchedule"/>
    <b v="0"/>
    <s v="1145327116508172288"/>
    <s v="Tweet"/>
    <n v="0"/>
    <n v="0"/>
    <m/>
    <m/>
    <m/>
    <m/>
    <m/>
    <m/>
    <m/>
    <m/>
    <n v="9"/>
    <s v="11"/>
    <s v="11"/>
    <n v="1"/>
    <n v="7.6923076923076925"/>
    <n v="0"/>
    <n v="0"/>
    <n v="0"/>
    <n v="0"/>
    <n v="12"/>
    <n v="92.3076923076923"/>
    <n v="13"/>
  </r>
  <r>
    <s v="fitaspire"/>
    <s v="fitaspire"/>
    <m/>
    <m/>
    <m/>
    <m/>
    <m/>
    <m/>
    <m/>
    <m/>
    <s v="No"/>
    <n v="280"/>
    <m/>
    <m/>
    <x v="0"/>
    <d v="2019-07-03T18:32:48.000"/>
    <s v="Runners! Do you prioritize strength training in your program? Upper Body #workout for you --&amp;gt; https://t.co/eWbt4ILCOQ #fitfluential https://t.co/3KZ9rT4LG9"/>
    <s v="http://fitaspire.com/running-upper-body-workout/?utm_campaign=coschedule&amp;utm_source=twitter&amp;utm_medium=FITaspire&amp;utm_content=Upper Body Build Workout"/>
    <s v="fitaspire.com"/>
    <x v="167"/>
    <s v="https://pbs.twimg.com/media/D-kj0h8X4AAhlQV.jpg"/>
    <s v="https://pbs.twimg.com/media/D-kj0h8X4AAhlQV.jpg"/>
    <x v="251"/>
    <s v="https://twitter.com/#!/fitaspire/status/1146486966999031815"/>
    <m/>
    <m/>
    <s v="1146486966999031815"/>
    <m/>
    <b v="0"/>
    <n v="0"/>
    <s v=""/>
    <b v="0"/>
    <s v="en"/>
    <m/>
    <s v=""/>
    <b v="0"/>
    <n v="0"/>
    <s v=""/>
    <s v="CoSchedule"/>
    <b v="0"/>
    <s v="1146486966999031815"/>
    <s v="Tweet"/>
    <n v="0"/>
    <n v="0"/>
    <m/>
    <m/>
    <m/>
    <m/>
    <m/>
    <m/>
    <m/>
    <m/>
    <n v="9"/>
    <s v="11"/>
    <s v="11"/>
    <n v="0"/>
    <n v="0"/>
    <n v="0"/>
    <n v="0"/>
    <n v="0"/>
    <n v="0"/>
    <n v="16"/>
    <n v="100"/>
    <n v="16"/>
  </r>
  <r>
    <s v="fitaspire"/>
    <s v="fitaspire"/>
    <m/>
    <m/>
    <m/>
    <m/>
    <m/>
    <m/>
    <m/>
    <m/>
    <s v="No"/>
    <n v="281"/>
    <m/>
    <m/>
    <x v="0"/>
    <d v="2019-07-03T22:02:07.000"/>
    <s v="Get stronger at home w/ Resistance Band Upper Body #Workout: https://t.co/zxtYSkd9z4  #fitfluential https://t.co/mL1M90qzLL"/>
    <s v="http://fitaspire.com/resistance-band-upper-body-home-workout?utm_campaign=coschedule&amp;utm_source=twitter&amp;utm_medium=FITaspire"/>
    <s v="fitaspire.com"/>
    <x v="167"/>
    <s v="https://pbs.twimg.com/media/D-lTukXXsAE2Fji.jpg"/>
    <s v="https://pbs.twimg.com/media/D-lTukXXsAE2Fji.jpg"/>
    <x v="252"/>
    <s v="https://twitter.com/#!/fitaspire/status/1146539642617040896"/>
    <m/>
    <m/>
    <s v="1146539642617040896"/>
    <m/>
    <b v="0"/>
    <n v="0"/>
    <s v=""/>
    <b v="0"/>
    <s v="en"/>
    <m/>
    <s v=""/>
    <b v="0"/>
    <n v="0"/>
    <s v=""/>
    <s v="CoSchedule"/>
    <b v="0"/>
    <s v="1146539642617040896"/>
    <s v="Tweet"/>
    <n v="0"/>
    <n v="0"/>
    <m/>
    <m/>
    <m/>
    <m/>
    <m/>
    <m/>
    <m/>
    <m/>
    <n v="9"/>
    <s v="11"/>
    <s v="11"/>
    <n v="1"/>
    <n v="9.090909090909092"/>
    <n v="1"/>
    <n v="9.090909090909092"/>
    <n v="0"/>
    <n v="0"/>
    <n v="9"/>
    <n v="81.81818181818181"/>
    <n v="11"/>
  </r>
  <r>
    <s v="fitaspire"/>
    <s v="fitaspire"/>
    <m/>
    <m/>
    <m/>
    <m/>
    <m/>
    <m/>
    <m/>
    <m/>
    <s v="No"/>
    <n v="282"/>
    <m/>
    <m/>
    <x v="0"/>
    <d v="2019-07-04T16:02:48.000"/>
    <s v="6 Tips to Improve Your Hill Running https://t.co/iCmNox9YdX #fitfluential #runchat https://t.co/byA8PBVkKF"/>
    <s v="http://fitaspire.com/6-tips-hill-running/?utm_campaign=coschedule&amp;utm_source=twitter&amp;utm_medium=FITaspire&amp;utm_content=6 Tips to Improve Your Hill Running"/>
    <s v="fitaspire.com"/>
    <x v="168"/>
    <s v="https://pbs.twimg.com/media/D-pLFCmXkAAsRWf.jpg"/>
    <s v="https://pbs.twimg.com/media/D-pLFCmXkAAsRWf.jpg"/>
    <x v="253"/>
    <s v="https://twitter.com/#!/fitaspire/status/1146811607059763200"/>
    <m/>
    <m/>
    <s v="1146811607059763200"/>
    <m/>
    <b v="0"/>
    <n v="0"/>
    <s v=""/>
    <b v="0"/>
    <s v="en"/>
    <m/>
    <s v=""/>
    <b v="0"/>
    <n v="0"/>
    <s v=""/>
    <s v="CoSchedule"/>
    <b v="0"/>
    <s v="1146811607059763200"/>
    <s v="Tweet"/>
    <n v="0"/>
    <n v="0"/>
    <m/>
    <m/>
    <m/>
    <m/>
    <m/>
    <m/>
    <m/>
    <m/>
    <n v="9"/>
    <s v="11"/>
    <s v="11"/>
    <n v="1"/>
    <n v="11.11111111111111"/>
    <n v="0"/>
    <n v="0"/>
    <n v="0"/>
    <n v="0"/>
    <n v="8"/>
    <n v="88.88888888888889"/>
    <n v="9"/>
  </r>
  <r>
    <s v="fitaspire"/>
    <s v="fitaspire"/>
    <m/>
    <m/>
    <m/>
    <m/>
    <m/>
    <m/>
    <m/>
    <m/>
    <s v="No"/>
    <n v="283"/>
    <m/>
    <m/>
    <x v="0"/>
    <d v="2019-07-04T16:56:19.000"/>
    <s v="Have you ever forgotten anything at a race? Never again. Use this #triathlon checklist --&amp;gt; https://t.co/UAHrat7Pgy #FitFluential"/>
    <s v="http://fitaspire.com/tri-race-checklist/?utm_campaign=coschedule&amp;utm_source=twitter&amp;utm_medium=FITaspire&amp;utm_content=Best Triathlon Race Checklist"/>
    <s v="fitaspire.com"/>
    <x v="169"/>
    <m/>
    <s v="http://pbs.twimg.com/profile_images/653652864946933761/gRdM3uHh_normal.jpg"/>
    <x v="254"/>
    <s v="https://twitter.com/#!/fitaspire/status/1146825074416205824"/>
    <m/>
    <m/>
    <s v="1146825074416205824"/>
    <m/>
    <b v="0"/>
    <n v="0"/>
    <s v=""/>
    <b v="0"/>
    <s v="en"/>
    <m/>
    <s v=""/>
    <b v="0"/>
    <n v="0"/>
    <s v=""/>
    <s v="CoSchedule"/>
    <b v="0"/>
    <s v="1146825074416205824"/>
    <s v="Tweet"/>
    <n v="0"/>
    <n v="0"/>
    <m/>
    <m/>
    <m/>
    <m/>
    <m/>
    <m/>
    <m/>
    <m/>
    <n v="9"/>
    <s v="11"/>
    <s v="11"/>
    <n v="0"/>
    <n v="0"/>
    <n v="0"/>
    <n v="0"/>
    <n v="0"/>
    <n v="0"/>
    <n v="16"/>
    <n v="100"/>
    <n v="16"/>
  </r>
  <r>
    <s v="fitaspire"/>
    <s v="fitaspire"/>
    <m/>
    <m/>
    <m/>
    <m/>
    <m/>
    <m/>
    <m/>
    <m/>
    <s v="No"/>
    <n v="284"/>
    <m/>
    <m/>
    <x v="0"/>
    <d v="2019-07-05T19:25:56.000"/>
    <s v="Don't suffer on the treadmill all year. Try these 4 tips for #running in the dark https://t.co/PUh5qyDPbE #FitFluential"/>
    <s v="http://fitaspire.com/4-tips-running-dark/?utm_campaign=coschedule&amp;utm_source=twitter&amp;utm_medium=FITaspire&amp;utm_content=4 Tips for Running in the Dark"/>
    <s v="fitaspire.com"/>
    <x v="166"/>
    <m/>
    <s v="http://pbs.twimg.com/profile_images/653652864946933761/gRdM3uHh_normal.jpg"/>
    <x v="255"/>
    <s v="https://twitter.com/#!/fitaspire/status/1147225116801216512"/>
    <m/>
    <m/>
    <s v="1147225116801216512"/>
    <m/>
    <b v="0"/>
    <n v="0"/>
    <s v=""/>
    <b v="0"/>
    <s v="en"/>
    <m/>
    <s v=""/>
    <b v="0"/>
    <n v="0"/>
    <s v=""/>
    <s v="CoSchedule"/>
    <b v="0"/>
    <s v="1147225116801216512"/>
    <s v="Tweet"/>
    <n v="0"/>
    <n v="0"/>
    <m/>
    <m/>
    <m/>
    <m/>
    <m/>
    <m/>
    <m/>
    <m/>
    <n v="9"/>
    <s v="11"/>
    <s v="11"/>
    <n v="0"/>
    <n v="0"/>
    <n v="2"/>
    <n v="11.764705882352942"/>
    <n v="0"/>
    <n v="0"/>
    <n v="15"/>
    <n v="88.23529411764706"/>
    <n v="17"/>
  </r>
  <r>
    <s v="ajpmom_debbie"/>
    <s v="fitfluential"/>
    <m/>
    <m/>
    <m/>
    <m/>
    <m/>
    <m/>
    <m/>
    <m/>
    <s v="No"/>
    <n v="285"/>
    <m/>
    <m/>
    <x v="1"/>
    <d v="2019-07-05T19:49:12.000"/>
    <s v="Does music help you #exercise? Great picks from @FitFluential: https://t.co/iEifMZiOT6 #motivation https://t.co/tA1pkD21IG"/>
    <s v="http://fitfluential.com/2015/04/50-of-the-best-running-songs/?utm_medium=Social&amp;utm_source=Unknown&amp;utm_campaign=Leadify"/>
    <s v="fitfluential.com"/>
    <x v="24"/>
    <s v="https://pbs.twimg.com/media/D-vIfGZWwAESJxS.jpg"/>
    <s v="https://pbs.twimg.com/media/D-vIfGZWwAESJxS.jpg"/>
    <x v="256"/>
    <s v="https://twitter.com/#!/ajpmom_debbie/status/1147230968295673857"/>
    <m/>
    <m/>
    <s v="1147230968295673857"/>
    <m/>
    <b v="0"/>
    <n v="0"/>
    <s v=""/>
    <b v="0"/>
    <s v="en"/>
    <m/>
    <s v=""/>
    <b v="0"/>
    <n v="0"/>
    <s v=""/>
    <s v="EdgeTheory"/>
    <b v="0"/>
    <s v="1147230968295673857"/>
    <s v="Tweet"/>
    <n v="0"/>
    <n v="0"/>
    <m/>
    <m/>
    <m/>
    <m/>
    <m/>
    <m/>
    <m/>
    <m/>
    <n v="1"/>
    <s v="2"/>
    <s v="2"/>
    <n v="1"/>
    <n v="10"/>
    <n v="0"/>
    <n v="0"/>
    <n v="0"/>
    <n v="0"/>
    <n v="9"/>
    <n v="90"/>
    <n v="10"/>
  </r>
  <r>
    <s v="ainrunningland"/>
    <s v="ainrunningland"/>
    <m/>
    <m/>
    <m/>
    <m/>
    <m/>
    <m/>
    <m/>
    <m/>
    <s v="No"/>
    <n v="286"/>
    <m/>
    <m/>
    <x v="0"/>
    <d v="2019-07-05T20:52:16.000"/>
    <s v="Sunrise trail run before the heat wave #altrarunning #zerolimits #embracethespace #lonepeak4 #altraduo #seatonhikingtrail #durhamtrails #sunrise #trails #adruns #sweatpink #fitfluential #sweatfest @ Seaton Hiking Trail https://t.co/Qkt1nSplzb"/>
    <s v="https://www.instagram.com/p/BzjJUd1HA9b/?igshid=1txjq7vz3ze0v"/>
    <s v="instagram.com"/>
    <x v="170"/>
    <m/>
    <s v="http://pbs.twimg.com/profile_images/565862584163655682/yZiHnI4h_normal.jpeg"/>
    <x v="257"/>
    <s v="https://twitter.com/#!/ainrunningland/status/1147246840129044480"/>
    <n v="43.89957081"/>
    <n v="-79.17424268"/>
    <s v="1147246840129044480"/>
    <m/>
    <b v="0"/>
    <n v="0"/>
    <s v=""/>
    <b v="0"/>
    <s v="en"/>
    <m/>
    <s v=""/>
    <b v="0"/>
    <n v="0"/>
    <s v=""/>
    <s v="Instagram"/>
    <b v="0"/>
    <s v="1147246840129044480"/>
    <s v="Tweet"/>
    <n v="0"/>
    <n v="0"/>
    <s v="-79.220024,43.554887 _x000a_-78.852434,43.554887 _x000a_-78.852434,44.01077 _x000a_-79.220024,44.01077"/>
    <s v="Canada"/>
    <s v="CA"/>
    <s v="Pickering, Ontario"/>
    <s v="5572be96e7fdec45"/>
    <s v="Pickering"/>
    <s v="city"/>
    <s v="https://api.twitter.com/1.1/geo/id/5572be96e7fdec45.json"/>
    <n v="1"/>
    <s v="1"/>
    <s v="1"/>
    <n v="0"/>
    <n v="0"/>
    <n v="0"/>
    <n v="0"/>
    <n v="0"/>
    <n v="0"/>
    <n v="23"/>
    <n v="100"/>
    <n v="23"/>
  </r>
  <r>
    <s v="janetbcook"/>
    <s v="janetbcook"/>
    <m/>
    <m/>
    <m/>
    <m/>
    <m/>
    <m/>
    <m/>
    <m/>
    <s v="No"/>
    <n v="287"/>
    <m/>
    <m/>
    <x v="0"/>
    <d v="2019-07-05T21:09:23.000"/>
    <s v="Does music help you #workout? Good suggestions from FitFluential: https://t.co/gKNaL0mHJk #GetFit https://t.co/1DgfN7Ya3h"/>
    <s v="http://fitfluential.com/2015/04/50-of-the-best-running-songs/?utm_medium=Social&amp;utm_source=Unknown&amp;utm_campaign=Leadify"/>
    <s v="fitfluential.com"/>
    <x v="10"/>
    <s v="https://pbs.twimg.com/media/D-va1u8WkAAWXlQ.jpg"/>
    <s v="https://pbs.twimg.com/media/D-va1u8WkAAWXlQ.jpg"/>
    <x v="258"/>
    <s v="https://twitter.com/#!/janetbcook/status/1147251148526505984"/>
    <m/>
    <m/>
    <s v="1147251148526505984"/>
    <m/>
    <b v="0"/>
    <n v="1"/>
    <s v=""/>
    <b v="0"/>
    <s v="en"/>
    <m/>
    <s v=""/>
    <b v="0"/>
    <n v="0"/>
    <s v=""/>
    <s v="EdgeTheory"/>
    <b v="0"/>
    <s v="1147251148526505984"/>
    <s v="Tweet"/>
    <n v="0"/>
    <n v="0"/>
    <m/>
    <m/>
    <m/>
    <m/>
    <m/>
    <m/>
    <m/>
    <m/>
    <n v="1"/>
    <s v="1"/>
    <s v="1"/>
    <n v="1"/>
    <n v="10"/>
    <n v="0"/>
    <n v="0"/>
    <n v="0"/>
    <n v="0"/>
    <n v="9"/>
    <n v="90"/>
    <n v="10"/>
  </r>
  <r>
    <s v="chrissytherd"/>
    <s v="chrissytherd"/>
    <m/>
    <m/>
    <m/>
    <m/>
    <m/>
    <m/>
    <m/>
    <m/>
    <s v="No"/>
    <n v="288"/>
    <m/>
    <m/>
    <x v="0"/>
    <d v="2019-06-24T16:04:36.000"/>
    <s v="You don't need any equipment to do this awesome alphabet workout!  Give it a try --&amp;gt; #sweatpink #fitfluential  https://t.co/4hxRtpMIfZ https://t.co/OQ389QUEwf"/>
    <s v="http://www.snackinginsneakers.com/alphabet-workout-no-equipment-needed/"/>
    <s v="snackinginsneakers.com"/>
    <x v="171"/>
    <s v="https://pbs.twimg.com/media/D91rmDgW4AEmLb-.jpg"/>
    <s v="https://pbs.twimg.com/media/D91rmDgW4AEmLb-.jpg"/>
    <x v="259"/>
    <s v="https://twitter.com/#!/chrissytherd/status/1143188183288623105"/>
    <m/>
    <m/>
    <s v="1143188183288623105"/>
    <m/>
    <b v="0"/>
    <n v="0"/>
    <s v=""/>
    <b v="0"/>
    <s v="en"/>
    <m/>
    <s v=""/>
    <b v="0"/>
    <n v="0"/>
    <s v=""/>
    <s v="CoSchedule"/>
    <b v="0"/>
    <s v="1143188183288623105"/>
    <s v="Tweet"/>
    <n v="0"/>
    <n v="0"/>
    <m/>
    <m/>
    <m/>
    <m/>
    <m/>
    <m/>
    <m/>
    <m/>
    <n v="14"/>
    <s v="1"/>
    <s v="1"/>
    <n v="1"/>
    <n v="5.555555555555555"/>
    <n v="0"/>
    <n v="0"/>
    <n v="0"/>
    <n v="0"/>
    <n v="17"/>
    <n v="94.44444444444444"/>
    <n v="18"/>
  </r>
  <r>
    <s v="chrissytherd"/>
    <s v="chrissytherd"/>
    <m/>
    <m/>
    <m/>
    <m/>
    <m/>
    <m/>
    <m/>
    <m/>
    <s v="No"/>
    <n v="289"/>
    <m/>
    <m/>
    <x v="0"/>
    <d v="2019-06-25T16:01:39.000"/>
    <s v="Wondering about adding fartlek training to your routine to improve your speed? _x000a__x000a_Here are 9 fun workouts for you to try in this post --&amp;gt; https://t.co/kgGdKCrlUO_x000a__x000a_#sweatpink #fitfluential #runchat https://t.co/1SLwYEYuGc"/>
    <s v="https://www.snackinginsneakers.com/fartlek-workouts/"/>
    <s v="snackinginsneakers.com"/>
    <x v="172"/>
    <s v="https://pbs.twimg.com/media/D960giBXoAABHeF.jpg"/>
    <s v="https://pbs.twimg.com/media/D960giBXoAABHeF.jpg"/>
    <x v="260"/>
    <s v="https://twitter.com/#!/chrissytherd/status/1143549828393291777"/>
    <m/>
    <m/>
    <s v="1143549828393291777"/>
    <m/>
    <b v="0"/>
    <n v="2"/>
    <s v=""/>
    <b v="0"/>
    <s v="en"/>
    <m/>
    <s v=""/>
    <b v="0"/>
    <n v="0"/>
    <s v=""/>
    <s v="CoSchedule"/>
    <b v="0"/>
    <s v="1143549828393291777"/>
    <s v="Tweet"/>
    <n v="0"/>
    <n v="0"/>
    <m/>
    <m/>
    <m/>
    <m/>
    <m/>
    <m/>
    <m/>
    <m/>
    <n v="14"/>
    <s v="1"/>
    <s v="1"/>
    <n v="2"/>
    <n v="7.142857142857143"/>
    <n v="0"/>
    <n v="0"/>
    <n v="0"/>
    <n v="0"/>
    <n v="26"/>
    <n v="92.85714285714286"/>
    <n v="28"/>
  </r>
  <r>
    <s v="chrissytherd"/>
    <s v="chrissytherd"/>
    <m/>
    <m/>
    <m/>
    <m/>
    <m/>
    <m/>
    <m/>
    <m/>
    <s v="No"/>
    <n v="290"/>
    <m/>
    <m/>
    <x v="0"/>
    <d v="2019-06-25T16:40:45.000"/>
    <s v="Come on - how gorgeous is this beet lemonade?! _x000a__x000a_Naturally sweetened and made with just three ingredients, this will be a favorite._x000a__x000a_Recipe: https://t.co/qj4QLrDTvF_x000a__x000a_#sweatpink #fitfluential #recipe https://t.co/KFyZzlYNyT"/>
    <s v="https://www.snackinginsneakers.com/beet-lemonade/"/>
    <s v="snackinginsneakers.com"/>
    <x v="173"/>
    <s v="https://pbs.twimg.com/media/D969dSIXUAAc8qf.jpg"/>
    <s v="https://pbs.twimg.com/media/D969dSIXUAAc8qf.jpg"/>
    <x v="261"/>
    <s v="https://twitter.com/#!/chrissytherd/status/1143559667811016707"/>
    <m/>
    <m/>
    <s v="1143559667811016707"/>
    <m/>
    <b v="0"/>
    <n v="0"/>
    <s v=""/>
    <b v="0"/>
    <s v="en"/>
    <m/>
    <s v=""/>
    <b v="0"/>
    <n v="0"/>
    <s v=""/>
    <s v="CoSchedule"/>
    <b v="0"/>
    <s v="1143559667811016707"/>
    <s v="Tweet"/>
    <n v="0"/>
    <n v="0"/>
    <m/>
    <m/>
    <m/>
    <m/>
    <m/>
    <m/>
    <m/>
    <m/>
    <n v="14"/>
    <s v="1"/>
    <s v="1"/>
    <n v="2"/>
    <n v="8"/>
    <n v="0"/>
    <n v="0"/>
    <n v="0"/>
    <n v="0"/>
    <n v="23"/>
    <n v="92"/>
    <n v="25"/>
  </r>
  <r>
    <s v="chrissytherd"/>
    <s v="chrissytherd"/>
    <m/>
    <m/>
    <m/>
    <m/>
    <m/>
    <m/>
    <m/>
    <m/>
    <s v="No"/>
    <n v="291"/>
    <m/>
    <m/>
    <x v="0"/>
    <d v="2019-06-26T14:53:22.000"/>
    <s v="Are you an athlete trying to optimize performance and recovery?  Get more sleep!  _x000a__x000a_Sleep has so many benefits for athletes - find out all about 'em in this post as well as tips for how to sleep better. _x000a__x000a_#sweatpink #fitfluential_x000a__x000a_https://t.co/tPRwQVEC3F https://t.co/nsIAV9EHQf"/>
    <s v="https://www.snackinginsneakers.com/benefits-sleep-athletes/"/>
    <s v="snackinginsneakers.com"/>
    <x v="171"/>
    <s v="https://pbs.twimg.com/media/D9_ud5fX4AAVLap.jpg"/>
    <s v="https://pbs.twimg.com/media/D9_ud5fX4AAVLap.jpg"/>
    <x v="262"/>
    <s v="https://twitter.com/#!/chrissytherd/status/1143895029490094081"/>
    <m/>
    <m/>
    <s v="1143895029490094081"/>
    <m/>
    <b v="0"/>
    <n v="0"/>
    <s v=""/>
    <b v="0"/>
    <s v="en"/>
    <m/>
    <s v=""/>
    <b v="0"/>
    <n v="0"/>
    <s v=""/>
    <s v="CoSchedule"/>
    <b v="0"/>
    <s v="1143895029490094081"/>
    <s v="Tweet"/>
    <n v="0"/>
    <n v="0"/>
    <m/>
    <m/>
    <m/>
    <m/>
    <m/>
    <m/>
    <m/>
    <m/>
    <n v="14"/>
    <s v="1"/>
    <s v="1"/>
    <n v="4"/>
    <n v="10.256410256410257"/>
    <n v="0"/>
    <n v="0"/>
    <n v="0"/>
    <n v="0"/>
    <n v="35"/>
    <n v="89.74358974358974"/>
    <n v="39"/>
  </r>
  <r>
    <s v="chrissytherd"/>
    <s v="chrissytherd"/>
    <m/>
    <m/>
    <m/>
    <m/>
    <m/>
    <m/>
    <m/>
    <m/>
    <s v="No"/>
    <n v="292"/>
    <m/>
    <m/>
    <x v="0"/>
    <d v="2019-06-27T16:10:41.000"/>
    <s v="Homemade Crockpot Granola?  Yes please!  Just 7 ingredients and makes 7 cups!  #sweatpink #fitfluential https://t.co/2YoFILjdTS https://t.co/USbHuoNWPe"/>
    <s v="https://www.snackinginsneakers.com/crockpot-granola/"/>
    <s v="snackinginsneakers.com"/>
    <x v="171"/>
    <s v="https://pbs.twimg.com/media/D-FJwXgXsAAwdjC.jpg"/>
    <s v="https://pbs.twimg.com/media/D-FJwXgXsAAwdjC.jpg"/>
    <x v="263"/>
    <s v="https://twitter.com/#!/chrissytherd/status/1144276877714055168"/>
    <m/>
    <m/>
    <s v="1144276877714055168"/>
    <m/>
    <b v="0"/>
    <n v="0"/>
    <s v=""/>
    <b v="0"/>
    <s v="en"/>
    <m/>
    <s v=""/>
    <b v="0"/>
    <n v="0"/>
    <s v=""/>
    <s v="CoSchedule"/>
    <b v="0"/>
    <s v="1144276877714055168"/>
    <s v="Tweet"/>
    <n v="0"/>
    <n v="0"/>
    <m/>
    <m/>
    <m/>
    <m/>
    <m/>
    <m/>
    <m/>
    <m/>
    <n v="14"/>
    <s v="1"/>
    <s v="1"/>
    <n v="0"/>
    <n v="0"/>
    <n v="0"/>
    <n v="0"/>
    <n v="0"/>
    <n v="0"/>
    <n v="14"/>
    <n v="100"/>
    <n v="14"/>
  </r>
  <r>
    <s v="chrissytherd"/>
    <s v="chrissytherd"/>
    <m/>
    <m/>
    <m/>
    <m/>
    <m/>
    <m/>
    <m/>
    <m/>
    <s v="No"/>
    <n v="293"/>
    <m/>
    <m/>
    <x v="0"/>
    <d v="2019-06-27T21:46:45.000"/>
    <s v="My Favorite Marathon Tradition + Other Race Day Traditions! #sweatpink #fitfluential https://t.co/jvN6Ocac3d"/>
    <s v="http://www.snackinginsneakers.com/my-favorite-marathon-tradition-other-race-day-traditions/"/>
    <s v="snackinginsneakers.com"/>
    <x v="171"/>
    <m/>
    <s v="http://pbs.twimg.com/profile_images/416732295945408512/ulw3EzjB_normal.jpeg"/>
    <x v="264"/>
    <s v="https://twitter.com/#!/chrissytherd/status/1144361449038524416"/>
    <m/>
    <m/>
    <s v="1144361449038524416"/>
    <m/>
    <b v="0"/>
    <n v="0"/>
    <s v=""/>
    <b v="0"/>
    <s v="en"/>
    <m/>
    <s v=""/>
    <b v="0"/>
    <n v="0"/>
    <s v=""/>
    <s v="CoSchedule"/>
    <b v="0"/>
    <s v="1144361449038524416"/>
    <s v="Tweet"/>
    <n v="0"/>
    <n v="0"/>
    <m/>
    <m/>
    <m/>
    <m/>
    <m/>
    <m/>
    <m/>
    <m/>
    <n v="14"/>
    <s v="1"/>
    <s v="1"/>
    <n v="1"/>
    <n v="10"/>
    <n v="0"/>
    <n v="0"/>
    <n v="0"/>
    <n v="0"/>
    <n v="9"/>
    <n v="90"/>
    <n v="10"/>
  </r>
  <r>
    <s v="chrissytherd"/>
    <s v="chrissytherd"/>
    <m/>
    <m/>
    <m/>
    <m/>
    <m/>
    <m/>
    <m/>
    <m/>
    <s v="No"/>
    <n v="294"/>
    <m/>
    <m/>
    <x v="0"/>
    <d v="2019-06-28T14:09:52.000"/>
    <s v="New to working out? Check out 6 tips for how to start a successful fitness routine! #sweatpink #fitfluential https://t.co/oG1VWKUYtx https://t.co/YuzXlAirR1"/>
    <s v="http://www.snackinginsneakers.com/start-workout-routine-gym-tips-beginners/"/>
    <s v="snackinginsneakers.com"/>
    <x v="171"/>
    <s v="https://pbs.twimg.com/media/D-J3sMoXsAEcXnT.jpg"/>
    <s v="https://pbs.twimg.com/media/D-J3sMoXsAEcXnT.jpg"/>
    <x v="265"/>
    <s v="https://twitter.com/#!/chrissytherd/status/1144608858834440192"/>
    <m/>
    <m/>
    <s v="1144608858834440192"/>
    <m/>
    <b v="0"/>
    <n v="0"/>
    <s v=""/>
    <b v="0"/>
    <s v="en"/>
    <m/>
    <s v=""/>
    <b v="0"/>
    <n v="0"/>
    <s v=""/>
    <s v="CoSchedule"/>
    <b v="0"/>
    <s v="1144608858834440192"/>
    <s v="Tweet"/>
    <n v="0"/>
    <n v="0"/>
    <m/>
    <m/>
    <m/>
    <m/>
    <m/>
    <m/>
    <m/>
    <m/>
    <n v="14"/>
    <s v="1"/>
    <s v="1"/>
    <n v="1"/>
    <n v="5.555555555555555"/>
    <n v="0"/>
    <n v="0"/>
    <n v="0"/>
    <n v="0"/>
    <n v="17"/>
    <n v="94.44444444444444"/>
    <n v="18"/>
  </r>
  <r>
    <s v="chrissytherd"/>
    <s v="chrissytherd"/>
    <m/>
    <m/>
    <m/>
    <m/>
    <m/>
    <m/>
    <m/>
    <m/>
    <s v="No"/>
    <n v="295"/>
    <m/>
    <m/>
    <x v="0"/>
    <d v="2019-07-02T14:46:16.000"/>
    <s v="Yes!  Keep going strong, my friends._x000a__x000a_Find this + 15 other inspirational triathlon quotes here --&amp;gt; https://t.co/xjYHDNRxa3_x000a__x000a_#sweatpink #fitfluential #triathlon #runchat https://t.co/bhPmEWD1uP"/>
    <s v="https://www.snackinginsneakers.com/inspirational-triathlon-quotes/"/>
    <s v="snackinginsneakers.com"/>
    <x v="174"/>
    <s v="https://pbs.twimg.com/media/D-emYSWXYAAFZOO.png"/>
    <s v="https://pbs.twimg.com/media/D-emYSWXYAAFZOO.png"/>
    <x v="266"/>
    <s v="https://twitter.com/#!/chrissytherd/status/1146067569402626048"/>
    <m/>
    <m/>
    <s v="1146067569402626048"/>
    <m/>
    <b v="0"/>
    <n v="1"/>
    <s v=""/>
    <b v="0"/>
    <s v="en"/>
    <m/>
    <s v=""/>
    <b v="0"/>
    <n v="0"/>
    <s v=""/>
    <s v="CoSchedule"/>
    <b v="0"/>
    <s v="1146067569402626048"/>
    <s v="Tweet"/>
    <n v="0"/>
    <n v="0"/>
    <m/>
    <m/>
    <m/>
    <m/>
    <m/>
    <m/>
    <m/>
    <m/>
    <n v="14"/>
    <s v="1"/>
    <s v="1"/>
    <n v="2"/>
    <n v="10.526315789473685"/>
    <n v="0"/>
    <n v="0"/>
    <n v="0"/>
    <n v="0"/>
    <n v="17"/>
    <n v="89.47368421052632"/>
    <n v="19"/>
  </r>
  <r>
    <s v="chrissytherd"/>
    <s v="chrissytherd"/>
    <m/>
    <m/>
    <m/>
    <m/>
    <m/>
    <m/>
    <m/>
    <m/>
    <s v="No"/>
    <n v="296"/>
    <m/>
    <m/>
    <x v="0"/>
    <d v="2019-07-02T17:54:50.000"/>
    <s v="Need a few ideas for making cardio more fun?  Find 5 in this post! #ad #sweatpink #fitfluential  https://t.co/olV6p7FWda https://t.co/2jMw16tFi8"/>
    <s v="http://www.snackinginsneakers.com/make-cardio-fun/"/>
    <s v="snackinginsneakers.com"/>
    <x v="175"/>
    <s v="https://pbs.twimg.com/media/D-fRitvXoAEkzdx.jpg"/>
    <s v="https://pbs.twimg.com/media/D-fRitvXoAEkzdx.jpg"/>
    <x v="267"/>
    <s v="https://twitter.com/#!/chrissytherd/status/1146115026887032833"/>
    <m/>
    <m/>
    <s v="1146115026887032833"/>
    <m/>
    <b v="0"/>
    <n v="0"/>
    <s v=""/>
    <b v="0"/>
    <s v="en"/>
    <m/>
    <s v=""/>
    <b v="0"/>
    <n v="0"/>
    <s v=""/>
    <s v="CoSchedule"/>
    <b v="0"/>
    <s v="1146115026887032833"/>
    <s v="Tweet"/>
    <n v="0"/>
    <n v="0"/>
    <m/>
    <m/>
    <m/>
    <m/>
    <m/>
    <m/>
    <m/>
    <m/>
    <n v="14"/>
    <s v="1"/>
    <s v="1"/>
    <n v="1"/>
    <n v="5.882352941176471"/>
    <n v="0"/>
    <n v="0"/>
    <n v="0"/>
    <n v="0"/>
    <n v="16"/>
    <n v="94.11764705882354"/>
    <n v="17"/>
  </r>
  <r>
    <s v="chrissytherd"/>
    <s v="chrissytherd"/>
    <m/>
    <m/>
    <m/>
    <m/>
    <m/>
    <m/>
    <m/>
    <m/>
    <s v="No"/>
    <n v="297"/>
    <m/>
    <m/>
    <x v="0"/>
    <d v="2019-07-03T16:02:37.000"/>
    <s v="Have you fallen for one of these strength training misconceptions?  Let's bust some myths! #sweatpink #fitfluential https://t.co/myPbglNZAq"/>
    <s v="http://www.snackinginsneakers.com/5-strength-training-myths-that-need-to-go-away/"/>
    <s v="snackinginsneakers.com"/>
    <x v="171"/>
    <m/>
    <s v="http://pbs.twimg.com/profile_images/416732295945408512/ulw3EzjB_normal.jpeg"/>
    <x v="268"/>
    <s v="https://twitter.com/#!/chrissytherd/status/1146449174168256512"/>
    <m/>
    <m/>
    <s v="1146449174168256512"/>
    <m/>
    <b v="0"/>
    <n v="0"/>
    <s v=""/>
    <b v="0"/>
    <s v="en"/>
    <m/>
    <s v=""/>
    <b v="0"/>
    <n v="0"/>
    <s v=""/>
    <s v="CoSchedule"/>
    <b v="0"/>
    <s v="1146449174168256512"/>
    <s v="Tweet"/>
    <n v="0"/>
    <n v="0"/>
    <m/>
    <m/>
    <m/>
    <m/>
    <m/>
    <m/>
    <m/>
    <m/>
    <n v="14"/>
    <s v="1"/>
    <s v="1"/>
    <n v="0"/>
    <n v="0"/>
    <n v="3"/>
    <n v="18.75"/>
    <n v="0"/>
    <n v="0"/>
    <n v="13"/>
    <n v="81.25"/>
    <n v="16"/>
  </r>
  <r>
    <s v="chrissytherd"/>
    <s v="chrissytherd"/>
    <m/>
    <m/>
    <m/>
    <m/>
    <m/>
    <m/>
    <m/>
    <m/>
    <s v="No"/>
    <n v="298"/>
    <m/>
    <m/>
    <x v="0"/>
    <d v="2019-07-03T22:01:30.000"/>
    <s v="Trying to improve your 5K time?  10-20-30 workouts might be your answer! #sweatpink #fitfluential #runchat https://t.co/L4tMmk3pl3 https://t.co/t96gIAXAWH"/>
    <s v="http://www.snackinginsneakers.com/try-10-20-30-training-to-improve-5k-time/"/>
    <s v="snackinginsneakers.com"/>
    <x v="172"/>
    <s v="https://pbs.twimg.com/media/D-lTlqjXoAg1xyo.jpg"/>
    <s v="https://pbs.twimg.com/media/D-lTlqjXoAg1xyo.jpg"/>
    <x v="269"/>
    <s v="https://twitter.com/#!/chrissytherd/status/1146539488992215040"/>
    <m/>
    <m/>
    <s v="1146539488992215040"/>
    <m/>
    <b v="0"/>
    <n v="1"/>
    <s v=""/>
    <b v="0"/>
    <s v="en"/>
    <m/>
    <s v=""/>
    <b v="0"/>
    <n v="0"/>
    <s v=""/>
    <s v="CoSchedule"/>
    <b v="0"/>
    <s v="1146539488992215040"/>
    <s v="Tweet"/>
    <n v="0"/>
    <n v="0"/>
    <m/>
    <m/>
    <m/>
    <m/>
    <m/>
    <m/>
    <m/>
    <m/>
    <n v="14"/>
    <s v="1"/>
    <s v="1"/>
    <n v="1"/>
    <n v="5.882352941176471"/>
    <n v="0"/>
    <n v="0"/>
    <n v="0"/>
    <n v="0"/>
    <n v="16"/>
    <n v="94.11764705882354"/>
    <n v="17"/>
  </r>
  <r>
    <s v="chrissytherd"/>
    <s v="chrissytherd"/>
    <m/>
    <m/>
    <m/>
    <m/>
    <m/>
    <m/>
    <m/>
    <m/>
    <s v="No"/>
    <n v="299"/>
    <m/>
    <m/>
    <x v="0"/>
    <d v="2019-07-04T17:25:24.000"/>
    <s v="These carrots are seriously like vegetable crack! #sweatpink #fitfluential https://t.co/hCi0Pwfz25 https://t.co/qoPFjIA9Cr"/>
    <s v="http://www.snackinginsneakers.com/honey-mustard-carrots-4-ingredients/"/>
    <s v="snackinginsneakers.com"/>
    <x v="171"/>
    <s v="https://pbs.twimg.com/media/D-pd-8xWwAI8e3h.jpg"/>
    <s v="https://pbs.twimg.com/media/D-pd-8xWwAI8e3h.jpg"/>
    <x v="270"/>
    <s v="https://twitter.com/#!/chrissytherd/status/1146832393388601345"/>
    <m/>
    <m/>
    <s v="1146832393388601345"/>
    <m/>
    <b v="0"/>
    <n v="0"/>
    <s v=""/>
    <b v="0"/>
    <s v="en"/>
    <m/>
    <s v=""/>
    <b v="0"/>
    <n v="0"/>
    <s v=""/>
    <s v="CoSchedule"/>
    <b v="0"/>
    <s v="1146832393388601345"/>
    <s v="Tweet"/>
    <n v="0"/>
    <n v="0"/>
    <m/>
    <m/>
    <m/>
    <m/>
    <m/>
    <m/>
    <m/>
    <m/>
    <n v="14"/>
    <s v="1"/>
    <s v="1"/>
    <n v="1"/>
    <n v="11.11111111111111"/>
    <n v="1"/>
    <n v="11.11111111111111"/>
    <n v="0"/>
    <n v="0"/>
    <n v="7"/>
    <n v="77.77777777777777"/>
    <n v="9"/>
  </r>
  <r>
    <s v="chrissytherd"/>
    <s v="chrissytherd"/>
    <m/>
    <m/>
    <m/>
    <m/>
    <m/>
    <m/>
    <m/>
    <m/>
    <s v="No"/>
    <n v="300"/>
    <m/>
    <m/>
    <x v="0"/>
    <d v="2019-07-04T21:43:09.000"/>
    <s v="Afraid to sign up for a race because you're worried you might come in last?  GO FOR IT. --&amp;gt; #sweatpink #fitfluential https://t.co/VMxFVJripL"/>
    <s v="http://www.snackinginsneakers.com/stop-being-afraid-last-place-sign-up-race/"/>
    <s v="snackinginsneakers.com"/>
    <x v="171"/>
    <m/>
    <s v="http://pbs.twimg.com/profile_images/416732295945408512/ulw3EzjB_normal.jpeg"/>
    <x v="271"/>
    <s v="https://twitter.com/#!/chrissytherd/status/1146897260485206018"/>
    <m/>
    <m/>
    <s v="1146897260485206018"/>
    <m/>
    <b v="0"/>
    <n v="0"/>
    <s v=""/>
    <b v="0"/>
    <s v="en"/>
    <m/>
    <s v=""/>
    <b v="0"/>
    <n v="0"/>
    <s v=""/>
    <s v="CoSchedule"/>
    <b v="0"/>
    <s v="1146897260485206018"/>
    <s v="Tweet"/>
    <n v="0"/>
    <n v="0"/>
    <m/>
    <m/>
    <m/>
    <m/>
    <m/>
    <m/>
    <m/>
    <m/>
    <n v="14"/>
    <s v="1"/>
    <s v="1"/>
    <n v="0"/>
    <n v="0"/>
    <n v="2"/>
    <n v="9.523809523809524"/>
    <n v="0"/>
    <n v="0"/>
    <n v="19"/>
    <n v="90.47619047619048"/>
    <n v="21"/>
  </r>
  <r>
    <s v="chrissytherd"/>
    <s v="chrissytherd"/>
    <m/>
    <m/>
    <m/>
    <m/>
    <m/>
    <m/>
    <m/>
    <m/>
    <s v="No"/>
    <n v="301"/>
    <m/>
    <m/>
    <x v="0"/>
    <d v="2019-07-05T21:10:03.000"/>
    <s v="Trying to figure out what to eat before your road race or tri?  Check out my 4 tips here!  #sweatpink #fitfluential https://t.co/5lRekzNIVs"/>
    <s v="http://www.snackinginsneakers.com/4-tips-best-race-day-breakfast/"/>
    <s v="snackinginsneakers.com"/>
    <x v="171"/>
    <m/>
    <s v="http://pbs.twimg.com/profile_images/416732295945408512/ulw3EzjB_normal.jpeg"/>
    <x v="272"/>
    <s v="https://twitter.com/#!/chrissytherd/status/1147251314998611969"/>
    <m/>
    <m/>
    <s v="1147251314998611969"/>
    <m/>
    <b v="0"/>
    <n v="0"/>
    <s v=""/>
    <b v="0"/>
    <s v="en"/>
    <m/>
    <s v=""/>
    <b v="0"/>
    <n v="0"/>
    <s v=""/>
    <s v="CoSchedule"/>
    <b v="0"/>
    <s v="1147251314998611969"/>
    <s v="Tweet"/>
    <n v="0"/>
    <n v="0"/>
    <m/>
    <m/>
    <m/>
    <m/>
    <m/>
    <m/>
    <m/>
    <m/>
    <n v="14"/>
    <s v="1"/>
    <s v="1"/>
    <n v="0"/>
    <n v="0"/>
    <n v="0"/>
    <n v="0"/>
    <n v="0"/>
    <n v="0"/>
    <n v="21"/>
    <n v="100"/>
    <n v="21"/>
  </r>
  <r>
    <s v="rbailey5551"/>
    <s v="rbailey5551"/>
    <m/>
    <m/>
    <m/>
    <m/>
    <m/>
    <m/>
    <m/>
    <m/>
    <s v="No"/>
    <n v="302"/>
    <m/>
    <m/>
    <x v="0"/>
    <d v="2019-07-05T21:24:58.000"/>
    <s v="Is #running easier w/ music? Good #Spotify playlist from #FitFluential: https://t.co/eaJ05CC0Wx #FitFam https://t.co/w4dnw8tcIP"/>
    <s v="http://fitfluential.com/2015/04/50-of-the-best-running-songs/?utm_medium=Social&amp;utm_source=Unknown&amp;utm_campaign=Leadify"/>
    <s v="fitfluential.com"/>
    <x v="176"/>
    <s v="https://pbs.twimg.com/media/D-veaIlW4AAg1WT.jpg"/>
    <s v="https://pbs.twimg.com/media/D-veaIlW4AAg1WT.jpg"/>
    <x v="273"/>
    <s v="https://twitter.com/#!/rbailey5551/status/1147255072314843137"/>
    <m/>
    <m/>
    <s v="1147255072314843137"/>
    <m/>
    <b v="0"/>
    <n v="0"/>
    <s v=""/>
    <b v="0"/>
    <s v="en"/>
    <m/>
    <s v=""/>
    <b v="0"/>
    <n v="0"/>
    <s v=""/>
    <s v="EdgeTheory"/>
    <b v="0"/>
    <s v="1147255072314843137"/>
    <s v="Tweet"/>
    <n v="0"/>
    <n v="0"/>
    <m/>
    <m/>
    <m/>
    <m/>
    <m/>
    <m/>
    <m/>
    <m/>
    <n v="1"/>
    <s v="1"/>
    <s v="1"/>
    <n v="2"/>
    <n v="18.181818181818183"/>
    <n v="0"/>
    <n v="0"/>
    <n v="0"/>
    <n v="0"/>
    <n v="9"/>
    <n v="81.81818181818181"/>
    <n v="11"/>
  </r>
  <r>
    <s v="azhealthcoach"/>
    <s v="azhealthcoach"/>
    <m/>
    <m/>
    <m/>
    <m/>
    <m/>
    <m/>
    <m/>
    <m/>
    <s v="No"/>
    <n v="303"/>
    <m/>
    <m/>
    <x v="0"/>
    <d v="2019-06-27T02:48:28.000"/>
    <s v="#Running music is essential! Nice article from FitFluential: https://t.co/4Mtg1PfQ03 #Fit https://t.co/xUcKHeSKZz"/>
    <s v="http://fitfluential.com/2015/04/50-of-the-best-running-songs/?utm_medium=Social&amp;utm_source=Unknown&amp;utm_campaign=Leadify"/>
    <s v="fitfluential.com"/>
    <x v="1"/>
    <s v="https://pbs.twimg.com/media/D-CSI8kWkAE60zA.jpg"/>
    <s v="https://pbs.twimg.com/media/D-CSI8kWkAE60zA.jpg"/>
    <x v="274"/>
    <s v="https://twitter.com/#!/azhealthcoach/status/1144074989525774336"/>
    <m/>
    <m/>
    <s v="1144074989525774336"/>
    <m/>
    <b v="0"/>
    <n v="0"/>
    <s v=""/>
    <b v="0"/>
    <s v="en"/>
    <m/>
    <s v=""/>
    <b v="0"/>
    <n v="0"/>
    <s v=""/>
    <s v="EdgeTheory"/>
    <b v="0"/>
    <s v="1144074989525774336"/>
    <s v="Tweet"/>
    <n v="0"/>
    <n v="0"/>
    <m/>
    <m/>
    <m/>
    <m/>
    <m/>
    <m/>
    <m/>
    <m/>
    <n v="2"/>
    <s v="1"/>
    <s v="1"/>
    <n v="1"/>
    <n v="11.11111111111111"/>
    <n v="0"/>
    <n v="0"/>
    <n v="0"/>
    <n v="0"/>
    <n v="8"/>
    <n v="88.88888888888889"/>
    <n v="9"/>
  </r>
  <r>
    <s v="azhealthcoach"/>
    <s v="azhealthcoach"/>
    <m/>
    <m/>
    <m/>
    <m/>
    <m/>
    <m/>
    <m/>
    <m/>
    <s v="No"/>
    <n v="304"/>
    <m/>
    <m/>
    <x v="0"/>
    <d v="2019-07-05T22:00:07.000"/>
    <s v="Listen to music while #running? Good article &amp;amp; playlist from #FitFluential: https://t.co/S6Zxa4kP3G #HealthyLife https://t.co/mtLFTjIcjk"/>
    <s v="http://fitfluential.com/2015/04/50-of-the-best-running-songs/?utm_medium=Social&amp;utm_source=Unknown&amp;utm_campaign=Leadify"/>
    <s v="fitfluential.com"/>
    <x v="31"/>
    <s v="https://pbs.twimg.com/media/D-vmc3uWkAEeQD-.jpg"/>
    <s v="https://pbs.twimg.com/media/D-vmc3uWkAEeQD-.jpg"/>
    <x v="275"/>
    <s v="https://twitter.com/#!/azhealthcoach/status/1147263915497316353"/>
    <m/>
    <m/>
    <s v="1147263915497316353"/>
    <m/>
    <b v="0"/>
    <n v="0"/>
    <s v=""/>
    <b v="0"/>
    <s v="en"/>
    <m/>
    <s v=""/>
    <b v="0"/>
    <n v="0"/>
    <s v=""/>
    <s v="EdgeTheory"/>
    <b v="0"/>
    <s v="1147263915497316353"/>
    <s v="Tweet"/>
    <n v="0"/>
    <n v="0"/>
    <m/>
    <m/>
    <m/>
    <m/>
    <m/>
    <m/>
    <m/>
    <m/>
    <n v="2"/>
    <s v="1"/>
    <s v="1"/>
    <n v="1"/>
    <n v="8.333333333333334"/>
    <n v="0"/>
    <n v="0"/>
    <n v="0"/>
    <n v="0"/>
    <n v="11"/>
    <n v="91.66666666666667"/>
    <n v="12"/>
  </r>
  <r>
    <s v="ginahiatttilton"/>
    <s v="ginahiatttilton"/>
    <m/>
    <m/>
    <m/>
    <m/>
    <m/>
    <m/>
    <m/>
    <m/>
    <s v="No"/>
    <n v="305"/>
    <m/>
    <m/>
    <x v="0"/>
    <d v="2019-07-05T22:32:29.000"/>
    <s v="Need new #running songs? Awesome picks from FitFluential: https://t.co/sSj6xPCwKM #FitFam https://t.co/g4N1OUD64B"/>
    <s v="http://fitfluential.com/2015/04/50-of-the-best-running-songs/?utm_medium=Social&amp;utm_source=Unknown&amp;utm_campaign=Leadify"/>
    <s v="fitfluential.com"/>
    <x v="137"/>
    <s v="https://pbs.twimg.com/media/D-vt28cXUAAG6aE.jpg"/>
    <s v="https://pbs.twimg.com/media/D-vt28cXUAAG6aE.jpg"/>
    <x v="276"/>
    <s v="https://twitter.com/#!/ginahiatttilton/status/1147272060286251009"/>
    <m/>
    <m/>
    <s v="1147272060286251009"/>
    <m/>
    <b v="0"/>
    <n v="0"/>
    <s v=""/>
    <b v="0"/>
    <s v="en"/>
    <m/>
    <s v=""/>
    <b v="0"/>
    <n v="0"/>
    <s v=""/>
    <s v="EdgeTheory"/>
    <b v="0"/>
    <s v="1147272060286251009"/>
    <s v="Tweet"/>
    <n v="0"/>
    <n v="0"/>
    <m/>
    <m/>
    <m/>
    <m/>
    <m/>
    <m/>
    <m/>
    <m/>
    <n v="1"/>
    <s v="1"/>
    <s v="1"/>
    <n v="1"/>
    <n v="11.11111111111111"/>
    <n v="0"/>
    <n v="0"/>
    <n v="0"/>
    <n v="0"/>
    <n v="8"/>
    <n v="88.88888888888889"/>
    <n v="9"/>
  </r>
  <r>
    <s v="nwofoodanddrink"/>
    <s v="nwofoodanddrink"/>
    <m/>
    <m/>
    <m/>
    <m/>
    <m/>
    <m/>
    <m/>
    <m/>
    <s v="No"/>
    <n v="306"/>
    <m/>
    <m/>
    <x v="0"/>
    <d v="2019-07-06T02:39:05.000"/>
    <s v="#foodisfuel #LinkUp #ootdfashion #summerpie #lashes #FitFluential #food #unilag #berries #letsguide #instamood #CrossFit #dining #schulensmeer #kbye #Bodybuilding #china #bodybuilding #Fitspo #SeenOnMyRun #GymLife #lagos #islam #salmonsashimi #adrianmora… https://t.co/QFwyiyPbZK https://t.co/wlMDyFigCf"/>
    <s v="https://www.instagram.com/p/Bzjp0Mkl5pX/"/>
    <s v="instagram.com"/>
    <x v="177"/>
    <s v="https://pbs.twimg.com/media/D-wmTgfXUAABE7e.jpg"/>
    <s v="https://pbs.twimg.com/media/D-wmTgfXUAABE7e.jpg"/>
    <x v="277"/>
    <s v="https://twitter.com/#!/nwofoodanddrink/status/1147334122618200064"/>
    <m/>
    <m/>
    <s v="1147334122618200064"/>
    <m/>
    <b v="0"/>
    <n v="1"/>
    <s v=""/>
    <b v="0"/>
    <s v="und"/>
    <m/>
    <s v=""/>
    <b v="0"/>
    <n v="0"/>
    <s v=""/>
    <s v="IFTTT"/>
    <b v="0"/>
    <s v="1147334122618200064"/>
    <s v="Tweet"/>
    <n v="0"/>
    <n v="0"/>
    <m/>
    <m/>
    <m/>
    <m/>
    <m/>
    <m/>
    <m/>
    <m/>
    <n v="1"/>
    <s v="1"/>
    <s v="1"/>
    <n v="0"/>
    <n v="0"/>
    <n v="0"/>
    <n v="0"/>
    <n v="0"/>
    <n v="0"/>
    <n v="25"/>
    <n v="100"/>
    <n v="25"/>
  </r>
  <r>
    <s v="asoso"/>
    <s v="fitfluential"/>
    <m/>
    <m/>
    <m/>
    <m/>
    <m/>
    <m/>
    <m/>
    <m/>
    <s v="No"/>
    <n v="307"/>
    <m/>
    <m/>
    <x v="1"/>
    <d v="2019-07-06T02:51:18.000"/>
    <s v="Listen to music while #running? Great @Spotify playlist from @FitFluential: https://t.co/5Mtf9n6n6Y #motivation https://t.co/bLmLyhIZCf"/>
    <s v="http://fitfluential.com/2015/04/50-of-the-best-running-songs/?utm_medium=Social&amp;utm_source=Unknown&amp;utm_campaign=Leadify"/>
    <s v="fitfluential.com"/>
    <x v="21"/>
    <s v="https://pbs.twimg.com/media/D-wpGOPWkAAzzdh.jpg"/>
    <s v="https://pbs.twimg.com/media/D-wpGOPWkAAzzdh.jpg"/>
    <x v="278"/>
    <s v="https://twitter.com/#!/asoso/status/1147337193498849285"/>
    <m/>
    <m/>
    <s v="1147337193498849285"/>
    <m/>
    <b v="0"/>
    <n v="0"/>
    <s v=""/>
    <b v="0"/>
    <s v="en"/>
    <m/>
    <s v=""/>
    <b v="0"/>
    <n v="0"/>
    <s v=""/>
    <s v="EdgeTheory"/>
    <b v="0"/>
    <s v="1147337193498849285"/>
    <s v="Tweet"/>
    <n v="0"/>
    <n v="0"/>
    <m/>
    <m/>
    <m/>
    <m/>
    <m/>
    <m/>
    <m/>
    <m/>
    <n v="1"/>
    <s v="3"/>
    <s v="2"/>
    <m/>
    <m/>
    <m/>
    <m/>
    <m/>
    <m/>
    <m/>
    <m/>
    <m/>
  </r>
  <r>
    <s v="snaunheim"/>
    <s v="spotify"/>
    <m/>
    <m/>
    <m/>
    <m/>
    <m/>
    <m/>
    <m/>
    <m/>
    <s v="No"/>
    <n v="309"/>
    <m/>
    <m/>
    <x v="1"/>
    <d v="2019-06-27T04:18:43.000"/>
    <s v="Is #running easier w/ music? Good @Spotify playlist from FitFluential: https://t.co/5aTMRpar8S #Fit https://t.co/8L9N37amFP"/>
    <s v="http://fitfluential.com/2015/04/50-of-the-best-running-songs/?utm_medium=Social&amp;utm_source=Unknown&amp;utm_campaign=Leadify"/>
    <s v="fitfluential.com"/>
    <x v="1"/>
    <s v="https://pbs.twimg.com/media/D-CmzGUWsAAH_sC.jpg"/>
    <s v="https://pbs.twimg.com/media/D-CmzGUWsAAH_sC.jpg"/>
    <x v="279"/>
    <s v="https://twitter.com/#!/snaunheim/status/1144097703707709441"/>
    <m/>
    <m/>
    <s v="1144097703707709441"/>
    <m/>
    <b v="0"/>
    <n v="0"/>
    <s v=""/>
    <b v="0"/>
    <s v="en"/>
    <m/>
    <s v=""/>
    <b v="0"/>
    <n v="0"/>
    <s v=""/>
    <s v="EdgeTheory"/>
    <b v="0"/>
    <s v="1144097703707709441"/>
    <s v="Tweet"/>
    <n v="0"/>
    <n v="0"/>
    <m/>
    <m/>
    <m/>
    <m/>
    <m/>
    <m/>
    <m/>
    <m/>
    <n v="1"/>
    <s v="3"/>
    <s v="3"/>
    <n v="2"/>
    <n v="18.181818181818183"/>
    <n v="0"/>
    <n v="0"/>
    <n v="0"/>
    <n v="0"/>
    <n v="9"/>
    <n v="81.81818181818181"/>
    <n v="11"/>
  </r>
  <r>
    <s v="snaunheim"/>
    <s v="snaunheim"/>
    <m/>
    <m/>
    <m/>
    <m/>
    <m/>
    <m/>
    <m/>
    <m/>
    <s v="No"/>
    <n v="310"/>
    <m/>
    <m/>
    <x v="0"/>
    <d v="2019-07-06T03:17:32.000"/>
    <s v="Need new #exercise music? Great selections from FitFluential: https://t.co/DdVhm1SCzG #Fit https://t.co/4ypj5UAAul"/>
    <s v="http://fitfluential.com/2015/04/50-of-the-best-running-songs/?utm_medium=Social&amp;utm_source=Unknown&amp;utm_campaign=Leadify"/>
    <s v="fitfluential.com"/>
    <x v="20"/>
    <s v="https://pbs.twimg.com/media/D-wvGhfXYAAEFVz.jpg"/>
    <s v="https://pbs.twimg.com/media/D-wvGhfXYAAEFVz.jpg"/>
    <x v="280"/>
    <s v="https://twitter.com/#!/snaunheim/status/1147343795819880451"/>
    <m/>
    <m/>
    <s v="1147343795819880451"/>
    <m/>
    <b v="0"/>
    <n v="0"/>
    <s v=""/>
    <b v="0"/>
    <s v="en"/>
    <m/>
    <s v=""/>
    <b v="0"/>
    <n v="0"/>
    <s v=""/>
    <s v="EdgeTheory"/>
    <b v="0"/>
    <s v="1147343795819880451"/>
    <s v="Tweet"/>
    <n v="0"/>
    <n v="0"/>
    <m/>
    <m/>
    <m/>
    <m/>
    <m/>
    <m/>
    <m/>
    <m/>
    <n v="1"/>
    <s v="3"/>
    <s v="3"/>
    <n v="1"/>
    <n v="11.11111111111111"/>
    <n v="0"/>
    <n v="0"/>
    <n v="0"/>
    <n v="0"/>
    <n v="8"/>
    <n v="88.88888888888889"/>
    <n v="9"/>
  </r>
  <r>
    <s v="dreaming2gether"/>
    <s v="dreaming2gether"/>
    <m/>
    <m/>
    <m/>
    <m/>
    <m/>
    <m/>
    <m/>
    <m/>
    <s v="No"/>
    <n v="311"/>
    <m/>
    <m/>
    <x v="0"/>
    <d v="2019-07-06T04:26:19.000"/>
    <s v="Listen to music while #running? Nice article &amp;amp; playlist from #FitFluential: https://t.co/5rqOyBONKf #FitLife https://t.co/mWJ3VGfXcC"/>
    <s v="http://fitfluential.com/2015/04/50-of-the-best-running-songs/?utm_medium=Social&amp;utm_source=Unknown&amp;utm_campaign=Leadify"/>
    <s v="fitfluential.com"/>
    <x v="17"/>
    <s v="https://pbs.twimg.com/media/D-w-2OvX4AEf4qs.jpg"/>
    <s v="https://pbs.twimg.com/media/D-w-2OvX4AEf4qs.jpg"/>
    <x v="281"/>
    <s v="https://twitter.com/#!/dreaming2gether/status/1147361108388405248"/>
    <m/>
    <m/>
    <s v="1147361108388405248"/>
    <m/>
    <b v="0"/>
    <n v="0"/>
    <s v=""/>
    <b v="0"/>
    <s v="en"/>
    <m/>
    <s v=""/>
    <b v="0"/>
    <n v="0"/>
    <s v=""/>
    <s v="EdgeTheory"/>
    <b v="0"/>
    <s v="1147361108388405248"/>
    <s v="Tweet"/>
    <n v="0"/>
    <n v="0"/>
    <m/>
    <m/>
    <m/>
    <m/>
    <m/>
    <m/>
    <m/>
    <m/>
    <n v="1"/>
    <s v="1"/>
    <s v="1"/>
    <n v="1"/>
    <n v="8.333333333333334"/>
    <n v="0"/>
    <n v="0"/>
    <n v="0"/>
    <n v="0"/>
    <n v="11"/>
    <n v="91.66666666666667"/>
    <n v="12"/>
  </r>
  <r>
    <s v="betterbodybybk"/>
    <s v="betterbodybybk"/>
    <m/>
    <m/>
    <m/>
    <m/>
    <m/>
    <m/>
    <m/>
    <m/>
    <s v="No"/>
    <n v="312"/>
    <m/>
    <m/>
    <x v="0"/>
    <d v="2019-06-26T06:54:40.000"/>
    <s v="Fact. 💯_x000a_._x000a_._x000a_._x000a_#longbeach_x000a_#lbc_x000a_#gymlife_x000a_#orangecounty _x000a_#losangeles_x000a_ #loseinches _x000a_#losefat _x000a_#gainmuscle _x000a_#tagafriend_x000a_#tag  _x000a_#fitnessphysique_x000a_#bodybuilding _x000a_#fitnessmodel_x000a_#girlswholift _x000a_#dedication_x000a_ #fitfluential… https://t.co/9fB7XC4wtI"/>
    <s v="https://www.instagram.com/p/BzKeTfuJS5p/?igshid=jm6m2skxo0xk"/>
    <s v="instagram.com"/>
    <x v="178"/>
    <m/>
    <s v="http://pbs.twimg.com/profile_images/1122580020919066629/hsZ0gv8l_normal.png"/>
    <x v="282"/>
    <s v="https://twitter.com/#!/betterbodybybk/status/1143774561512689664"/>
    <m/>
    <m/>
    <s v="1143774561512689664"/>
    <m/>
    <b v="0"/>
    <n v="1"/>
    <s v=""/>
    <b v="0"/>
    <s v="en"/>
    <m/>
    <s v=""/>
    <b v="0"/>
    <n v="0"/>
    <s v=""/>
    <s v="Instagram"/>
    <b v="0"/>
    <s v="1143774561512689664"/>
    <s v="Tweet"/>
    <n v="0"/>
    <n v="0"/>
    <m/>
    <m/>
    <m/>
    <m/>
    <m/>
    <m/>
    <m/>
    <m/>
    <n v="3"/>
    <s v="1"/>
    <s v="1"/>
    <n v="0"/>
    <n v="0"/>
    <n v="0"/>
    <n v="0"/>
    <n v="0"/>
    <n v="0"/>
    <n v="17"/>
    <n v="100"/>
    <n v="17"/>
  </r>
  <r>
    <s v="betterbodybybk"/>
    <s v="betterbodybybk"/>
    <m/>
    <m/>
    <m/>
    <m/>
    <m/>
    <m/>
    <m/>
    <m/>
    <s v="No"/>
    <n v="313"/>
    <m/>
    <m/>
    <x v="0"/>
    <d v="2019-06-29T05:41:18.000"/>
    <s v="Absolutely!_x000a_._x000a_._x000a_._x000a_#longbeach_x000a_#lbc_x000a_#gymlife_x000a_#orangecounty _x000a_#losangeles_x000a_Â #loseinchesÂ _x000a_#losefatÂ _x000a_#gainmuscle _x000a_#tagafriend_x000a_#tag  _x000a_#fitnessphysique_x000a_#bodybuilding _x000a_#fitnessmodel_x000a_#girlswholiftÂ _x000a_#dedication_x000a_Â #fitfluentialâ€¦ https://t.co/kTfuYciw0D"/>
    <s v="https://www.instagram.com/p/BzSESrNJNOv/?igshid=1iw8ohdj8wofb"/>
    <s v="instagram.com"/>
    <x v="178"/>
    <m/>
    <s v="http://pbs.twimg.com/profile_images/1122580020919066629/hsZ0gv8l_normal.png"/>
    <x v="283"/>
    <s v="https://twitter.com/#!/betterbodybybk/status/1144843263846899712"/>
    <m/>
    <m/>
    <s v="1144843263846899712"/>
    <m/>
    <b v="0"/>
    <n v="1"/>
    <s v=""/>
    <b v="0"/>
    <s v="en"/>
    <m/>
    <s v=""/>
    <b v="0"/>
    <n v="0"/>
    <s v=""/>
    <s v="Instagram"/>
    <b v="0"/>
    <s v="1144843263846899712"/>
    <s v="Tweet"/>
    <n v="0"/>
    <n v="0"/>
    <m/>
    <m/>
    <m/>
    <m/>
    <m/>
    <m/>
    <m/>
    <m/>
    <n v="3"/>
    <s v="1"/>
    <s v="1"/>
    <n v="0"/>
    <n v="0"/>
    <n v="0"/>
    <n v="0"/>
    <n v="0"/>
    <n v="0"/>
    <n v="19"/>
    <n v="100"/>
    <n v="19"/>
  </r>
  <r>
    <s v="betterbodybybk"/>
    <s v="betterbodybybk"/>
    <m/>
    <m/>
    <m/>
    <m/>
    <m/>
    <m/>
    <m/>
    <m/>
    <s v="No"/>
    <n v="314"/>
    <m/>
    <m/>
    <x v="0"/>
    <d v="2019-07-06T06:34:35.000"/>
    <s v="I agree. 💯_x000a_._x000a_._x000a_._x000a_#longbeach #lbc_x000a_#gymlife #orangecounty _x000a_#losangeles #loseinches _x000a_#losefat #gainmuscle _x000a_#tagafriend #tag  _x000a_#fitnessphysique #bodybuilding #fitnessmodel_x000a_#girlswholift #dedication #fitfluential… https://t.co/EUODMBIcRx"/>
    <s v="https://www.instagram.com/p/BzkL9nYj7ui/?igshid=1ej3xhaudnhha"/>
    <s v="instagram.com"/>
    <x v="178"/>
    <m/>
    <s v="http://pbs.twimg.com/profile_images/1122580020919066629/hsZ0gv8l_normal.png"/>
    <x v="284"/>
    <s v="https://twitter.com/#!/betterbodybybk/status/1147393387718299649"/>
    <m/>
    <m/>
    <s v="1147393387718299649"/>
    <m/>
    <b v="0"/>
    <n v="0"/>
    <s v=""/>
    <b v="0"/>
    <s v="en"/>
    <m/>
    <s v=""/>
    <b v="0"/>
    <n v="1"/>
    <s v=""/>
    <s v="Instagram"/>
    <b v="0"/>
    <s v="1147393387718299649"/>
    <s v="Tweet"/>
    <n v="0"/>
    <n v="0"/>
    <m/>
    <m/>
    <m/>
    <m/>
    <m/>
    <m/>
    <m/>
    <m/>
    <n v="3"/>
    <s v="1"/>
    <s v="1"/>
    <n v="0"/>
    <n v="0"/>
    <n v="0"/>
    <n v="0"/>
    <n v="0"/>
    <n v="0"/>
    <n v="18"/>
    <n v="100"/>
    <n v="18"/>
  </r>
  <r>
    <s v="gbouck"/>
    <s v="gbouck"/>
    <m/>
    <m/>
    <m/>
    <m/>
    <m/>
    <m/>
    <m/>
    <m/>
    <s v="No"/>
    <n v="315"/>
    <m/>
    <m/>
    <x v="0"/>
    <d v="2019-06-23T03:38:29.000"/>
    <s v="Listen to music while #running? Great article &amp;amp; playlist from FitFluential: https://t.co/GNV0t2iCfh #Fitspiration https://t.co/JFbNka4fZr"/>
    <s v="http://fitfluential.com/2015/04/50-of-the-best-running-songs/?utm_medium=Social&amp;utm_source=Unknown&amp;utm_campaign=Leadify"/>
    <s v="fitfluential.com"/>
    <x v="68"/>
    <s v="https://pbs.twimg.com/media/D9t3OoQWkAAh6LB.jpg"/>
    <s v="https://pbs.twimg.com/media/D9t3OoQWkAAh6LB.jpg"/>
    <x v="285"/>
    <s v="https://twitter.com/#!/gbouck/status/1142638025324847104"/>
    <m/>
    <m/>
    <s v="1142638025324847104"/>
    <m/>
    <b v="0"/>
    <n v="0"/>
    <s v=""/>
    <b v="0"/>
    <s v="en"/>
    <m/>
    <s v=""/>
    <b v="0"/>
    <n v="1"/>
    <s v=""/>
    <s v="EdgeTheory"/>
    <b v="0"/>
    <s v="1142638025324847104"/>
    <s v="Tweet"/>
    <n v="0"/>
    <n v="0"/>
    <m/>
    <m/>
    <m/>
    <m/>
    <m/>
    <m/>
    <m/>
    <m/>
    <n v="1"/>
    <s v="4"/>
    <s v="4"/>
    <n v="1"/>
    <n v="8.333333333333334"/>
    <n v="0"/>
    <n v="0"/>
    <n v="0"/>
    <n v="0"/>
    <n v="11"/>
    <n v="91.66666666666667"/>
    <n v="12"/>
  </r>
  <r>
    <s v="waybetterorg"/>
    <s v="gbouck"/>
    <m/>
    <m/>
    <m/>
    <m/>
    <m/>
    <m/>
    <m/>
    <m/>
    <s v="No"/>
    <n v="316"/>
    <m/>
    <m/>
    <x v="1"/>
    <d v="2019-06-23T04:21:31.000"/>
    <s v="RT @GBouck: Listen to music while #running? Great article &amp;amp; playlist from FitFluential: https://t.co/GNV0t2iCfh #Fitspiration https://t.co/…"/>
    <s v="http://fitfluential.com/2015/04/50-of-the-best-running-songs/?utm_medium=Social&amp;utm_source=Unknown&amp;utm_campaign=Leadify"/>
    <s v="fitfluential.com"/>
    <x v="68"/>
    <m/>
    <s v="http://pbs.twimg.com/profile_images/1067368182753574912/iCnMJBFt_normal.jpg"/>
    <x v="286"/>
    <s v="https://twitter.com/#!/waybetterorg/status/1142648855827222529"/>
    <m/>
    <m/>
    <s v="1142648855827222529"/>
    <m/>
    <b v="0"/>
    <n v="0"/>
    <s v=""/>
    <b v="0"/>
    <s v="en"/>
    <m/>
    <s v=""/>
    <b v="0"/>
    <n v="1"/>
    <s v="1142638025324847104"/>
    <s v="WaybetterBot"/>
    <b v="0"/>
    <s v="1142638025324847104"/>
    <s v="Tweet"/>
    <n v="0"/>
    <n v="0"/>
    <m/>
    <m/>
    <m/>
    <m/>
    <m/>
    <m/>
    <m/>
    <m/>
    <n v="1"/>
    <s v="4"/>
    <s v="4"/>
    <n v="1"/>
    <n v="7.142857142857143"/>
    <n v="0"/>
    <n v="0"/>
    <n v="0"/>
    <n v="0"/>
    <n v="13"/>
    <n v="92.85714285714286"/>
    <n v="14"/>
  </r>
  <r>
    <s v="trsaborch"/>
    <s v="spotify"/>
    <m/>
    <m/>
    <m/>
    <m/>
    <m/>
    <m/>
    <m/>
    <m/>
    <s v="No"/>
    <n v="317"/>
    <m/>
    <m/>
    <x v="1"/>
    <d v="2019-06-26T04:01:08.000"/>
    <s v="Need new #running songs? Awesome @Spotify playlist from #FitFluential: https://t.co/zQixExh2NA #Fitspiration https://t.co/IZ4avZm2g9"/>
    <s v="http://fitfluential.com/2015/04/50-of-the-best-running-songs/?utm_medium=Social&amp;utm_source=Unknown&amp;utm_campaign=Leadify"/>
    <s v="fitfluential.com"/>
    <x v="179"/>
    <s v="https://pbs.twimg.com/media/D99ZLz2X4AAjehl.jpg"/>
    <s v="https://pbs.twimg.com/media/D99ZLz2X4AAjehl.jpg"/>
    <x v="287"/>
    <s v="https://twitter.com/#!/trsaborch/status/1143730891472216069"/>
    <m/>
    <m/>
    <s v="1143730891472216069"/>
    <m/>
    <b v="0"/>
    <n v="0"/>
    <s v=""/>
    <b v="0"/>
    <s v="en"/>
    <m/>
    <s v=""/>
    <b v="0"/>
    <n v="1"/>
    <s v=""/>
    <s v="EdgeTheory"/>
    <b v="0"/>
    <s v="1143730891472216069"/>
    <s v="Tweet"/>
    <n v="0"/>
    <n v="0"/>
    <m/>
    <m/>
    <m/>
    <m/>
    <m/>
    <m/>
    <m/>
    <m/>
    <n v="1"/>
    <s v="4"/>
    <s v="3"/>
    <n v="1"/>
    <n v="10"/>
    <n v="0"/>
    <n v="0"/>
    <n v="0"/>
    <n v="0"/>
    <n v="9"/>
    <n v="90"/>
    <n v="10"/>
  </r>
  <r>
    <s v="waybetterorg"/>
    <s v="trsaborch"/>
    <m/>
    <m/>
    <m/>
    <m/>
    <m/>
    <m/>
    <m/>
    <m/>
    <s v="No"/>
    <n v="318"/>
    <m/>
    <m/>
    <x v="1"/>
    <d v="2019-06-26T04:21:22.000"/>
    <s v="RT @trsaborch: Need new #running songs? Awesome @Spotify playlist from #FitFluential: https://t.co/zQixExh2NA #Fitspiration https://t.co/IZ…"/>
    <s v="http://fitfluential.com/2015/04/50-of-the-best-running-songs/?utm_medium=Social&amp;utm_source=Unknown&amp;utm_campaign=Leadify"/>
    <s v="fitfluential.com"/>
    <x v="179"/>
    <m/>
    <s v="http://pbs.twimg.com/profile_images/1067368182753574912/iCnMJBFt_normal.jpg"/>
    <x v="288"/>
    <s v="https://twitter.com/#!/waybetterorg/status/1143735984644939776"/>
    <m/>
    <m/>
    <s v="1143735984644939776"/>
    <m/>
    <b v="0"/>
    <n v="0"/>
    <s v=""/>
    <b v="0"/>
    <s v="en"/>
    <m/>
    <s v=""/>
    <b v="0"/>
    <n v="1"/>
    <s v="1143730891472216069"/>
    <s v="WaybetterBot"/>
    <b v="0"/>
    <s v="1143730891472216069"/>
    <s v="Tweet"/>
    <n v="0"/>
    <n v="0"/>
    <m/>
    <m/>
    <m/>
    <m/>
    <m/>
    <m/>
    <m/>
    <m/>
    <n v="1"/>
    <s v="4"/>
    <s v="4"/>
    <n v="1"/>
    <n v="8.333333333333334"/>
    <n v="0"/>
    <n v="0"/>
    <n v="0"/>
    <n v="0"/>
    <n v="11"/>
    <n v="91.66666666666667"/>
    <n v="12"/>
  </r>
  <r>
    <s v="starpolimd"/>
    <s v="starpolimd"/>
    <m/>
    <m/>
    <m/>
    <m/>
    <m/>
    <m/>
    <m/>
    <m/>
    <s v="No"/>
    <n v="319"/>
    <m/>
    <m/>
    <x v="0"/>
    <d v="2019-06-26T19:39:54.000"/>
    <s v="#alwaysinbeta #beastmode #bestlifeproject #betterforit #findyourstrong #fitfam #fitfluential #fitlife #fitnessforlife #fitnessgoals #fitnessmotivation #fitspiration #fitspo #getfit #gymmotivation #iwill #iworkout… https://t.co/l7N2AeV9Qn"/>
    <s v="https://www.instagram.com/p/BzL10Dgj1jb/?igshid=nbemnqrngdi4"/>
    <s v="instagram.com"/>
    <x v="180"/>
    <m/>
    <s v="http://pbs.twimg.com/profile_images/378800000703223826/dcb3389e83b0d9e7984339804d98cea6_normal.jpeg"/>
    <x v="289"/>
    <s v="https://twitter.com/#!/starpolimd/status/1143967137557549056"/>
    <m/>
    <m/>
    <s v="1143967137557549056"/>
    <m/>
    <b v="0"/>
    <n v="0"/>
    <s v=""/>
    <b v="0"/>
    <s v="und"/>
    <m/>
    <s v=""/>
    <b v="0"/>
    <n v="2"/>
    <s v=""/>
    <s v="Instagram"/>
    <b v="0"/>
    <s v="1143967137557549056"/>
    <s v="Tweet"/>
    <n v="0"/>
    <n v="0"/>
    <m/>
    <m/>
    <m/>
    <m/>
    <m/>
    <m/>
    <m/>
    <m/>
    <n v="1"/>
    <s v="4"/>
    <s v="4"/>
    <n v="0"/>
    <n v="0"/>
    <n v="0"/>
    <n v="0"/>
    <n v="0"/>
    <n v="0"/>
    <n v="17"/>
    <n v="100"/>
    <n v="17"/>
  </r>
  <r>
    <s v="waybetterorg"/>
    <s v="starpolimd"/>
    <m/>
    <m/>
    <m/>
    <m/>
    <m/>
    <m/>
    <m/>
    <m/>
    <s v="No"/>
    <n v="320"/>
    <m/>
    <m/>
    <x v="1"/>
    <d v="2019-06-26T20:21:18.000"/>
    <s v="RT @StarpoliMD: #alwaysinbeta #beastmode #bestlifeproject #betterforit #findyourstrong #fitfam #fitfluential #fitlife #fitnessforlife #fitn…"/>
    <m/>
    <m/>
    <x v="181"/>
    <m/>
    <s v="http://pbs.twimg.com/profile_images/1067368182753574912/iCnMJBFt_normal.jpg"/>
    <x v="290"/>
    <s v="https://twitter.com/#!/waybetterorg/status/1143977556150013952"/>
    <m/>
    <m/>
    <s v="1143977556150013952"/>
    <m/>
    <b v="0"/>
    <n v="0"/>
    <s v=""/>
    <b v="0"/>
    <s v="und"/>
    <m/>
    <s v=""/>
    <b v="0"/>
    <n v="2"/>
    <s v="1143967137557549056"/>
    <s v="WaybetterBot"/>
    <b v="0"/>
    <s v="1143967137557549056"/>
    <s v="Tweet"/>
    <n v="0"/>
    <n v="0"/>
    <m/>
    <m/>
    <m/>
    <m/>
    <m/>
    <m/>
    <m/>
    <m/>
    <n v="1"/>
    <s v="4"/>
    <s v="4"/>
    <n v="0"/>
    <n v="0"/>
    <n v="0"/>
    <n v="0"/>
    <n v="0"/>
    <n v="0"/>
    <n v="12"/>
    <n v="100"/>
    <n v="12"/>
  </r>
  <r>
    <s v="barkercook"/>
    <s v="fitfluential"/>
    <m/>
    <m/>
    <m/>
    <m/>
    <m/>
    <m/>
    <m/>
    <m/>
    <s v="No"/>
    <n v="321"/>
    <m/>
    <m/>
    <x v="1"/>
    <d v="2019-06-28T20:11:58.000"/>
    <s v="Is #running easier w/ music? Good #Spotify playlist from @FitFluential: https://t.co/Xq0MKIw1Pg #Fitspiration https://t.co/QvIQ1OBzv0"/>
    <s v="http://fitfluential.com/2015/04/50-of-the-best-running-songs/?utm_medium=Social&amp;utm_source=Unknown&amp;utm_campaign=Leadify"/>
    <s v="fitfluential.com"/>
    <x v="182"/>
    <s v="https://pbs.twimg.com/media/D-LKkhEX4AIDW8p.jpg"/>
    <s v="https://pbs.twimg.com/media/D-LKkhEX4AIDW8p.jpg"/>
    <x v="291"/>
    <s v="https://twitter.com/#!/barkercook/status/1144699985629515778"/>
    <m/>
    <m/>
    <s v="1144699985629515778"/>
    <m/>
    <b v="0"/>
    <n v="0"/>
    <s v=""/>
    <b v="0"/>
    <s v="en"/>
    <m/>
    <s v=""/>
    <b v="0"/>
    <n v="1"/>
    <s v=""/>
    <s v="EdgeTheory"/>
    <b v="0"/>
    <s v="1144699985629515778"/>
    <s v="Tweet"/>
    <n v="0"/>
    <n v="0"/>
    <m/>
    <m/>
    <m/>
    <m/>
    <m/>
    <m/>
    <m/>
    <m/>
    <n v="1"/>
    <s v="4"/>
    <s v="2"/>
    <n v="2"/>
    <n v="18.181818181818183"/>
    <n v="0"/>
    <n v="0"/>
    <n v="0"/>
    <n v="0"/>
    <n v="9"/>
    <n v="81.81818181818181"/>
    <n v="11"/>
  </r>
  <r>
    <s v="waybetterorg"/>
    <s v="barkercook"/>
    <m/>
    <m/>
    <m/>
    <m/>
    <m/>
    <m/>
    <m/>
    <m/>
    <s v="No"/>
    <n v="322"/>
    <m/>
    <m/>
    <x v="1"/>
    <d v="2019-06-28T20:21:17.000"/>
    <s v="RT @barkercook: Is #running easier w/ music? Good #Spotify playlist from @FitFluential: https://t.co/Xq0MKIw1Pg #Fitspiration https://t.co/â€¦"/>
    <s v="http://fitfluential.com/2015/04/50-of-the-best-running-songs/?utm_medium=Social&amp;utm_source=Unknown&amp;utm_campaign=Leadify"/>
    <s v="fitfluential.com"/>
    <x v="182"/>
    <m/>
    <s v="http://pbs.twimg.com/profile_images/1067368182753574912/iCnMJBFt_normal.jpg"/>
    <x v="292"/>
    <s v="https://twitter.com/#!/waybetterorg/status/1144702331159744513"/>
    <m/>
    <m/>
    <s v="1144702331159744513"/>
    <m/>
    <b v="0"/>
    <n v="0"/>
    <s v=""/>
    <b v="0"/>
    <s v="en"/>
    <m/>
    <s v=""/>
    <b v="0"/>
    <n v="1"/>
    <s v="1144699985629515778"/>
    <s v="WaybetterBot"/>
    <b v="0"/>
    <s v="1144699985629515778"/>
    <s v="Tweet"/>
    <n v="0"/>
    <n v="0"/>
    <m/>
    <m/>
    <m/>
    <m/>
    <m/>
    <m/>
    <m/>
    <m/>
    <n v="1"/>
    <s v="4"/>
    <s v="4"/>
    <n v="2"/>
    <n v="15.384615384615385"/>
    <n v="0"/>
    <n v="0"/>
    <n v="0"/>
    <n v="0"/>
    <n v="11"/>
    <n v="84.61538461538461"/>
    <n v="13"/>
  </r>
  <r>
    <s v="xxkushqueenxx"/>
    <s v="xxkushqueenxx"/>
    <m/>
    <m/>
    <m/>
    <m/>
    <m/>
    <m/>
    <m/>
    <m/>
    <s v="No"/>
    <n v="323"/>
    <m/>
    <m/>
    <x v="0"/>
    <d v="2019-07-01T00:32:28.000"/>
    <s v="Love My theofficialpandora Nala Charm ðŸ¦_x000a_Got Babe Around My Neck ðŸ¯â¤ï¸_x000a_ðŸ“¸ @xxkushqueenxx kushypets_x000a_â€¢_x000a_â€¢_x000a_#babe #babes #fitfluential #fitfam #fitlife #fitnessforlife #fitnessgoals #fitnessmotivation #fitspiration #getfitâ€¦ https://t.co/dn3hcWrMKE"/>
    <s v="https://www.instagram.com/p/BzWqi8YFGWM/?igshid=ccnw6u591rla"/>
    <s v="instagram.com"/>
    <x v="183"/>
    <m/>
    <s v="http://pbs.twimg.com/profile_images/989563317961150464/lneGgWMi_normal.jpg"/>
    <x v="293"/>
    <s v="https://twitter.com/#!/xxkushqueenxx/status/1145490318286118912"/>
    <n v="34.1467"/>
    <n v="-118.1488"/>
    <s v="1145490318286118912"/>
    <m/>
    <b v="0"/>
    <n v="1"/>
    <s v=""/>
    <b v="0"/>
    <s v="en"/>
    <m/>
    <s v=""/>
    <b v="0"/>
    <n v="1"/>
    <s v=""/>
    <s v="Instagram"/>
    <b v="0"/>
    <s v="1145490318286118912"/>
    <s v="Tweet"/>
    <n v="0"/>
    <n v="0"/>
    <s v="-118.198346,34.117025 _x000a_-118.065582,34.117025 _x000a_-118.065582,34.237595 _x000a_-118.198346,34.237595"/>
    <s v="United States"/>
    <s v="US"/>
    <s v="Pasadena, CA"/>
    <s v="10de09f288b1665c"/>
    <s v="Pasadena"/>
    <s v="city"/>
    <s v="https://api.twitter.com/1.1/geo/id/10de09f288b1665c.json"/>
    <n v="1"/>
    <s v="4"/>
    <s v="4"/>
    <n v="2"/>
    <n v="6.896551724137931"/>
    <n v="0"/>
    <n v="0"/>
    <n v="0"/>
    <n v="0"/>
    <n v="27"/>
    <n v="93.10344827586206"/>
    <n v="29"/>
  </r>
  <r>
    <s v="waybetterorg"/>
    <s v="xxkushqueenxx"/>
    <m/>
    <m/>
    <m/>
    <m/>
    <m/>
    <m/>
    <m/>
    <m/>
    <s v="No"/>
    <n v="324"/>
    <m/>
    <m/>
    <x v="1"/>
    <d v="2019-07-01T01:21:17.000"/>
    <s v="RT @xxkushqueenxx: Love My theofficialpandora Nala Charm ðŸ¦_x000a_Got Babe Around My Neck ðŸ¯â¤ï¸_x000a_ðŸ“¸ @xxkushqueenxx kushypets_x000a_â€¢_x000a_â€¢_x000a_#babe #babes #fitflueâ€¦"/>
    <m/>
    <m/>
    <x v="184"/>
    <m/>
    <s v="http://pbs.twimg.com/profile_images/1067368182753574912/iCnMJBFt_normal.jpg"/>
    <x v="294"/>
    <s v="https://twitter.com/#!/waybetterorg/status/1145502603905785857"/>
    <m/>
    <m/>
    <s v="1145502603905785857"/>
    <m/>
    <b v="0"/>
    <n v="0"/>
    <s v=""/>
    <b v="0"/>
    <s v="en"/>
    <m/>
    <s v=""/>
    <b v="0"/>
    <n v="1"/>
    <s v="1145490318286118912"/>
    <s v="WaybetterBot"/>
    <b v="0"/>
    <s v="1145490318286118912"/>
    <s v="Tweet"/>
    <n v="0"/>
    <n v="0"/>
    <m/>
    <m/>
    <m/>
    <m/>
    <m/>
    <m/>
    <m/>
    <m/>
    <n v="1"/>
    <s v="4"/>
    <s v="4"/>
    <n v="2"/>
    <n v="8.333333333333334"/>
    <n v="0"/>
    <n v="0"/>
    <n v="0"/>
    <n v="0"/>
    <n v="22"/>
    <n v="91.66666666666667"/>
    <n v="24"/>
  </r>
  <r>
    <s v="fitfluential"/>
    <s v="fitfluential"/>
    <m/>
    <m/>
    <m/>
    <m/>
    <m/>
    <m/>
    <m/>
    <m/>
    <s v="No"/>
    <n v="325"/>
    <m/>
    <m/>
    <x v="0"/>
    <d v="2019-05-21T21:39:01.000"/>
    <s v="Simple strategies to stop stress-related overeating https://t.co/xf7vvrQerk #stress #stresseating #fitfluential https://t.co/GVlvkexIv9"/>
    <s v="https://www.health.harvard.edu/mind-and-mood/simple-strategies-to-stop-stress-related-overeating"/>
    <s v="harvard.edu"/>
    <x v="23"/>
    <s v="https://pbs.twimg.com/media/D7HyFBHW0AA7fDD.jpg"/>
    <s v="https://pbs.twimg.com/media/D7HyFBHW0AA7fDD.jpg"/>
    <x v="295"/>
    <s v="https://twitter.com/#!/fitfluential/status/1130951151392874497"/>
    <m/>
    <m/>
    <s v="1130951151392874497"/>
    <m/>
    <b v="0"/>
    <n v="6"/>
    <s v=""/>
    <b v="0"/>
    <s v="en"/>
    <m/>
    <s v=""/>
    <b v="0"/>
    <n v="4"/>
    <s v=""/>
    <s v="Buffer"/>
    <b v="0"/>
    <s v="1130951151392874497"/>
    <s v="Retweet"/>
    <n v="0"/>
    <n v="0"/>
    <m/>
    <m/>
    <m/>
    <m/>
    <m/>
    <m/>
    <m/>
    <m/>
    <n v="1"/>
    <s v="2"/>
    <s v="2"/>
    <n v="0"/>
    <n v="0"/>
    <n v="2"/>
    <n v="20"/>
    <n v="0"/>
    <n v="0"/>
    <n v="8"/>
    <n v="80"/>
    <n v="10"/>
  </r>
  <r>
    <s v="hittfran"/>
    <s v="fitfluential"/>
    <m/>
    <m/>
    <m/>
    <m/>
    <m/>
    <m/>
    <m/>
    <m/>
    <s v="No"/>
    <n v="326"/>
    <m/>
    <m/>
    <x v="1"/>
    <d v="2019-07-02T15:04:41.000"/>
    <s v="#Running music is essential! Awesome @Spotify playlist from @FitFluential: https://t.co/evR1E33wZ6 #Fitspiration https://t.co/YFflKRn6dw"/>
    <s v="http://fitfluential.com/2015/04/50-of-the-best-running-songs/?utm_medium=Social&amp;utm_source=Unknown&amp;utm_campaign=Leadify"/>
    <s v="fitfluential.com"/>
    <x v="68"/>
    <s v="https://pbs.twimg.com/media/D-eqmNIWsAEO2yC.jpg"/>
    <s v="https://pbs.twimg.com/media/D-eqmNIWsAEO2yC.jpg"/>
    <x v="296"/>
    <s v="https://twitter.com/#!/hittfran/status/1146072206532861957"/>
    <m/>
    <m/>
    <s v="1146072206532861957"/>
    <m/>
    <b v="0"/>
    <n v="0"/>
    <s v=""/>
    <b v="0"/>
    <s v="en"/>
    <m/>
    <s v=""/>
    <b v="0"/>
    <n v="1"/>
    <s v=""/>
    <s v="EdgeTheory"/>
    <b v="0"/>
    <s v="1146072206532861957"/>
    <s v="Tweet"/>
    <n v="0"/>
    <n v="0"/>
    <m/>
    <m/>
    <m/>
    <m/>
    <m/>
    <m/>
    <m/>
    <m/>
    <n v="1"/>
    <s v="4"/>
    <s v="2"/>
    <m/>
    <m/>
    <m/>
    <m/>
    <m/>
    <m/>
    <m/>
    <m/>
    <m/>
  </r>
  <r>
    <s v="waybetterorg"/>
    <s v="fitfluential"/>
    <m/>
    <m/>
    <m/>
    <m/>
    <m/>
    <m/>
    <m/>
    <m/>
    <s v="No"/>
    <n v="328"/>
    <m/>
    <m/>
    <x v="1"/>
    <d v="2019-07-02T15:21:34.000"/>
    <s v="RT @hittfran: #Running music is essential! Awesome @Spotify playlist from @FitFluential: https://t.co/evR1E33wZ6 #Fitspiration https://t.coâ€¦"/>
    <s v="http://fitfluential.com/2015/04/50-of-the-best-running-songs/?utm_medium=Social&amp;utm_source=Unknown&amp;utm_campaign=Leadify"/>
    <s v="fitfluential.com"/>
    <x v="68"/>
    <m/>
    <s v="http://pbs.twimg.com/profile_images/1067368182753574912/iCnMJBFt_normal.jpg"/>
    <x v="297"/>
    <s v="https://twitter.com/#!/waybetterorg/status/1146076455530631168"/>
    <m/>
    <m/>
    <s v="1146076455530631168"/>
    <m/>
    <b v="0"/>
    <n v="0"/>
    <s v=""/>
    <b v="0"/>
    <s v="en"/>
    <m/>
    <s v=""/>
    <b v="0"/>
    <n v="1"/>
    <s v="1146072206532861957"/>
    <s v="WaybetterBot"/>
    <b v="0"/>
    <s v="1146072206532861957"/>
    <s v="Tweet"/>
    <n v="0"/>
    <n v="0"/>
    <m/>
    <m/>
    <m/>
    <m/>
    <m/>
    <m/>
    <m/>
    <m/>
    <n v="2"/>
    <s v="4"/>
    <s v="2"/>
    <m/>
    <m/>
    <m/>
    <m/>
    <m/>
    <m/>
    <m/>
    <m/>
    <m/>
  </r>
  <r>
    <s v="daricbotes"/>
    <s v="daricbotes"/>
    <m/>
    <m/>
    <m/>
    <m/>
    <m/>
    <m/>
    <m/>
    <m/>
    <s v="No"/>
    <n v="333"/>
    <m/>
    <m/>
    <x v="0"/>
    <d v="2019-06-26T12:15:49.000"/>
    <s v="Casually #hopping up 😉 #boxjumps #plyo #plyometrics #explosive #training #dxb #dubai #dubaifit #dubaifitness #dubaifitfam #fit #fitness #fitnessmotivation #fitfam #fitspo #fitspiration #fitnessfreak #fitfluential… https://t.co/tlYB2V6MfK"/>
    <s v="https://www.instagram.com/p/BzLC3QgDA2r/?igshid=1unr8c6ji1lh1"/>
    <s v="instagram.com"/>
    <x v="185"/>
    <m/>
    <s v="http://pbs.twimg.com/profile_images/881253370463440896/mxmUi4kd_normal.jpg"/>
    <x v="298"/>
    <s v="https://twitter.com/#!/daricbotes/status/1143855383204773889"/>
    <m/>
    <m/>
    <s v="1143855383204773889"/>
    <m/>
    <b v="0"/>
    <n v="0"/>
    <s v=""/>
    <b v="0"/>
    <s v="en"/>
    <m/>
    <s v=""/>
    <b v="0"/>
    <n v="1"/>
    <s v=""/>
    <s v="Instagram"/>
    <b v="0"/>
    <s v="1143855383204773889"/>
    <s v="Tweet"/>
    <n v="0"/>
    <n v="0"/>
    <m/>
    <m/>
    <m/>
    <m/>
    <m/>
    <m/>
    <m/>
    <m/>
    <n v="4"/>
    <s v="4"/>
    <s v="4"/>
    <n v="0"/>
    <n v="0"/>
    <n v="1"/>
    <n v="4.761904761904762"/>
    <n v="0"/>
    <n v="0"/>
    <n v="20"/>
    <n v="95.23809523809524"/>
    <n v="21"/>
  </r>
  <r>
    <s v="daricbotes"/>
    <s v="daricbotes"/>
    <m/>
    <m/>
    <m/>
    <m/>
    <m/>
    <m/>
    <m/>
    <m/>
    <s v="No"/>
    <n v="334"/>
    <m/>
    <m/>
    <x v="0"/>
    <d v="2019-06-27T14:06:55.000"/>
    <s v="Quick #push #pull #superset #dxb #dubai #dubaifit #dubaifitness #dubaifitfam #fit #fitness #fitnessmotivation #fitfam #fitspo #fitspiration #fitnessfreak #fitfluential #fitlife #fitnesslife #fitnessaddict #fitbody… https://t.co/fz5nWvpv1E"/>
    <s v="https://www.instagram.com/p/BzNzv2uDCKA/?igshid=1gvguu8pktzmn"/>
    <s v="instagram.com"/>
    <x v="186"/>
    <m/>
    <s v="http://pbs.twimg.com/profile_images/881253370463440896/mxmUi4kd_normal.jpg"/>
    <x v="299"/>
    <s v="https://twitter.com/#!/daricbotes/status/1144245729399070721"/>
    <m/>
    <m/>
    <s v="1144245729399070721"/>
    <m/>
    <b v="0"/>
    <n v="2"/>
    <s v=""/>
    <b v="0"/>
    <s v="en"/>
    <m/>
    <s v=""/>
    <b v="0"/>
    <n v="1"/>
    <s v=""/>
    <s v="Instagram"/>
    <b v="0"/>
    <s v="1144245729399070721"/>
    <s v="Tweet"/>
    <n v="0"/>
    <n v="0"/>
    <m/>
    <m/>
    <m/>
    <m/>
    <m/>
    <m/>
    <m/>
    <m/>
    <n v="4"/>
    <s v="4"/>
    <s v="4"/>
    <n v="0"/>
    <n v="0"/>
    <n v="0"/>
    <n v="0"/>
    <n v="0"/>
    <n v="0"/>
    <n v="21"/>
    <n v="100"/>
    <n v="21"/>
  </r>
  <r>
    <s v="daricbotes"/>
    <s v="daricbotes"/>
    <m/>
    <m/>
    <m/>
    <m/>
    <m/>
    <m/>
    <m/>
    <m/>
    <s v="No"/>
    <n v="335"/>
    <m/>
    <m/>
    <x v="0"/>
    <d v="2019-07-01T07:41:43.000"/>
    <s v="Yip ðŸ™ˆðŸ˜† #fatkid #alwayshungry #allthefood #mealprep #getinmybelly #dxb #dubai #dubaifit #dubaifitness #dubaifitfam #fit #fitness #fitnessmotivation #fitfam #fitspo #fitspiration #fitnessfreak #fitfluential #fitlifeâ€¦ https://t.co/fI5gc8LwMP"/>
    <s v="https://www.instagram.com/p/BzXbqSmJZ-b/?igshid=2fl29n9d6yet"/>
    <s v="instagram.com"/>
    <x v="187"/>
    <m/>
    <s v="http://pbs.twimg.com/profile_images/881253370463440896/mxmUi4kd_normal.jpg"/>
    <x v="300"/>
    <s v="https://twitter.com/#!/daricbotes/status/1145598341637709824"/>
    <m/>
    <m/>
    <s v="1145598341637709824"/>
    <m/>
    <b v="0"/>
    <n v="1"/>
    <s v=""/>
    <b v="0"/>
    <s v="und"/>
    <m/>
    <s v=""/>
    <b v="0"/>
    <n v="2"/>
    <s v=""/>
    <s v="Instagram"/>
    <b v="0"/>
    <s v="1145598341637709824"/>
    <s v="Tweet"/>
    <n v="0"/>
    <n v="0"/>
    <m/>
    <m/>
    <m/>
    <m/>
    <m/>
    <m/>
    <m/>
    <m/>
    <n v="4"/>
    <s v="4"/>
    <s v="4"/>
    <n v="0"/>
    <n v="0"/>
    <n v="0"/>
    <n v="0"/>
    <n v="0"/>
    <n v="0"/>
    <n v="22"/>
    <n v="100"/>
    <n v="22"/>
  </r>
  <r>
    <s v="daricbotes"/>
    <s v="daricbotes"/>
    <m/>
    <m/>
    <m/>
    <m/>
    <m/>
    <m/>
    <m/>
    <m/>
    <s v="No"/>
    <n v="336"/>
    <m/>
    <m/>
    <x v="0"/>
    <d v="2019-07-04T09:51:58.000"/>
    <s v="A bit more #fun with a #weightedvest and a #swissball #dxb #dubai #dubaifit #dubaifitness #dubaifitfam #fit #fitness #fitnessmotivation #fitfam #fitspo #fitspiration #fitnessfreak #fitfluential #fitlife #fitnesslife… https://t.co/czS6S8vt1W"/>
    <s v="https://www.instagram.com/p/BzfYqThnVjw/?igshid=gq10nso4frq6"/>
    <s v="instagram.com"/>
    <x v="188"/>
    <m/>
    <s v="http://pbs.twimg.com/profile_images/881253370463440896/mxmUi4kd_normal.jpg"/>
    <x v="301"/>
    <s v="https://twitter.com/#!/daricbotes/status/1146718282285666304"/>
    <m/>
    <m/>
    <s v="1146718282285666304"/>
    <m/>
    <b v="0"/>
    <n v="1"/>
    <s v=""/>
    <b v="0"/>
    <s v="en"/>
    <m/>
    <s v=""/>
    <b v="0"/>
    <n v="1"/>
    <s v=""/>
    <s v="Instagram"/>
    <b v="0"/>
    <s v="1146718282285666304"/>
    <s v="Tweet"/>
    <n v="0"/>
    <n v="0"/>
    <m/>
    <m/>
    <m/>
    <m/>
    <m/>
    <m/>
    <m/>
    <m/>
    <n v="4"/>
    <s v="4"/>
    <s v="4"/>
    <n v="1"/>
    <n v="4"/>
    <n v="0"/>
    <n v="0"/>
    <n v="0"/>
    <n v="0"/>
    <n v="24"/>
    <n v="96"/>
    <n v="25"/>
  </r>
  <r>
    <s v="waybetterorg"/>
    <s v="daricbotes"/>
    <m/>
    <m/>
    <m/>
    <m/>
    <m/>
    <m/>
    <m/>
    <m/>
    <s v="No"/>
    <n v="337"/>
    <m/>
    <m/>
    <x v="1"/>
    <d v="2019-06-26T12:21:29.000"/>
    <s v="RT @daricbotes: Casually #hopping up 😉 #boxjumps #plyo #plyometrics #explosive #training #dxb #dubai #dubaifit #dubaifitness #dubaifitfam #…"/>
    <m/>
    <m/>
    <x v="189"/>
    <m/>
    <s v="http://pbs.twimg.com/profile_images/1067368182753574912/iCnMJBFt_normal.jpg"/>
    <x v="302"/>
    <s v="https://twitter.com/#!/waybetterorg/status/1143856807367942144"/>
    <m/>
    <m/>
    <s v="1143856807367942144"/>
    <m/>
    <b v="0"/>
    <n v="0"/>
    <s v=""/>
    <b v="0"/>
    <s v="en"/>
    <m/>
    <s v=""/>
    <b v="0"/>
    <n v="1"/>
    <s v="1143855383204773889"/>
    <s v="WaybetterBot"/>
    <b v="0"/>
    <s v="1143855383204773889"/>
    <s v="Tweet"/>
    <n v="0"/>
    <n v="0"/>
    <m/>
    <m/>
    <m/>
    <m/>
    <m/>
    <m/>
    <m/>
    <m/>
    <n v="4"/>
    <s v="4"/>
    <s v="4"/>
    <n v="0"/>
    <n v="0"/>
    <n v="1"/>
    <n v="6.666666666666667"/>
    <n v="0"/>
    <n v="0"/>
    <n v="14"/>
    <n v="93.33333333333333"/>
    <n v="15"/>
  </r>
  <r>
    <s v="waybetterorg"/>
    <s v="daricbotes"/>
    <m/>
    <m/>
    <m/>
    <m/>
    <m/>
    <m/>
    <m/>
    <m/>
    <s v="No"/>
    <n v="338"/>
    <m/>
    <m/>
    <x v="1"/>
    <d v="2019-06-27T14:21:17.000"/>
    <s v="RT @daricbotes: Quick #push #pull #superset #dxb #dubai #dubaifit #dubaifitness #dubaifitfam #fit #fitness #fitnessmotivation #fitfam #fits…"/>
    <m/>
    <m/>
    <x v="190"/>
    <m/>
    <s v="http://pbs.twimg.com/profile_images/1067368182753574912/iCnMJBFt_normal.jpg"/>
    <x v="303"/>
    <s v="https://twitter.com/#!/waybetterorg/status/1144249346361372672"/>
    <m/>
    <m/>
    <s v="1144249346361372672"/>
    <m/>
    <b v="0"/>
    <n v="0"/>
    <s v=""/>
    <b v="0"/>
    <s v="en"/>
    <m/>
    <s v=""/>
    <b v="0"/>
    <n v="1"/>
    <s v="1144245729399070721"/>
    <s v="WaybetterBot"/>
    <b v="0"/>
    <s v="1144245729399070721"/>
    <s v="Tweet"/>
    <n v="0"/>
    <n v="0"/>
    <m/>
    <m/>
    <m/>
    <m/>
    <m/>
    <m/>
    <m/>
    <m/>
    <n v="4"/>
    <s v="4"/>
    <s v="4"/>
    <n v="0"/>
    <n v="0"/>
    <n v="0"/>
    <n v="0"/>
    <n v="0"/>
    <n v="0"/>
    <n v="16"/>
    <n v="100"/>
    <n v="16"/>
  </r>
  <r>
    <s v="waybetterorg"/>
    <s v="daricbotes"/>
    <m/>
    <m/>
    <m/>
    <m/>
    <m/>
    <m/>
    <m/>
    <m/>
    <s v="No"/>
    <n v="339"/>
    <m/>
    <m/>
    <x v="1"/>
    <d v="2019-07-01T08:21:17.000"/>
    <s v="RT @daricbotes: Yip ðŸ™ˆðŸ˜† #fatkid #alwayshungry #allthefood #mealprep #getinmybelly #dxb #dubai #dubaifit #dubaifitness #dubaifitfam #fit #fitâ€¦"/>
    <m/>
    <m/>
    <x v="88"/>
    <m/>
    <s v="http://pbs.twimg.com/profile_images/1067368182753574912/iCnMJBFt_normal.jpg"/>
    <x v="304"/>
    <s v="https://twitter.com/#!/waybetterorg/status/1145608300316299264"/>
    <m/>
    <m/>
    <s v="1145608300316299264"/>
    <m/>
    <b v="0"/>
    <n v="0"/>
    <s v=""/>
    <b v="0"/>
    <s v="und"/>
    <m/>
    <s v=""/>
    <b v="0"/>
    <n v="2"/>
    <s v="1145598341637709824"/>
    <s v="WaybetterBot"/>
    <b v="0"/>
    <s v="1145598341637709824"/>
    <s v="Tweet"/>
    <n v="0"/>
    <n v="0"/>
    <m/>
    <m/>
    <m/>
    <m/>
    <m/>
    <m/>
    <m/>
    <m/>
    <n v="4"/>
    <s v="4"/>
    <s v="4"/>
    <n v="0"/>
    <n v="0"/>
    <n v="0"/>
    <n v="0"/>
    <n v="0"/>
    <n v="0"/>
    <n v="17"/>
    <n v="100"/>
    <n v="17"/>
  </r>
  <r>
    <s v="waybetterorg"/>
    <s v="daricbotes"/>
    <m/>
    <m/>
    <m/>
    <m/>
    <m/>
    <m/>
    <m/>
    <m/>
    <s v="No"/>
    <n v="340"/>
    <m/>
    <m/>
    <x v="1"/>
    <d v="2019-07-04T10:21:25.000"/>
    <s v="RT @daricbotes: A bit more #fun with a #weightedvest and a #swissball #dxb #dubai #dubaifit #dubaifitness #dubaifitfam #fit #fitness #fitne…"/>
    <m/>
    <m/>
    <x v="191"/>
    <m/>
    <s v="http://pbs.twimg.com/profile_images/1067368182753574912/iCnMJBFt_normal.jpg"/>
    <x v="305"/>
    <s v="https://twitter.com/#!/waybetterorg/status/1146725697043537920"/>
    <m/>
    <m/>
    <s v="1146725697043537920"/>
    <m/>
    <b v="0"/>
    <n v="0"/>
    <s v=""/>
    <b v="0"/>
    <s v="en"/>
    <m/>
    <s v=""/>
    <b v="0"/>
    <n v="1"/>
    <s v="1146718282285666304"/>
    <s v="WaybetterBot"/>
    <b v="0"/>
    <s v="1146718282285666304"/>
    <s v="Tweet"/>
    <n v="0"/>
    <n v="0"/>
    <m/>
    <m/>
    <m/>
    <m/>
    <m/>
    <m/>
    <m/>
    <m/>
    <n v="4"/>
    <s v="4"/>
    <s v="4"/>
    <n v="1"/>
    <n v="5"/>
    <n v="0"/>
    <n v="0"/>
    <n v="0"/>
    <n v="0"/>
    <n v="19"/>
    <n v="95"/>
    <n v="20"/>
  </r>
  <r>
    <s v="hemeltterri"/>
    <s v="hemeltterri"/>
    <m/>
    <m/>
    <m/>
    <m/>
    <m/>
    <m/>
    <m/>
    <m/>
    <s v="No"/>
    <n v="341"/>
    <m/>
    <m/>
    <x v="0"/>
    <d v="2019-07-06T09:38:43.000"/>
    <s v="Need new #workout songs? Great selections from FitFluential: https://t.co/SrSR7bGXYO #Fitspiration https://t.co/pD7NJgvu1D"/>
    <s v="http://fitfluential.com/2015/04/50-of-the-best-running-songs/?utm_medium=Social&amp;utm_source=Unknown&amp;utm_campaign=Leadify"/>
    <s v="fitfluential.com"/>
    <x v="192"/>
    <s v="https://pbs.twimg.com/media/D-yGWS8XoAAFLsY.jpg"/>
    <s v="https://pbs.twimg.com/media/D-yGWS8XoAAFLsY.jpg"/>
    <x v="306"/>
    <s v="https://twitter.com/#!/hemeltterri/status/1147439724300312577"/>
    <m/>
    <m/>
    <s v="1147439724300312577"/>
    <m/>
    <b v="0"/>
    <n v="0"/>
    <s v=""/>
    <b v="0"/>
    <s v="en"/>
    <m/>
    <s v=""/>
    <b v="0"/>
    <n v="1"/>
    <s v=""/>
    <s v="EdgeTheory"/>
    <b v="0"/>
    <s v="1147439724300312577"/>
    <s v="Tweet"/>
    <n v="0"/>
    <n v="0"/>
    <m/>
    <m/>
    <m/>
    <m/>
    <m/>
    <m/>
    <m/>
    <m/>
    <n v="1"/>
    <s v="4"/>
    <s v="4"/>
    <n v="1"/>
    <n v="11.11111111111111"/>
    <n v="0"/>
    <n v="0"/>
    <n v="0"/>
    <n v="0"/>
    <n v="8"/>
    <n v="88.88888888888889"/>
    <n v="9"/>
  </r>
  <r>
    <s v="waybetterorg"/>
    <s v="hemeltterri"/>
    <m/>
    <m/>
    <m/>
    <m/>
    <m/>
    <m/>
    <m/>
    <m/>
    <s v="No"/>
    <n v="342"/>
    <m/>
    <m/>
    <x v="1"/>
    <d v="2019-07-06T10:21:17.000"/>
    <s v="RT @HemeltTerri: Need new #workout songs? Great selections from FitFluential: https://t.co/SrSR7bGXYO #Fitspiration https://t.co/pD7NJgvu1D"/>
    <s v="http://fitfluential.com/2015/04/50-of-the-best-running-songs/?utm_medium=Social&amp;utm_source=Unknown&amp;utm_campaign=Leadify"/>
    <s v="fitfluential.com"/>
    <x v="192"/>
    <s v="https://pbs.twimg.com/media/D-yGWS8XoAAFLsY.jpg"/>
    <s v="https://pbs.twimg.com/media/D-yGWS8XoAAFLsY.jpg"/>
    <x v="307"/>
    <s v="https://twitter.com/#!/waybetterorg/status/1147450439018979328"/>
    <m/>
    <m/>
    <s v="1147450439018979328"/>
    <m/>
    <b v="0"/>
    <n v="0"/>
    <s v=""/>
    <b v="0"/>
    <s v="en"/>
    <m/>
    <s v=""/>
    <b v="0"/>
    <n v="1"/>
    <s v="1147439724300312577"/>
    <s v="WaybetterBot"/>
    <b v="0"/>
    <s v="1147439724300312577"/>
    <s v="Tweet"/>
    <n v="0"/>
    <n v="0"/>
    <m/>
    <m/>
    <m/>
    <m/>
    <m/>
    <m/>
    <m/>
    <m/>
    <n v="1"/>
    <s v="4"/>
    <s v="4"/>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8">
    <i>
      <x v="1"/>
    </i>
    <i r="1">
      <x v="3"/>
    </i>
    <i r="2">
      <x v="72"/>
    </i>
    <i r="3">
      <x v="2"/>
    </i>
    <i r="1">
      <x v="5"/>
    </i>
    <i r="2">
      <x v="127"/>
    </i>
    <i r="3">
      <x v="21"/>
    </i>
    <i r="2">
      <x v="142"/>
    </i>
    <i r="3">
      <x v="22"/>
    </i>
    <i r="1">
      <x v="6"/>
    </i>
    <i r="2">
      <x v="165"/>
    </i>
    <i r="3">
      <x v="21"/>
    </i>
    <i r="2">
      <x v="170"/>
    </i>
    <i r="3">
      <x v="23"/>
    </i>
    <i r="2">
      <x v="172"/>
    </i>
    <i r="3">
      <x v="13"/>
    </i>
    <i r="2">
      <x v="175"/>
    </i>
    <i r="3">
      <x v="1"/>
    </i>
    <i r="3">
      <x v="3"/>
    </i>
    <i r="3">
      <x v="4"/>
    </i>
    <i r="3">
      <x v="5"/>
    </i>
    <i r="3">
      <x v="9"/>
    </i>
    <i r="3">
      <x v="14"/>
    </i>
    <i r="3">
      <x v="16"/>
    </i>
    <i r="3">
      <x v="17"/>
    </i>
    <i r="3">
      <x v="18"/>
    </i>
    <i r="3">
      <x v="20"/>
    </i>
    <i r="3">
      <x v="22"/>
    </i>
    <i r="3">
      <x v="23"/>
    </i>
    <i r="3">
      <x v="24"/>
    </i>
    <i r="2">
      <x v="176"/>
    </i>
    <i r="3">
      <x v="1"/>
    </i>
    <i r="3">
      <x v="2"/>
    </i>
    <i r="3">
      <x v="3"/>
    </i>
    <i r="3">
      <x v="8"/>
    </i>
    <i r="3">
      <x v="11"/>
    </i>
    <i r="3">
      <x v="14"/>
    </i>
    <i r="3">
      <x v="15"/>
    </i>
    <i r="3">
      <x v="16"/>
    </i>
    <i r="3">
      <x v="17"/>
    </i>
    <i r="3">
      <x v="18"/>
    </i>
    <i r="3">
      <x v="19"/>
    </i>
    <i r="3">
      <x v="21"/>
    </i>
    <i r="3">
      <x v="23"/>
    </i>
    <i r="2">
      <x v="177"/>
    </i>
    <i r="3">
      <x v="1"/>
    </i>
    <i r="3">
      <x v="2"/>
    </i>
    <i r="3">
      <x v="4"/>
    </i>
    <i r="3">
      <x v="5"/>
    </i>
    <i r="3">
      <x v="6"/>
    </i>
    <i r="3">
      <x v="7"/>
    </i>
    <i r="3">
      <x v="9"/>
    </i>
    <i r="3">
      <x v="10"/>
    </i>
    <i r="3">
      <x v="12"/>
    </i>
    <i r="3">
      <x v="13"/>
    </i>
    <i r="3">
      <x v="15"/>
    </i>
    <i r="3">
      <x v="16"/>
    </i>
    <i r="3">
      <x v="17"/>
    </i>
    <i r="3">
      <x v="18"/>
    </i>
    <i r="3">
      <x v="20"/>
    </i>
    <i r="3">
      <x v="21"/>
    </i>
    <i r="3">
      <x v="22"/>
    </i>
    <i r="3">
      <x v="24"/>
    </i>
    <i r="2">
      <x v="178"/>
    </i>
    <i r="3">
      <x v="1"/>
    </i>
    <i r="3">
      <x v="3"/>
    </i>
    <i r="3">
      <x v="5"/>
    </i>
    <i r="3">
      <x v="6"/>
    </i>
    <i r="3">
      <x v="7"/>
    </i>
    <i r="3">
      <x v="12"/>
    </i>
    <i r="3">
      <x v="13"/>
    </i>
    <i r="3">
      <x v="14"/>
    </i>
    <i r="3">
      <x v="15"/>
    </i>
    <i r="3">
      <x v="17"/>
    </i>
    <i r="3">
      <x v="18"/>
    </i>
    <i r="3">
      <x v="19"/>
    </i>
    <i r="3">
      <x v="20"/>
    </i>
    <i r="3">
      <x v="21"/>
    </i>
    <i r="3">
      <x v="22"/>
    </i>
    <i r="3">
      <x v="24"/>
    </i>
    <i r="2">
      <x v="179"/>
    </i>
    <i r="3">
      <x v="3"/>
    </i>
    <i r="3">
      <x v="5"/>
    </i>
    <i r="3">
      <x v="7"/>
    </i>
    <i r="3">
      <x v="8"/>
    </i>
    <i r="3">
      <x v="10"/>
    </i>
    <i r="3">
      <x v="15"/>
    </i>
    <i r="3">
      <x v="17"/>
    </i>
    <i r="3">
      <x v="19"/>
    </i>
    <i r="3">
      <x v="21"/>
    </i>
    <i r="3">
      <x v="22"/>
    </i>
    <i r="3">
      <x v="24"/>
    </i>
    <i r="2">
      <x v="180"/>
    </i>
    <i r="3">
      <x v="1"/>
    </i>
    <i r="3">
      <x v="2"/>
    </i>
    <i r="3">
      <x v="5"/>
    </i>
    <i r="3">
      <x v="7"/>
    </i>
    <i r="3">
      <x v="9"/>
    </i>
    <i r="3">
      <x v="10"/>
    </i>
    <i r="3">
      <x v="13"/>
    </i>
    <i r="3">
      <x v="15"/>
    </i>
    <i r="3">
      <x v="20"/>
    </i>
    <i r="3">
      <x v="21"/>
    </i>
    <i r="3">
      <x v="22"/>
    </i>
    <i r="3">
      <x v="23"/>
    </i>
    <i r="3">
      <x v="24"/>
    </i>
    <i r="2">
      <x v="181"/>
    </i>
    <i r="3">
      <x v="2"/>
    </i>
    <i r="3">
      <x v="3"/>
    </i>
    <i r="3">
      <x v="5"/>
    </i>
    <i r="3">
      <x v="6"/>
    </i>
    <i r="3">
      <x v="7"/>
    </i>
    <i r="3">
      <x v="8"/>
    </i>
    <i r="3">
      <x v="12"/>
    </i>
    <i r="3">
      <x v="15"/>
    </i>
    <i r="3">
      <x v="16"/>
    </i>
    <i r="3">
      <x v="18"/>
    </i>
    <i r="3">
      <x v="19"/>
    </i>
    <i r="3">
      <x v="21"/>
    </i>
    <i r="3">
      <x v="22"/>
    </i>
    <i r="3">
      <x v="23"/>
    </i>
    <i r="3">
      <x v="24"/>
    </i>
    <i r="2">
      <x v="182"/>
    </i>
    <i r="3">
      <x v="1"/>
    </i>
    <i r="3">
      <x v="5"/>
    </i>
    <i r="3">
      <x v="9"/>
    </i>
    <i r="3">
      <x v="11"/>
    </i>
    <i r="3">
      <x v="12"/>
    </i>
    <i r="3">
      <x v="13"/>
    </i>
    <i r="3">
      <x v="14"/>
    </i>
    <i r="3">
      <x v="17"/>
    </i>
    <i r="3">
      <x v="18"/>
    </i>
    <i r="3">
      <x v="19"/>
    </i>
    <i r="3">
      <x v="20"/>
    </i>
    <i r="3">
      <x v="22"/>
    </i>
    <i r="1">
      <x v="7"/>
    </i>
    <i r="2">
      <x v="183"/>
    </i>
    <i r="3">
      <x v="1"/>
    </i>
    <i r="3">
      <x v="2"/>
    </i>
    <i r="3">
      <x v="7"/>
    </i>
    <i r="3">
      <x v="8"/>
    </i>
    <i r="3">
      <x v="9"/>
    </i>
    <i r="3">
      <x v="16"/>
    </i>
    <i r="3">
      <x v="18"/>
    </i>
    <i r="3">
      <x v="19"/>
    </i>
    <i r="3">
      <x v="21"/>
    </i>
    <i r="3">
      <x v="22"/>
    </i>
    <i r="3">
      <x v="23"/>
    </i>
    <i r="2">
      <x v="184"/>
    </i>
    <i r="3">
      <x v="3"/>
    </i>
    <i r="3">
      <x v="6"/>
    </i>
    <i r="3">
      <x v="10"/>
    </i>
    <i r="3">
      <x v="11"/>
    </i>
    <i r="3">
      <x v="12"/>
    </i>
    <i r="3">
      <x v="14"/>
    </i>
    <i r="3">
      <x v="15"/>
    </i>
    <i r="3">
      <x v="16"/>
    </i>
    <i r="3">
      <x v="17"/>
    </i>
    <i r="3">
      <x v="18"/>
    </i>
    <i r="3">
      <x v="19"/>
    </i>
    <i r="3">
      <x v="20"/>
    </i>
    <i r="3">
      <x v="21"/>
    </i>
    <i r="3">
      <x v="22"/>
    </i>
    <i r="3">
      <x v="23"/>
    </i>
    <i r="3">
      <x v="24"/>
    </i>
    <i r="2">
      <x v="185"/>
    </i>
    <i r="3">
      <x v="1"/>
    </i>
    <i r="3">
      <x v="2"/>
    </i>
    <i r="3">
      <x v="6"/>
    </i>
    <i r="3">
      <x v="7"/>
    </i>
    <i r="3">
      <x v="14"/>
    </i>
    <i r="3">
      <x v="15"/>
    </i>
    <i r="3">
      <x v="17"/>
    </i>
    <i r="3">
      <x v="18"/>
    </i>
    <i r="3">
      <x v="19"/>
    </i>
    <i r="3">
      <x v="20"/>
    </i>
    <i r="3">
      <x v="21"/>
    </i>
    <i r="3">
      <x v="22"/>
    </i>
    <i r="3">
      <x v="23"/>
    </i>
    <i r="3">
      <x v="24"/>
    </i>
    <i r="2">
      <x v="186"/>
    </i>
    <i r="3">
      <x v="1"/>
    </i>
    <i r="3">
      <x v="2"/>
    </i>
    <i r="3">
      <x v="3"/>
    </i>
    <i r="3">
      <x v="5"/>
    </i>
    <i r="3">
      <x v="8"/>
    </i>
    <i r="3">
      <x v="10"/>
    </i>
    <i r="3">
      <x v="11"/>
    </i>
    <i r="3">
      <x v="13"/>
    </i>
    <i r="3">
      <x v="15"/>
    </i>
    <i r="3">
      <x v="16"/>
    </i>
    <i r="3">
      <x v="17"/>
    </i>
    <i r="3">
      <x v="18"/>
    </i>
    <i r="3">
      <x v="19"/>
    </i>
    <i r="3">
      <x v="21"/>
    </i>
    <i r="3">
      <x v="22"/>
    </i>
    <i r="2">
      <x v="187"/>
    </i>
    <i r="3">
      <x v="1"/>
    </i>
    <i r="3">
      <x v="7"/>
    </i>
    <i r="3">
      <x v="9"/>
    </i>
    <i r="3">
      <x v="11"/>
    </i>
    <i r="3">
      <x v="12"/>
    </i>
    <i r="3">
      <x v="15"/>
    </i>
    <i r="3">
      <x v="16"/>
    </i>
    <i r="3">
      <x v="17"/>
    </i>
    <i r="3">
      <x v="18"/>
    </i>
    <i r="3">
      <x v="20"/>
    </i>
    <i r="3">
      <x v="21"/>
    </i>
    <i r="3">
      <x v="22"/>
    </i>
    <i r="3">
      <x v="23"/>
    </i>
    <i r="2">
      <x v="188"/>
    </i>
    <i r="3">
      <x v="3"/>
    </i>
    <i r="3">
      <x v="4"/>
    </i>
    <i r="3">
      <x v="5"/>
    </i>
    <i r="3">
      <x v="7"/>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93">
        <i x="175" s="1"/>
        <i x="170" s="1"/>
        <i x="25" s="1"/>
        <i x="181" s="1"/>
        <i x="180" s="1"/>
        <i x="48" s="1"/>
        <i x="114" s="1"/>
        <i x="184" s="1"/>
        <i x="183" s="1"/>
        <i x="101" s="1"/>
        <i x="100" s="1"/>
        <i x="27" s="1"/>
        <i x="28" s="1"/>
        <i x="118" s="1"/>
        <i x="122" s="1"/>
        <i x="57" s="1"/>
        <i x="133" s="1"/>
        <i x="131" s="1"/>
        <i x="134" s="1"/>
        <i x="35" s="1"/>
        <i x="110" s="1"/>
        <i x="140" s="1"/>
        <i x="155" s="1"/>
        <i x="143" s="1"/>
        <i x="124" s="1"/>
        <i x="47" s="1"/>
        <i x="46" s="1"/>
        <i x="20" s="1"/>
        <i x="6" s="1"/>
        <i x="106" s="1"/>
        <i x="54" s="1"/>
        <i x="43" s="1"/>
        <i x="82" s="1"/>
        <i x="138" s="1"/>
        <i x="65" s="1"/>
        <i x="50" s="1"/>
        <i x="24" s="1"/>
        <i x="44" s="1"/>
        <i x="147" s="1"/>
        <i x="148" s="1"/>
        <i x="111" s="1"/>
        <i x="88" s="1"/>
        <i x="187" s="1"/>
        <i x="66" s="1"/>
        <i x="164" s="1"/>
        <i x="79" s="1"/>
        <i x="157" s="1"/>
        <i x="105" s="1"/>
        <i x="168" s="1"/>
        <i x="18" s="1"/>
        <i x="150" s="1"/>
        <i x="146" s="1"/>
        <i x="149" s="1"/>
        <i x="95" s="1"/>
        <i x="108" s="1"/>
        <i x="112" s="1"/>
        <i x="127" s="1"/>
        <i x="41" s="1"/>
        <i x="151" s="1"/>
        <i x="154" s="1"/>
        <i x="141" s="1"/>
        <i x="142" s="1"/>
        <i x="177" s="1"/>
        <i x="162" s="1"/>
        <i x="163" s="1"/>
        <i x="123" s="1"/>
        <i x="56" s="1"/>
        <i x="191" s="1"/>
        <i x="188" s="1"/>
        <i x="92" s="1"/>
        <i x="19" s="1"/>
        <i x="98" s="1"/>
        <i x="38" s="1"/>
        <i x="136" s="1"/>
        <i x="86" s="1"/>
        <i x="36" s="1"/>
        <i x="15" s="1"/>
        <i x="115" s="1"/>
        <i x="107" s="1"/>
        <i x="126" s="1"/>
        <i x="116" s="1"/>
        <i x="125" s="1"/>
        <i x="159" s="1"/>
        <i x="63" s="1"/>
        <i x="189" s="1"/>
        <i x="185" s="1"/>
        <i x="34" s="1"/>
        <i x="53" s="1"/>
        <i x="104" s="1"/>
        <i x="78" s="1"/>
        <i x="77" s="1"/>
        <i x="74" s="1"/>
        <i x="76" s="1"/>
        <i x="62" s="1"/>
        <i x="61" s="1"/>
        <i x="178" s="1"/>
        <i x="96" s="1"/>
        <i x="109" s="1"/>
        <i x="158" s="1"/>
        <i x="156" s="1"/>
        <i x="165" s="1"/>
        <i x="91" s="1"/>
        <i x="90" s="1"/>
        <i x="67" s="1"/>
        <i x="130" s="1"/>
        <i x="161" s="1"/>
        <i x="160" s="1"/>
        <i x="73" s="1"/>
        <i x="72" s="1"/>
        <i x="84" s="1"/>
        <i x="85" s="1"/>
        <i x="119" s="1"/>
        <i x="121" s="1"/>
        <i x="120" s="1"/>
        <i x="190" s="1"/>
        <i x="186" s="1"/>
        <i x="102" s="1"/>
        <i x="97" s="1"/>
        <i x="94" s="1"/>
        <i x="145" s="1"/>
        <i x="11" s="1"/>
        <i x="33" s="1"/>
        <i x="58" s="1"/>
        <i x="81" s="1"/>
        <i x="1" s="1"/>
        <i x="137" s="1"/>
        <i x="166" s="1"/>
        <i x="80" s="1"/>
        <i x="17" s="1"/>
        <i x="55" s="1"/>
        <i x="179" s="1"/>
        <i x="32" s="1"/>
        <i x="13" s="1"/>
        <i x="31" s="1"/>
        <i x="49" s="1"/>
        <i x="16" s="1"/>
        <i x="68" s="1"/>
        <i x="99" s="1"/>
        <i x="51" s="1"/>
        <i x="2" s="1"/>
        <i x="12" s="1"/>
        <i x="21" s="1"/>
        <i x="117" s="1"/>
        <i x="87" s="1"/>
        <i x="152" s="1"/>
        <i x="176" s="1"/>
        <i x="29" s="1"/>
        <i x="182" s="1"/>
        <i x="64" s="1"/>
        <i x="8" s="1"/>
        <i x="75" s="1"/>
        <i x="22" s="1"/>
        <i x="83" s="1"/>
        <i x="135" s="1"/>
        <i x="23" s="1"/>
        <i x="89" s="1"/>
        <i x="42" s="1"/>
        <i x="144" s="1"/>
        <i x="171" s="1"/>
        <i x="153" s="1"/>
        <i x="173" s="1"/>
        <i x="172" s="1"/>
        <i x="174" s="1"/>
        <i x="5" s="1"/>
        <i x="129" s="1"/>
        <i x="3" s="1"/>
        <i x="4" s="1"/>
        <i x="128" s="1"/>
        <i x="60" s="1"/>
        <i x="59" s="1"/>
        <i x="71" s="1"/>
        <i x="132" s="1"/>
        <i x="30" s="1"/>
        <i x="169" s="1"/>
        <i x="113" s="1"/>
        <i x="39" s="1"/>
        <i x="0" s="1"/>
        <i x="167" s="1"/>
        <i x="9" s="1"/>
        <i x="70" s="1"/>
        <i x="69" s="1"/>
        <i x="26" s="1"/>
        <i x="93" s="1"/>
        <i x="37" s="1"/>
        <i x="7" s="1"/>
        <i x="192" s="1"/>
        <i x="52" s="1"/>
        <i x="10" s="1"/>
        <i x="45" s="1"/>
        <i x="139" s="1"/>
        <i x="40" s="1"/>
        <i x="103"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2" totalsRowShown="0" headerRowDxfId="492" dataDxfId="491">
  <autoFilter ref="A2:BL34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6" totalsRowShown="0" headerRowDxfId="439" dataDxfId="438">
  <autoFilter ref="A2:BS20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06" totalsRowShown="0" headerRowDxfId="147" dataDxfId="146">
  <autoFilter ref="A1:G12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95" totalsRowShown="0" headerRowDxfId="138" dataDxfId="137">
  <autoFilter ref="A1:L129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10" totalsRowShown="0" headerRowDxfId="64" dataDxfId="63">
  <autoFilter ref="A2:BL31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96">
  <autoFilter ref="A2:AO2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393" dataDxfId="392">
  <autoFilter ref="A1:C20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www.donkboard.com/"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ww.instagram.com/p/BzEor3InxjL/?igshid=d726svb6f2ae"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s://coachdebbieruns.com/14-useful-things-know-start-running/"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health.harvard.edu/mind-and-mood/simple-strategies-to-stop-stress-related-overeating"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instafitnessmodels.com/?p=5636"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s://organicrunnermom.com/keep-your-motivation-when-you-are-injured-are-an-injured-athlete/" TargetMode="External" /><Relationship Id="rId33" Type="http://schemas.openxmlformats.org/officeDocument/2006/relationships/hyperlink" Target="https://www.instagram.com/p/BzLSRn0jV9F/?igshid=vmc333xl53kb" TargetMode="External" /><Relationship Id="rId34" Type="http://schemas.openxmlformats.org/officeDocument/2006/relationships/hyperlink" Target="https://www.instagram.com/p/BzLj1CxhjnV/?igshid=64ii3whz3qsh"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s://twitter.com/reprunning/status/1143910589279821825"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s://www.instagram.com/p/BzMvv9IlMDk/?igshid=rd81e1n77llm"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s://www.instagram.com/p/BzO6D2MF0bv/?igshid=1ryub67dcpu3s"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s://www.instagram.com/p/BzRMNaHHaEu/?igshid=ychurbdom368"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s://www.instagram.com/p/BzJz2FiAxxI/?igshid=14wzcnhpeeoua" TargetMode="External" /><Relationship Id="rId65" Type="http://schemas.openxmlformats.org/officeDocument/2006/relationships/hyperlink" Target="https://www.instagram.com/p/BzTRJnHgyd6/?igshid=11i0fqsobom3h" TargetMode="External" /><Relationship Id="rId66" Type="http://schemas.openxmlformats.org/officeDocument/2006/relationships/hyperlink" Target="https://www.instagram.com/p/BzTR0C5HDcs/?igshid=573rxanpqf68"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instagram.com/p/BzM9uzcDXJT/?igshid=10rvha7z8aein" TargetMode="External" /><Relationship Id="rId72" Type="http://schemas.openxmlformats.org/officeDocument/2006/relationships/hyperlink" Target="https://www.instagram.com/p/BzT_YxbjhAc/?igshid=rvi1r8xpo259"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fitlifebrands.com/products/morph-xtreme/?sku=MORPHPOP" TargetMode="External" /><Relationship Id="rId79" Type="http://schemas.openxmlformats.org/officeDocument/2006/relationships/hyperlink" Target="https://fitlifebrands.com/athletes/sara-woods/" TargetMode="External" /><Relationship Id="rId80" Type="http://schemas.openxmlformats.org/officeDocument/2006/relationships/hyperlink" Target="https://fitlifebrands.com/products/morph-xtreme/?sku=MORPHPOP" TargetMode="External" /><Relationship Id="rId81" Type="http://schemas.openxmlformats.org/officeDocument/2006/relationships/hyperlink" Target="https://fitlifebrands.com/athletes/siera-capesius/" TargetMode="External" /><Relationship Id="rId82" Type="http://schemas.openxmlformats.org/officeDocument/2006/relationships/hyperlink" Target="https://fitlifebrands.com/athletes/siera-capesius/" TargetMode="External" /><Relationship Id="rId83" Type="http://schemas.openxmlformats.org/officeDocument/2006/relationships/hyperlink" Target="https://www.instagram.com/p/BzVxbzRnRtU/?igshid=18aalt1lgzz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instagram.com/p/BzV3EvNB9Ou/?igshid=lwclec3anh7t" TargetMode="External" /><Relationship Id="rId86" Type="http://schemas.openxmlformats.org/officeDocument/2006/relationships/hyperlink" Target="https://www.instagram.com/p/BzWAp6rIf-a/?igshid=1nc4olbr4a488"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zHrxReHGb-/" TargetMode="External" /><Relationship Id="rId89" Type="http://schemas.openxmlformats.org/officeDocument/2006/relationships/hyperlink" Target="https://www.instagram.com/p/BzRYCRrnF_q/" TargetMode="External" /><Relationship Id="rId90" Type="http://schemas.openxmlformats.org/officeDocument/2006/relationships/hyperlink" Target="https://www.instagram.com/p/BzWCVd9HBsA/"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zD4JF9nT4X/?igshid=6wtic1bkrx6d" TargetMode="External" /><Relationship Id="rId99" Type="http://schemas.openxmlformats.org/officeDocument/2006/relationships/hyperlink" Target="https://www.instagram.com/p/BzGh8WbHA1E/?igshid=1pr352392nl5e" TargetMode="External" /><Relationship Id="rId100" Type="http://schemas.openxmlformats.org/officeDocument/2006/relationships/hyperlink" Target="https://www.instagram.com/p/BzYl8uanDHC/?igshid=1o44qjudj0s8l" TargetMode="External" /><Relationship Id="rId101" Type="http://schemas.openxmlformats.org/officeDocument/2006/relationships/hyperlink" Target="https://www.instagram.com/p/BzD4JF9nT4X/?igshid=6wtic1bkrx6d" TargetMode="External" /><Relationship Id="rId102" Type="http://schemas.openxmlformats.org/officeDocument/2006/relationships/hyperlink" Target="https://www.instagram.com/p/BzGh8WbHA1E/?igshid=1pr352392nl5e" TargetMode="External" /><Relationship Id="rId103" Type="http://schemas.openxmlformats.org/officeDocument/2006/relationships/hyperlink" Target="https://www.instagram.com/p/BzYl8uanDHC/?igshid=1o44qjudj0s8l" TargetMode="External" /><Relationship Id="rId104" Type="http://schemas.openxmlformats.org/officeDocument/2006/relationships/hyperlink" Target="https://fitlifebrands.com/products/jxt5/"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www.instagram.com/p/BzLNdIiH0Ii/?igshid=1l2lf5hwywn9w" TargetMode="External" /><Relationship Id="rId111" Type="http://schemas.openxmlformats.org/officeDocument/2006/relationships/hyperlink" Target="https://www.instagram.com/p/BzTIRg8neFo/?igshid=1p1lgzs477e6j" TargetMode="External" /><Relationship Id="rId112" Type="http://schemas.openxmlformats.org/officeDocument/2006/relationships/hyperlink" Target="https://www.instagram.com/p/BzWKCysHmz_/?igshid=1bsxhdoiivv3i" TargetMode="External" /><Relationship Id="rId113" Type="http://schemas.openxmlformats.org/officeDocument/2006/relationships/hyperlink" Target="https://www.instagram.com/p/BzaXbO-nDma/?igshid=wvvc1lrquxai"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s://www.foodfaithfitness.com/instant-pot-pasta-primavera/" TargetMode="External" /><Relationship Id="rId120" Type="http://schemas.openxmlformats.org/officeDocument/2006/relationships/hyperlink" Target="https://www.foodfaithfitness.com/gluten-free-low-carb-quiche-with-almond-flour-crust/"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calathx.com/" TargetMode="External" /><Relationship Id="rId125" Type="http://schemas.openxmlformats.org/officeDocument/2006/relationships/hyperlink" Target="http://calathx.com/" TargetMode="External" /><Relationship Id="rId126" Type="http://schemas.openxmlformats.org/officeDocument/2006/relationships/hyperlink" Target="http://calathx.com/" TargetMode="External" /><Relationship Id="rId127" Type="http://schemas.openxmlformats.org/officeDocument/2006/relationships/hyperlink" Target="http://www.calathx.co/" TargetMode="External" /><Relationship Id="rId128" Type="http://schemas.openxmlformats.org/officeDocument/2006/relationships/hyperlink" Target="http://calathx.com/" TargetMode="External" /><Relationship Id="rId129" Type="http://schemas.openxmlformats.org/officeDocument/2006/relationships/hyperlink" Target="http://calathx.com/" TargetMode="External" /><Relationship Id="rId130" Type="http://schemas.openxmlformats.org/officeDocument/2006/relationships/hyperlink" Target="http://calathx.com/" TargetMode="External" /><Relationship Id="rId131" Type="http://schemas.openxmlformats.org/officeDocument/2006/relationships/hyperlink" Target="http://calathx.com/" TargetMode="External" /><Relationship Id="rId132" Type="http://schemas.openxmlformats.org/officeDocument/2006/relationships/hyperlink" Target="http://calathx.com/" TargetMode="External" /><Relationship Id="rId133" Type="http://schemas.openxmlformats.org/officeDocument/2006/relationships/hyperlink" Target="http://calathx.com/" TargetMode="External" /><Relationship Id="rId134" Type="http://schemas.openxmlformats.org/officeDocument/2006/relationships/hyperlink" Target="http://calathx.com/"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s://www.instagram.com/p/BzIZ8C-D4ua/" TargetMode="External" /><Relationship Id="rId137" Type="http://schemas.openxmlformats.org/officeDocument/2006/relationships/hyperlink" Target="https://www.instagram.com/p/BzLM1cVjW93/" TargetMode="External" /><Relationship Id="rId138" Type="http://schemas.openxmlformats.org/officeDocument/2006/relationships/hyperlink" Target="https://www.instagram.com/p/BzdTkDlDfQS/" TargetMode="External" /><Relationship Id="rId139" Type="http://schemas.openxmlformats.org/officeDocument/2006/relationships/hyperlink" Target="https://wp.me/p11g4U-5JE"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s://www.instagram.com/p/BzRpirXB6fT/?igshid=j00bzii4wfp2" TargetMode="External" /><Relationship Id="rId144" Type="http://schemas.openxmlformats.org/officeDocument/2006/relationships/hyperlink" Target="https://www.instagram.com/p/Bzd1N8eBgow/?igshid=1e03zy3pc3863" TargetMode="External" /><Relationship Id="rId145" Type="http://schemas.openxmlformats.org/officeDocument/2006/relationships/hyperlink" Target="https://www.foodfaithfitness.com/air-fryer-buffalo-cauliflower/" TargetMode="External" /><Relationship Id="rId146" Type="http://schemas.openxmlformats.org/officeDocument/2006/relationships/hyperlink" Target="https://www.instagram.com/p/BzeRZzUHDDI/?igshid=ia1ku3o7x1kd"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s://www.instagram.com/p/BzE48Z3pfGa/?igshid=6i9el6bhpt6q" TargetMode="External" /><Relationship Id="rId151" Type="http://schemas.openxmlformats.org/officeDocument/2006/relationships/hyperlink" Target="https://www.instagram.com/p/BzNFfsDAtxh/?igshid=1uzbuegvjgew3" TargetMode="External" /><Relationship Id="rId152" Type="http://schemas.openxmlformats.org/officeDocument/2006/relationships/hyperlink" Target="https://www.instagram.com/p/BzSJbHtAP59/?igshid=lad90mliwlvm" TargetMode="External" /><Relationship Id="rId153" Type="http://schemas.openxmlformats.org/officeDocument/2006/relationships/hyperlink" Target="https://www.instagram.com/p/Bzdu6ftp2fd/?igshid=eyz3aj7uai1q" TargetMode="External" /><Relationship Id="rId154" Type="http://schemas.openxmlformats.org/officeDocument/2006/relationships/hyperlink" Target="https://www.instagram.com/p/BzfUpseAleE/?igshid=12t772hkw7kso" TargetMode="External" /><Relationship Id="rId155" Type="http://schemas.openxmlformats.org/officeDocument/2006/relationships/hyperlink" Target="https://www.instagram.com/p/Bzf2tc8Axb6/?igshid=xm66h0mhjy1d"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s://www.instagram.com/p/Bzg8mo1nCEV/?igshid=1rm8ls5hrmh86" TargetMode="External" /><Relationship Id="rId165" Type="http://schemas.openxmlformats.org/officeDocument/2006/relationships/hyperlink" Target="https://www.instagram.com/p/BzEohaDHHsZ/?igshid=g8jhko92ocyc" TargetMode="External" /><Relationship Id="rId166" Type="http://schemas.openxmlformats.org/officeDocument/2006/relationships/hyperlink" Target="https://www.instagram.com/p/BzWIogknXBY/?igshid=1xmf044rh8p6l" TargetMode="External" /><Relationship Id="rId167" Type="http://schemas.openxmlformats.org/officeDocument/2006/relationships/hyperlink" Target="https://www.instagram.com/p/BzbOIgZHYp-/?igshid=cc7k2l671s1x" TargetMode="External" /><Relationship Id="rId168" Type="http://schemas.openxmlformats.org/officeDocument/2006/relationships/hyperlink" Target="https://www.instagram.com/p/Bzd1SFKHYK3/?igshid=zgj6xyqxc24c" TargetMode="External" /><Relationship Id="rId169" Type="http://schemas.openxmlformats.org/officeDocument/2006/relationships/hyperlink" Target="https://www.instagram.com/p/Bzf3wwaHS8n/?igshid=p89gxc3henao"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s://www.instagram.com/p/BzgDXM-H6ps/?igshid=mjq3vqbvqwik" TargetMode="External" /><Relationship Id="rId175" Type="http://schemas.openxmlformats.org/officeDocument/2006/relationships/hyperlink" Target="https://www.instagram.com/p/BzHUpnJhrQg/?igshid=w5hpydtuc0af" TargetMode="External" /><Relationship Id="rId176" Type="http://schemas.openxmlformats.org/officeDocument/2006/relationships/hyperlink" Target="https://www.instagram.com/p/BzaMTYhhZ82/?igshid=1powoielvkgye" TargetMode="External" /><Relationship Id="rId177" Type="http://schemas.openxmlformats.org/officeDocument/2006/relationships/hyperlink" Target="https://www.instagram.com/p/Bzik6Inh86n/?igshid=1d8wta4c3y62y" TargetMode="External" /><Relationship Id="rId178" Type="http://schemas.openxmlformats.org/officeDocument/2006/relationships/hyperlink" Target="https://www.foodfaithfitness.com/instant-pot-pasta-primavera/" TargetMode="External" /><Relationship Id="rId179" Type="http://schemas.openxmlformats.org/officeDocument/2006/relationships/hyperlink" Target="https://www.foodfaithfitness.com/gluten-free-low-carb-quiche-with-almond-flour-crust/" TargetMode="External" /><Relationship Id="rId180" Type="http://schemas.openxmlformats.org/officeDocument/2006/relationships/hyperlink" Target="https://www.foodfaithfitness.com/best-dairy-free-yogurt-taste-test/" TargetMode="External" /><Relationship Id="rId181" Type="http://schemas.openxmlformats.org/officeDocument/2006/relationships/hyperlink" Target="https://www.foodfaithfitness.com/grilled-avocados-with-feta-tahini-sauce/" TargetMode="External" /><Relationship Id="rId182" Type="http://schemas.openxmlformats.org/officeDocument/2006/relationships/hyperlink" Target="https://www.foodfaithfitness.com/what-is-intuitive-eating-and-how-to-eat-intuitively/" TargetMode="External" /><Relationship Id="rId183" Type="http://schemas.openxmlformats.org/officeDocument/2006/relationships/hyperlink" Target="https://www.foodfaithfitness.com/grilled-avocados-with-feta-tahini-sauce/" TargetMode="External" /><Relationship Id="rId184" Type="http://schemas.openxmlformats.org/officeDocument/2006/relationships/hyperlink" Target="https://www.foodfaithfitness.com/air-fryer-buffalo-cauliflower/" TargetMode="External" /><Relationship Id="rId185" Type="http://schemas.openxmlformats.org/officeDocument/2006/relationships/hyperlink" Target="https://www.foodfaithfitness.com/air-fryer-buffalo-cauliflower/" TargetMode="External" /><Relationship Id="rId186" Type="http://schemas.openxmlformats.org/officeDocument/2006/relationships/hyperlink" Target="https://www.foodfaithfitness.com/air-fryer-buffalo-cauliflower/"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s://fitlifebrands.com/shop-by-brand/pmd-sports-nutrition/" TargetMode="External" /><Relationship Id="rId189" Type="http://schemas.openxmlformats.org/officeDocument/2006/relationships/hyperlink" Target="https://fitlifebrands.com/shop-by-brand/pmd-sports-nutrition/" TargetMode="External" /><Relationship Id="rId190" Type="http://schemas.openxmlformats.org/officeDocument/2006/relationships/hyperlink" Target="http://fitaspire.com/resistance-band-upper-body-home-workout?utm_campaign=coschedule&amp;utm_source=twitter&amp;utm_medium=FITaspire"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s://www.instagram.com/p/BzjJUd1HA9b/?igshid=1txjq7vz3ze0v" TargetMode="External" /><Relationship Id="rId193" Type="http://schemas.openxmlformats.org/officeDocument/2006/relationships/hyperlink" Target="http://fitfluential.com/2015/04/50-of-the-best-running-songs/?utm_medium=Social&amp;utm_source=Unknown&amp;utm_campaign=Leadify" TargetMode="External" /><Relationship Id="rId194" Type="http://schemas.openxmlformats.org/officeDocument/2006/relationships/hyperlink" Target="http://www.snackinginsneakers.com/alphabet-workout-no-equipment-needed/" TargetMode="External" /><Relationship Id="rId195" Type="http://schemas.openxmlformats.org/officeDocument/2006/relationships/hyperlink" Target="https://www.snackinginsneakers.com/fartlek-workouts/" TargetMode="External" /><Relationship Id="rId196" Type="http://schemas.openxmlformats.org/officeDocument/2006/relationships/hyperlink" Target="https://www.snackinginsneakers.com/beet-lemonade/" TargetMode="External" /><Relationship Id="rId197" Type="http://schemas.openxmlformats.org/officeDocument/2006/relationships/hyperlink" Target="https://www.snackinginsneakers.com/benefits-sleep-athletes/" TargetMode="External" /><Relationship Id="rId198" Type="http://schemas.openxmlformats.org/officeDocument/2006/relationships/hyperlink" Target="https://www.snackinginsneakers.com/crockpot-granola/" TargetMode="External" /><Relationship Id="rId199" Type="http://schemas.openxmlformats.org/officeDocument/2006/relationships/hyperlink" Target="http://www.snackinginsneakers.com/my-favorite-marathon-tradition-other-race-day-traditions/" TargetMode="External" /><Relationship Id="rId200" Type="http://schemas.openxmlformats.org/officeDocument/2006/relationships/hyperlink" Target="http://www.snackinginsneakers.com/start-workout-routine-gym-tips-beginners/" TargetMode="External" /><Relationship Id="rId201" Type="http://schemas.openxmlformats.org/officeDocument/2006/relationships/hyperlink" Target="https://www.snackinginsneakers.com/inspirational-triathlon-quotes/" TargetMode="External" /><Relationship Id="rId202" Type="http://schemas.openxmlformats.org/officeDocument/2006/relationships/hyperlink" Target="http://www.snackinginsneakers.com/make-cardio-fun/" TargetMode="External" /><Relationship Id="rId203" Type="http://schemas.openxmlformats.org/officeDocument/2006/relationships/hyperlink" Target="http://www.snackinginsneakers.com/5-strength-training-myths-that-need-to-go-away/" TargetMode="External" /><Relationship Id="rId204" Type="http://schemas.openxmlformats.org/officeDocument/2006/relationships/hyperlink" Target="http://www.snackinginsneakers.com/try-10-20-30-training-to-improve-5k-time/" TargetMode="External" /><Relationship Id="rId205" Type="http://schemas.openxmlformats.org/officeDocument/2006/relationships/hyperlink" Target="http://www.snackinginsneakers.com/honey-mustard-carrots-4-ingredients/" TargetMode="External" /><Relationship Id="rId206" Type="http://schemas.openxmlformats.org/officeDocument/2006/relationships/hyperlink" Target="http://www.snackinginsneakers.com/stop-being-afraid-last-place-sign-up-race/" TargetMode="External" /><Relationship Id="rId207" Type="http://schemas.openxmlformats.org/officeDocument/2006/relationships/hyperlink" Target="http://www.snackinginsneakers.com/4-tips-best-race-day-breakfast/" TargetMode="External" /><Relationship Id="rId208" Type="http://schemas.openxmlformats.org/officeDocument/2006/relationships/hyperlink" Target="http://fitfluential.com/2015/04/50-of-the-best-running-songs/?utm_medium=Social&amp;utm_source=Unknown&amp;utm_campaign=Leadify" TargetMode="External" /><Relationship Id="rId209" Type="http://schemas.openxmlformats.org/officeDocument/2006/relationships/hyperlink" Target="http://fitfluential.com/2015/04/50-of-the-best-running-songs/?utm_medium=Social&amp;utm_source=Unknown&amp;utm_campaign=Leadify" TargetMode="External" /><Relationship Id="rId210" Type="http://schemas.openxmlformats.org/officeDocument/2006/relationships/hyperlink" Target="http://fitfluential.com/2015/04/50-of-the-best-running-songs/?utm_medium=Social&amp;utm_source=Unknown&amp;utm_campaign=Leadify" TargetMode="External" /><Relationship Id="rId211" Type="http://schemas.openxmlformats.org/officeDocument/2006/relationships/hyperlink" Target="http://fitfluential.com/2015/04/50-of-the-best-running-songs/?utm_medium=Social&amp;utm_source=Unknown&amp;utm_campaign=Leadify" TargetMode="External" /><Relationship Id="rId212" Type="http://schemas.openxmlformats.org/officeDocument/2006/relationships/hyperlink" Target="https://www.instagram.com/p/Bzjp0Mkl5pX/" TargetMode="External" /><Relationship Id="rId213" Type="http://schemas.openxmlformats.org/officeDocument/2006/relationships/hyperlink" Target="http://fitfluential.com/2015/04/50-of-the-best-running-songs/?utm_medium=Social&amp;utm_source=Unknown&amp;utm_campaign=Leadify" TargetMode="External" /><Relationship Id="rId214" Type="http://schemas.openxmlformats.org/officeDocument/2006/relationships/hyperlink" Target="http://fitfluential.com/2015/04/50-of-the-best-running-songs/?utm_medium=Social&amp;utm_source=Unknown&amp;utm_campaign=Leadify" TargetMode="External" /><Relationship Id="rId215" Type="http://schemas.openxmlformats.org/officeDocument/2006/relationships/hyperlink" Target="http://fitfluential.com/2015/04/50-of-the-best-running-songs/?utm_medium=Social&amp;utm_source=Unknown&amp;utm_campaign=Leadify" TargetMode="External" /><Relationship Id="rId216" Type="http://schemas.openxmlformats.org/officeDocument/2006/relationships/hyperlink" Target="http://fitfluential.com/2015/04/50-of-the-best-running-songs/?utm_medium=Social&amp;utm_source=Unknown&amp;utm_campaign=Leadify" TargetMode="External" /><Relationship Id="rId217" Type="http://schemas.openxmlformats.org/officeDocument/2006/relationships/hyperlink" Target="http://fitfluential.com/2015/04/50-of-the-best-running-songs/?utm_medium=Social&amp;utm_source=Unknown&amp;utm_campaign=Leadify" TargetMode="External" /><Relationship Id="rId218" Type="http://schemas.openxmlformats.org/officeDocument/2006/relationships/hyperlink" Target="https://www.instagram.com/p/BzKeTfuJS5p/?igshid=jm6m2skxo0xk" TargetMode="External" /><Relationship Id="rId219" Type="http://schemas.openxmlformats.org/officeDocument/2006/relationships/hyperlink" Target="https://www.instagram.com/p/BzSESrNJNOv/?igshid=1iw8ohdj8wofb" TargetMode="External" /><Relationship Id="rId220" Type="http://schemas.openxmlformats.org/officeDocument/2006/relationships/hyperlink" Target="https://www.instagram.com/p/BzkL9nYj7ui/?igshid=1ej3xhaudnhha" TargetMode="External" /><Relationship Id="rId221" Type="http://schemas.openxmlformats.org/officeDocument/2006/relationships/hyperlink" Target="http://fitfluential.com/2015/04/50-of-the-best-running-songs/?utm_medium=Social&amp;utm_source=Unknown&amp;utm_campaign=Leadify" TargetMode="External" /><Relationship Id="rId222" Type="http://schemas.openxmlformats.org/officeDocument/2006/relationships/hyperlink" Target="http://fitfluential.com/2015/04/50-of-the-best-running-songs/?utm_medium=Social&amp;utm_source=Unknown&amp;utm_campaign=Leadify" TargetMode="External" /><Relationship Id="rId223" Type="http://schemas.openxmlformats.org/officeDocument/2006/relationships/hyperlink" Target="http://fitfluential.com/2015/04/50-of-the-best-running-songs/?utm_medium=Social&amp;utm_source=Unknown&amp;utm_campaign=Leadify" TargetMode="External" /><Relationship Id="rId224" Type="http://schemas.openxmlformats.org/officeDocument/2006/relationships/hyperlink" Target="http://fitfluential.com/2015/04/50-of-the-best-running-songs/?utm_medium=Social&amp;utm_source=Unknown&amp;utm_campaign=Leadify" TargetMode="External" /><Relationship Id="rId225" Type="http://schemas.openxmlformats.org/officeDocument/2006/relationships/hyperlink" Target="https://www.instagram.com/p/BzL10Dgj1jb/?igshid=nbemnqrngdi4" TargetMode="External" /><Relationship Id="rId226" Type="http://schemas.openxmlformats.org/officeDocument/2006/relationships/hyperlink" Target="http://fitfluential.com/2015/04/50-of-the-best-running-songs/?utm_medium=Social&amp;utm_source=Unknown&amp;utm_campaign=Leadify" TargetMode="External" /><Relationship Id="rId227" Type="http://schemas.openxmlformats.org/officeDocument/2006/relationships/hyperlink" Target="http://fitfluential.com/2015/04/50-of-the-best-running-songs/?utm_medium=Social&amp;utm_source=Unknown&amp;utm_campaign=Leadify" TargetMode="External" /><Relationship Id="rId228" Type="http://schemas.openxmlformats.org/officeDocument/2006/relationships/hyperlink" Target="https://www.instagram.com/p/BzWqi8YFGWM/?igshid=ccnw6u591rla" TargetMode="External" /><Relationship Id="rId229" Type="http://schemas.openxmlformats.org/officeDocument/2006/relationships/hyperlink" Target="https://www.health.harvard.edu/mind-and-mood/simple-strategies-to-stop-stress-related-overeating" TargetMode="External" /><Relationship Id="rId230" Type="http://schemas.openxmlformats.org/officeDocument/2006/relationships/hyperlink" Target="http://fitfluential.com/2015/04/50-of-the-best-running-songs/?utm_medium=Social&amp;utm_source=Unknown&amp;utm_campaign=Leadify" TargetMode="External" /><Relationship Id="rId231" Type="http://schemas.openxmlformats.org/officeDocument/2006/relationships/hyperlink" Target="http://fitfluential.com/2015/04/50-of-the-best-running-songs/?utm_medium=Social&amp;utm_source=Unknown&amp;utm_campaign=Leadify" TargetMode="External" /><Relationship Id="rId232" Type="http://schemas.openxmlformats.org/officeDocument/2006/relationships/hyperlink" Target="http://fitfluential.com/2015/04/50-of-the-best-running-songs/?utm_medium=Social&amp;utm_source=Unknown&amp;utm_campaign=Leadify" TargetMode="External" /><Relationship Id="rId233" Type="http://schemas.openxmlformats.org/officeDocument/2006/relationships/hyperlink" Target="http://fitfluential.com/2015/04/50-of-the-best-running-songs/?utm_medium=Social&amp;utm_source=Unknown&amp;utm_campaign=Leadify" TargetMode="External" /><Relationship Id="rId234" Type="http://schemas.openxmlformats.org/officeDocument/2006/relationships/hyperlink" Target="http://fitfluential.com/2015/04/50-of-the-best-running-songs/?utm_medium=Social&amp;utm_source=Unknown&amp;utm_campaign=Leadify" TargetMode="External" /><Relationship Id="rId235" Type="http://schemas.openxmlformats.org/officeDocument/2006/relationships/hyperlink" Target="http://fitfluential.com/2015/04/50-of-the-best-running-songs/?utm_medium=Social&amp;utm_source=Unknown&amp;utm_campaign=Leadify" TargetMode="External" /><Relationship Id="rId236" Type="http://schemas.openxmlformats.org/officeDocument/2006/relationships/hyperlink" Target="http://fitfluential.com/2015/04/50-of-the-best-running-songs/?utm_medium=Social&amp;utm_source=Unknown&amp;utm_campaign=Leadify" TargetMode="External" /><Relationship Id="rId237" Type="http://schemas.openxmlformats.org/officeDocument/2006/relationships/hyperlink" Target="https://www.instagram.com/p/BzLC3QgDA2r/?igshid=1unr8c6ji1lh1" TargetMode="External" /><Relationship Id="rId238" Type="http://schemas.openxmlformats.org/officeDocument/2006/relationships/hyperlink" Target="https://www.instagram.com/p/BzNzv2uDCKA/?igshid=1gvguu8pktzmn" TargetMode="External" /><Relationship Id="rId239" Type="http://schemas.openxmlformats.org/officeDocument/2006/relationships/hyperlink" Target="https://www.instagram.com/p/BzXbqSmJZ-b/?igshid=2fl29n9d6yet" TargetMode="External" /><Relationship Id="rId240" Type="http://schemas.openxmlformats.org/officeDocument/2006/relationships/hyperlink" Target="https://www.instagram.com/p/BzfYqThnVjw/?igshid=gq10nso4frq6" TargetMode="External" /><Relationship Id="rId241" Type="http://schemas.openxmlformats.org/officeDocument/2006/relationships/hyperlink" Target="http://fitfluential.com/2015/04/50-of-the-best-running-songs/?utm_medium=Social&amp;utm_source=Unknown&amp;utm_campaign=Leadify" TargetMode="External" /><Relationship Id="rId242" Type="http://schemas.openxmlformats.org/officeDocument/2006/relationships/hyperlink" Target="http://fitfluential.com/2015/04/50-of-the-best-running-songs/?utm_medium=Social&amp;utm_source=Unknown&amp;utm_campaign=Leadify" TargetMode="External" /><Relationship Id="rId243" Type="http://schemas.openxmlformats.org/officeDocument/2006/relationships/hyperlink" Target="https://pbs.twimg.com/media/D9tPzY_XYAIixEN.jpg" TargetMode="External" /><Relationship Id="rId244" Type="http://schemas.openxmlformats.org/officeDocument/2006/relationships/hyperlink" Target="https://pbs.twimg.com/media/D9tSeQlXUAA_s2a.jpg" TargetMode="External" /><Relationship Id="rId245" Type="http://schemas.openxmlformats.org/officeDocument/2006/relationships/hyperlink" Target="https://pbs.twimg.com/media/D9tkwGaWwAE-vWt.jpg" TargetMode="External" /><Relationship Id="rId246" Type="http://schemas.openxmlformats.org/officeDocument/2006/relationships/hyperlink" Target="https://pbs.twimg.com/media/D9u-V8wX4AAPJO-.jpg" TargetMode="External" /><Relationship Id="rId247" Type="http://schemas.openxmlformats.org/officeDocument/2006/relationships/hyperlink" Target="https://pbs.twimg.com/media/D9u-c-SW4AEv7Fx.jpg" TargetMode="External" /><Relationship Id="rId248" Type="http://schemas.openxmlformats.org/officeDocument/2006/relationships/hyperlink" Target="https://pbs.twimg.com/media/D9wWyzTX4AIRXHu.jpg" TargetMode="External" /><Relationship Id="rId249" Type="http://schemas.openxmlformats.org/officeDocument/2006/relationships/hyperlink" Target="https://pbs.twimg.com/media/D9wqcfWWsAMwDHQ.jpg" TargetMode="External" /><Relationship Id="rId250" Type="http://schemas.openxmlformats.org/officeDocument/2006/relationships/hyperlink" Target="https://pbs.twimg.com/media/D9wvqJKXYAYGDGH.jpg" TargetMode="External" /><Relationship Id="rId251" Type="http://schemas.openxmlformats.org/officeDocument/2006/relationships/hyperlink" Target="https://pbs.twimg.com/media/D9yEzqDXYAANRv3.jpg" TargetMode="External" /><Relationship Id="rId252" Type="http://schemas.openxmlformats.org/officeDocument/2006/relationships/hyperlink" Target="https://pbs.twimg.com/media/D9yEzqDXYAANRv3.jpg" TargetMode="External" /><Relationship Id="rId253" Type="http://schemas.openxmlformats.org/officeDocument/2006/relationships/hyperlink" Target="https://pbs.twimg.com/media/D9yVZ-cXoAAzXDy.jpg" TargetMode="External" /><Relationship Id="rId254" Type="http://schemas.openxmlformats.org/officeDocument/2006/relationships/hyperlink" Target="https://pbs.twimg.com/media/D9yhfVIWkAEzqUN.jpg" TargetMode="External" /><Relationship Id="rId255" Type="http://schemas.openxmlformats.org/officeDocument/2006/relationships/hyperlink" Target="https://pbs.twimg.com/media/D90ebHLXoAAb_wM.jpg" TargetMode="External" /><Relationship Id="rId256" Type="http://schemas.openxmlformats.org/officeDocument/2006/relationships/hyperlink" Target="https://pbs.twimg.com/media/D91gO10WsAAYXPW.jpg" TargetMode="External" /><Relationship Id="rId257" Type="http://schemas.openxmlformats.org/officeDocument/2006/relationships/hyperlink" Target="https://pbs.twimg.com/media/D917Bc8XkAEniiF.jpg" TargetMode="External" /><Relationship Id="rId258" Type="http://schemas.openxmlformats.org/officeDocument/2006/relationships/hyperlink" Target="https://pbs.twimg.com/media/D91-M4jWkAEiYJ7.jpg" TargetMode="External" /><Relationship Id="rId259" Type="http://schemas.openxmlformats.org/officeDocument/2006/relationships/hyperlink" Target="https://pbs.twimg.com/media/D92B1KWX4AE_HcX.jpg" TargetMode="External" /><Relationship Id="rId260" Type="http://schemas.openxmlformats.org/officeDocument/2006/relationships/hyperlink" Target="https://pbs.twimg.com/media/D93oCL6XYAESoYZ.jpg" TargetMode="External" /><Relationship Id="rId261" Type="http://schemas.openxmlformats.org/officeDocument/2006/relationships/hyperlink" Target="https://pbs.twimg.com/media/D93r7T9XsAAlHTQ.jpg" TargetMode="External" /><Relationship Id="rId262" Type="http://schemas.openxmlformats.org/officeDocument/2006/relationships/hyperlink" Target="https://pbs.twimg.com/media/D94DiYAWwAAyisF.jpg" TargetMode="External" /><Relationship Id="rId263" Type="http://schemas.openxmlformats.org/officeDocument/2006/relationships/hyperlink" Target="https://pbs.twimg.com/media/D91p_MRXoAEpNnZ.jpg" TargetMode="External" /><Relationship Id="rId264" Type="http://schemas.openxmlformats.org/officeDocument/2006/relationships/hyperlink" Target="https://pbs.twimg.com/media/D91p_MRXoAEpNnZ.jpg" TargetMode="External" /><Relationship Id="rId265" Type="http://schemas.openxmlformats.org/officeDocument/2006/relationships/hyperlink" Target="https://pbs.twimg.com/media/D96mHiuXkAEPFzc.jpg" TargetMode="External" /><Relationship Id="rId266" Type="http://schemas.openxmlformats.org/officeDocument/2006/relationships/hyperlink" Target="https://pbs.twimg.com/media/D96mvJyW4AUalnW.jpg" TargetMode="External" /><Relationship Id="rId267" Type="http://schemas.openxmlformats.org/officeDocument/2006/relationships/hyperlink" Target="https://pbs.twimg.com/media/D9v_xChUwAYroFC.jpg" TargetMode="External" /><Relationship Id="rId268" Type="http://schemas.openxmlformats.org/officeDocument/2006/relationships/hyperlink" Target="https://pbs.twimg.com/media/D9z1xvlVUAAGkw0.jpg" TargetMode="External" /><Relationship Id="rId269" Type="http://schemas.openxmlformats.org/officeDocument/2006/relationships/hyperlink" Target="https://pbs.twimg.com/media/D97FB4dU4AAGwQA.jpg" TargetMode="External" /><Relationship Id="rId270" Type="http://schemas.openxmlformats.org/officeDocument/2006/relationships/hyperlink" Target="https://pbs.twimg.com/media/D97jrkBW4AMdv9w.jpg" TargetMode="External" /><Relationship Id="rId271" Type="http://schemas.openxmlformats.org/officeDocument/2006/relationships/hyperlink" Target="https://pbs.twimg.com/media/D9gVi-FXkAE94UY.jpg" TargetMode="External" /><Relationship Id="rId272" Type="http://schemas.openxmlformats.org/officeDocument/2006/relationships/hyperlink" Target="https://pbs.twimg.com/media/D970HJHXYAU_97o.jpg" TargetMode="External" /><Relationship Id="rId273" Type="http://schemas.openxmlformats.org/officeDocument/2006/relationships/hyperlink" Target="https://pbs.twimg.com/media/D98DlY7XUAkn9Wc.jpg" TargetMode="External" /><Relationship Id="rId274" Type="http://schemas.openxmlformats.org/officeDocument/2006/relationships/hyperlink" Target="https://pbs.twimg.com/media/D98DlY7XUAkn9Wc.jpg" TargetMode="External" /><Relationship Id="rId275" Type="http://schemas.openxmlformats.org/officeDocument/2006/relationships/hyperlink" Target="https://pbs.twimg.com/media/D98g1y6XoAAO-V7.jpg" TargetMode="External" /><Relationship Id="rId276" Type="http://schemas.openxmlformats.org/officeDocument/2006/relationships/hyperlink" Target="https://pbs.twimg.com/media/D-ARubmXsAEjJ2h.jpg" TargetMode="External" /><Relationship Id="rId277" Type="http://schemas.openxmlformats.org/officeDocument/2006/relationships/hyperlink" Target="https://pbs.twimg.com/media/D-ASA-QWkAEuVD7.jpg" TargetMode="External" /><Relationship Id="rId278" Type="http://schemas.openxmlformats.org/officeDocument/2006/relationships/hyperlink" Target="https://pbs.twimg.com/media/D-AatGeWwAAlv1k.jpg" TargetMode="External" /><Relationship Id="rId279" Type="http://schemas.openxmlformats.org/officeDocument/2006/relationships/hyperlink" Target="https://pbs.twimg.com/media/D-AquldW4AIS8j6.jpg" TargetMode="External" /><Relationship Id="rId280" Type="http://schemas.openxmlformats.org/officeDocument/2006/relationships/hyperlink" Target="https://pbs.twimg.com/media/D-A9nrMXUAAz65P.jpg" TargetMode="External" /><Relationship Id="rId281" Type="http://schemas.openxmlformats.org/officeDocument/2006/relationships/hyperlink" Target="https://pbs.twimg.com/media/D-BEm9OXYAE6rFh.jpg" TargetMode="External" /><Relationship Id="rId282" Type="http://schemas.openxmlformats.org/officeDocument/2006/relationships/hyperlink" Target="https://pbs.twimg.com/media/D-BJXY2XoAAgHKI.jpg" TargetMode="External" /><Relationship Id="rId283" Type="http://schemas.openxmlformats.org/officeDocument/2006/relationships/hyperlink" Target="https://pbs.twimg.com/media/D-BgUvxW4AATxu2.jpg" TargetMode="External" /><Relationship Id="rId284" Type="http://schemas.openxmlformats.org/officeDocument/2006/relationships/hyperlink" Target="https://pbs.twimg.com/media/D-CSuWpUEAAOBlO.jpg" TargetMode="External" /><Relationship Id="rId285" Type="http://schemas.openxmlformats.org/officeDocument/2006/relationships/hyperlink" Target="https://pbs.twimg.com/media/D-Fs5uPXsAIla_g.jpg" TargetMode="External" /><Relationship Id="rId286" Type="http://schemas.openxmlformats.org/officeDocument/2006/relationships/hyperlink" Target="https://pbs.twimg.com/media/D-F-gYQWsAEKe-m.jpg" TargetMode="External" /><Relationship Id="rId287" Type="http://schemas.openxmlformats.org/officeDocument/2006/relationships/hyperlink" Target="https://pbs.twimg.com/media/D-GWMTBXkAERgGF.jpg" TargetMode="External" /><Relationship Id="rId288" Type="http://schemas.openxmlformats.org/officeDocument/2006/relationships/hyperlink" Target="https://pbs.twimg.com/media/D95_CBBWkAAonOU.jpg" TargetMode="External" /><Relationship Id="rId289" Type="http://schemas.openxmlformats.org/officeDocument/2006/relationships/hyperlink" Target="https://pbs.twimg.com/ext_tw_video_thumb/1144394481959088129/pu/img/1RCeKp6YlsxikAK3.jpg" TargetMode="External" /><Relationship Id="rId290" Type="http://schemas.openxmlformats.org/officeDocument/2006/relationships/hyperlink" Target="https://pbs.twimg.com/media/D-G3DcBXsAEj5dx.jpg" TargetMode="External" /><Relationship Id="rId291" Type="http://schemas.openxmlformats.org/officeDocument/2006/relationships/hyperlink" Target="https://pbs.twimg.com/media/D-HI4PyWkAAl3sO.jpg" TargetMode="External" /><Relationship Id="rId292" Type="http://schemas.openxmlformats.org/officeDocument/2006/relationships/hyperlink" Target="https://pbs.twimg.com/media/D-H4W6rUwAMP4Lv.jpg" TargetMode="External" /><Relationship Id="rId293" Type="http://schemas.openxmlformats.org/officeDocument/2006/relationships/hyperlink" Target="https://pbs.twimg.com/media/D-IvatTX4AES007.jpg" TargetMode="External" /><Relationship Id="rId294" Type="http://schemas.openxmlformats.org/officeDocument/2006/relationships/hyperlink" Target="https://pbs.twimg.com/media/D-I0HVmXsAMKmth.jpg" TargetMode="External" /><Relationship Id="rId295" Type="http://schemas.openxmlformats.org/officeDocument/2006/relationships/hyperlink" Target="https://pbs.twimg.com/media/D9x-WaPXoAc-ofE.jpg" TargetMode="External" /><Relationship Id="rId296" Type="http://schemas.openxmlformats.org/officeDocument/2006/relationships/hyperlink" Target="https://pbs.twimg.com/media/D-I75wXXUAEzj34.jpg" TargetMode="External" /><Relationship Id="rId297" Type="http://schemas.openxmlformats.org/officeDocument/2006/relationships/hyperlink" Target="https://pbs.twimg.com/media/D-I75wXXUAEzj34.jpg" TargetMode="External" /><Relationship Id="rId298" Type="http://schemas.openxmlformats.org/officeDocument/2006/relationships/hyperlink" Target="https://pbs.twimg.com/media/D-J9oOHWkAA9Vf7.jpg" TargetMode="External" /><Relationship Id="rId299" Type="http://schemas.openxmlformats.org/officeDocument/2006/relationships/hyperlink" Target="https://pbs.twimg.com/media/D-Lls16W4AESmFZ.jpg" TargetMode="External" /><Relationship Id="rId300" Type="http://schemas.openxmlformats.org/officeDocument/2006/relationships/hyperlink" Target="https://pbs.twimg.com/media/D-L1fWrX4AAGuzs.jpg" TargetMode="External" /><Relationship Id="rId301" Type="http://schemas.openxmlformats.org/officeDocument/2006/relationships/hyperlink" Target="https://pbs.twimg.com/media/D-MMx9fXYAI5Q-g.jpg" TargetMode="External" /><Relationship Id="rId302" Type="http://schemas.openxmlformats.org/officeDocument/2006/relationships/hyperlink" Target="https://pbs.twimg.com/media/D-MdNFCXYAAN2uv.jpg" TargetMode="External" /><Relationship Id="rId303" Type="http://schemas.openxmlformats.org/officeDocument/2006/relationships/hyperlink" Target="https://pbs.twimg.com/media/D-NoVfsXsAAi6Wr.jpg" TargetMode="External" /><Relationship Id="rId304" Type="http://schemas.openxmlformats.org/officeDocument/2006/relationships/hyperlink" Target="https://pbs.twimg.com/media/D-Oe72LWsAMcCnB.jpg" TargetMode="External" /><Relationship Id="rId305" Type="http://schemas.openxmlformats.org/officeDocument/2006/relationships/hyperlink" Target="https://pbs.twimg.com/media/D-OflvQXkAI9H8R.jpg" TargetMode="External" /><Relationship Id="rId306" Type="http://schemas.openxmlformats.org/officeDocument/2006/relationships/hyperlink" Target="https://pbs.twimg.com/media/D896IthXkAEOfk4.jpg" TargetMode="External" /><Relationship Id="rId307" Type="http://schemas.openxmlformats.org/officeDocument/2006/relationships/hyperlink" Target="https://pbs.twimg.com/media/D-Pz6stWsAA7QKm.jpg" TargetMode="External" /><Relationship Id="rId308" Type="http://schemas.openxmlformats.org/officeDocument/2006/relationships/hyperlink" Target="https://pbs.twimg.com/media/D-QZAbxWwAA7vfv.jpg" TargetMode="External" /><Relationship Id="rId309" Type="http://schemas.openxmlformats.org/officeDocument/2006/relationships/hyperlink" Target="https://pbs.twimg.com/media/D-Qc0uLXsAA_FXV.jpg" TargetMode="External" /><Relationship Id="rId310" Type="http://schemas.openxmlformats.org/officeDocument/2006/relationships/hyperlink" Target="https://pbs.twimg.com/media/D-QqfT5WkAAScLn.jpg" TargetMode="External" /><Relationship Id="rId311" Type="http://schemas.openxmlformats.org/officeDocument/2006/relationships/hyperlink" Target="https://pbs.twimg.com/media/D-QzkDaXsAA1lL8.jpg" TargetMode="External" /><Relationship Id="rId312" Type="http://schemas.openxmlformats.org/officeDocument/2006/relationships/hyperlink" Target="https://pbs.twimg.com/media/D9ySZDdXoAIQaKQ.jpg" TargetMode="External" /><Relationship Id="rId313" Type="http://schemas.openxmlformats.org/officeDocument/2006/relationships/hyperlink" Target="https://pbs.twimg.com/media/D-SHwhIXsAAAeiJ.jpg" TargetMode="External" /><Relationship Id="rId314" Type="http://schemas.openxmlformats.org/officeDocument/2006/relationships/hyperlink" Target="https://pbs.twimg.com/media/D-BKgQ8VUAAXUSf.jpg" TargetMode="External" /><Relationship Id="rId315" Type="http://schemas.openxmlformats.org/officeDocument/2006/relationships/hyperlink" Target="https://pbs.twimg.com/media/D-LqVsVXkAQ6saG.jpg" TargetMode="External" /><Relationship Id="rId316" Type="http://schemas.openxmlformats.org/officeDocument/2006/relationships/hyperlink" Target="https://pbs.twimg.com/media/D91HFklX4AANCid.jpg" TargetMode="External" /><Relationship Id="rId317" Type="http://schemas.openxmlformats.org/officeDocument/2006/relationships/hyperlink" Target="https://pbs.twimg.com/media/D960ON2XoAAlvck.jpg" TargetMode="External" /><Relationship Id="rId318" Type="http://schemas.openxmlformats.org/officeDocument/2006/relationships/hyperlink" Target="https://pbs.twimg.com/media/D-Jg3Q_XUAA6gLY.jpg" TargetMode="External" /><Relationship Id="rId319" Type="http://schemas.openxmlformats.org/officeDocument/2006/relationships/hyperlink" Target="https://pbs.twimg.com/media/D-TglJJW4AADRxX.jpg" TargetMode="External" /><Relationship Id="rId320" Type="http://schemas.openxmlformats.org/officeDocument/2006/relationships/hyperlink" Target="https://pbs.twimg.com/media/D-UrIWRX4AIC4Gk.jpg" TargetMode="External" /><Relationship Id="rId321" Type="http://schemas.openxmlformats.org/officeDocument/2006/relationships/hyperlink" Target="https://pbs.twimg.com/media/D-VHPgPXoAAFSbj.jpg" TargetMode="External" /><Relationship Id="rId322" Type="http://schemas.openxmlformats.org/officeDocument/2006/relationships/hyperlink" Target="https://pbs.twimg.com/media/D94xUUrWwAE7Ky8.jpg" TargetMode="External" /><Relationship Id="rId323" Type="http://schemas.openxmlformats.org/officeDocument/2006/relationships/hyperlink" Target="https://pbs.twimg.com/media/D-L2GuLXYAAbl1k.jpg" TargetMode="External" /><Relationship Id="rId324" Type="http://schemas.openxmlformats.org/officeDocument/2006/relationships/hyperlink" Target="https://pbs.twimg.com/media/D-VQVqpXkAAnRwX.jpg" TargetMode="External" /><Relationship Id="rId325" Type="http://schemas.openxmlformats.org/officeDocument/2006/relationships/hyperlink" Target="https://pbs.twimg.com/media/D-VwiDPW4AA6V1x.jpg" TargetMode="External" /><Relationship Id="rId326" Type="http://schemas.openxmlformats.org/officeDocument/2006/relationships/hyperlink" Target="https://pbs.twimg.com/media/D-VwiDPW4AA6V1x.jpg" TargetMode="External" /><Relationship Id="rId327" Type="http://schemas.openxmlformats.org/officeDocument/2006/relationships/hyperlink" Target="https://pbs.twimg.com/media/D-XpbDfXsAMpWZ7.jpg" TargetMode="External" /><Relationship Id="rId328" Type="http://schemas.openxmlformats.org/officeDocument/2006/relationships/hyperlink" Target="https://pbs.twimg.com/media/D-XzbvEXUAA-Jel.jpg" TargetMode="External" /><Relationship Id="rId329" Type="http://schemas.openxmlformats.org/officeDocument/2006/relationships/hyperlink" Target="https://pbs.twimg.com/media/D-X4s0lWkAAdY8K.jpg" TargetMode="External" /><Relationship Id="rId330" Type="http://schemas.openxmlformats.org/officeDocument/2006/relationships/hyperlink" Target="https://pbs.twimg.com/media/D-aGneZXoAEdKPu.jpg" TargetMode="External" /><Relationship Id="rId331" Type="http://schemas.openxmlformats.org/officeDocument/2006/relationships/hyperlink" Target="https://pbs.twimg.com/media/D-aP9SdW4B8bmhI.jpg" TargetMode="External" /><Relationship Id="rId332" Type="http://schemas.openxmlformats.org/officeDocument/2006/relationships/hyperlink" Target="https://pbs.twimg.com/media/D-alxkUXkAApEva.jpg" TargetMode="External" /><Relationship Id="rId333" Type="http://schemas.openxmlformats.org/officeDocument/2006/relationships/hyperlink" Target="https://pbs.twimg.com/media/D-aphV_X4AE7SRO.jpg" TargetMode="External" /><Relationship Id="rId334" Type="http://schemas.openxmlformats.org/officeDocument/2006/relationships/hyperlink" Target="https://pbs.twimg.com/media/D-a5ndAXsAAJQ8l.jpg" TargetMode="External" /><Relationship Id="rId335" Type="http://schemas.openxmlformats.org/officeDocument/2006/relationships/hyperlink" Target="https://pbs.twimg.com/media/D-bDnS3XoAAz9Q3.jpg" TargetMode="External" /><Relationship Id="rId336" Type="http://schemas.openxmlformats.org/officeDocument/2006/relationships/hyperlink" Target="https://pbs.twimg.com/media/D-b-rfKXkAEfVuA.jpg" TargetMode="External" /><Relationship Id="rId337" Type="http://schemas.openxmlformats.org/officeDocument/2006/relationships/hyperlink" Target="https://pbs.twimg.com/media/D-dqy55XUAA9eKi.jpg" TargetMode="External" /><Relationship Id="rId338" Type="http://schemas.openxmlformats.org/officeDocument/2006/relationships/hyperlink" Target="https://pbs.twimg.com/media/D-d3iXTXsAAVgc9.jpg" TargetMode="External" /><Relationship Id="rId339" Type="http://schemas.openxmlformats.org/officeDocument/2006/relationships/hyperlink" Target="https://pbs.twimg.com/media/D-eQhKKXYAApHKg.jpg" TargetMode="External" /><Relationship Id="rId340" Type="http://schemas.openxmlformats.org/officeDocument/2006/relationships/hyperlink" Target="https://pbs.twimg.com/media/D9YGdShXUAEBN5p.jpg" TargetMode="External" /><Relationship Id="rId341" Type="http://schemas.openxmlformats.org/officeDocument/2006/relationships/hyperlink" Target="https://pbs.twimg.com/media/D92sKWYW4AcMrV9.jpg" TargetMode="External" /><Relationship Id="rId342" Type="http://schemas.openxmlformats.org/officeDocument/2006/relationships/hyperlink" Target="https://pbs.twimg.com/media/D96oK4jX4AIcSDi.jpg" TargetMode="External" /><Relationship Id="rId343" Type="http://schemas.openxmlformats.org/officeDocument/2006/relationships/hyperlink" Target="https://pbs.twimg.com/media/D-f3v8xWwAMVD88.jpg" TargetMode="External" /><Relationship Id="rId344" Type="http://schemas.openxmlformats.org/officeDocument/2006/relationships/hyperlink" Target="https://pbs.twimg.com/media/D-fViyVX4AAFTxw.png" TargetMode="External" /><Relationship Id="rId345" Type="http://schemas.openxmlformats.org/officeDocument/2006/relationships/hyperlink" Target="https://pbs.twimg.com/media/D-fViyVX4AAFTxw.png" TargetMode="External" /><Relationship Id="rId346" Type="http://schemas.openxmlformats.org/officeDocument/2006/relationships/hyperlink" Target="https://pbs.twimg.com/media/D92tdvPXkAAJHSi.jpg" TargetMode="External" /><Relationship Id="rId347" Type="http://schemas.openxmlformats.org/officeDocument/2006/relationships/hyperlink" Target="https://pbs.twimg.com/media/D-gJFKXXYAA0zdq.jpg" TargetMode="External" /><Relationship Id="rId348" Type="http://schemas.openxmlformats.org/officeDocument/2006/relationships/hyperlink" Target="https://pbs.twimg.com/media/D-gTBbwXUAEZqU1.jpg" TargetMode="External" /><Relationship Id="rId349" Type="http://schemas.openxmlformats.org/officeDocument/2006/relationships/hyperlink" Target="https://pbs.twimg.com/media/D-gdYQ4WkAAPLlf.jpg" TargetMode="External" /><Relationship Id="rId350" Type="http://schemas.openxmlformats.org/officeDocument/2006/relationships/hyperlink" Target="https://pbs.twimg.com/media/D-gy7PEXUAALL-1.jpg" TargetMode="External" /><Relationship Id="rId351" Type="http://schemas.openxmlformats.org/officeDocument/2006/relationships/hyperlink" Target="https://pbs.twimg.com/media/D-g6bzxXoAEgXLJ.jpg" TargetMode="External" /><Relationship Id="rId352" Type="http://schemas.openxmlformats.org/officeDocument/2006/relationships/hyperlink" Target="https://pbs.twimg.com/media/D-h23GdX4AYrRY6.jpg" TargetMode="External" /><Relationship Id="rId353" Type="http://schemas.openxmlformats.org/officeDocument/2006/relationships/hyperlink" Target="https://pbs.twimg.com/media/D94a5GmUcAABhR0.jpg" TargetMode="External" /><Relationship Id="rId354" Type="http://schemas.openxmlformats.org/officeDocument/2006/relationships/hyperlink" Target="https://pbs.twimg.com/media/D95YQxcUwAApvn5.jpg" TargetMode="External" /><Relationship Id="rId355" Type="http://schemas.openxmlformats.org/officeDocument/2006/relationships/hyperlink" Target="https://pbs.twimg.com/media/D99tgTpVAAE-5Wq.jpg" TargetMode="External" /><Relationship Id="rId356" Type="http://schemas.openxmlformats.org/officeDocument/2006/relationships/hyperlink" Target="https://pbs.twimg.com/media/D-Dod3PUcAAx_Kh.jpg" TargetMode="External" /><Relationship Id="rId357" Type="http://schemas.openxmlformats.org/officeDocument/2006/relationships/hyperlink" Target="https://pbs.twimg.com/media/D-IKnCkVUAEOj_u.jpg" TargetMode="External" /><Relationship Id="rId358" Type="http://schemas.openxmlformats.org/officeDocument/2006/relationships/hyperlink" Target="https://pbs.twimg.com/media/D-I6Vz6VAAIIeav.jpg" TargetMode="External" /><Relationship Id="rId359" Type="http://schemas.openxmlformats.org/officeDocument/2006/relationships/hyperlink" Target="https://pbs.twimg.com/media/D-NLjk9UIAI8AD6.jpg" TargetMode="External" /><Relationship Id="rId360" Type="http://schemas.openxmlformats.org/officeDocument/2006/relationships/hyperlink" Target="https://pbs.twimg.com/media/D-YAqAFUwAE7TF1.jpg" TargetMode="External" /><Relationship Id="rId361" Type="http://schemas.openxmlformats.org/officeDocument/2006/relationships/hyperlink" Target="https://pbs.twimg.com/media/D-cm6cbUwAAZeX7.jpg" TargetMode="External" /><Relationship Id="rId362" Type="http://schemas.openxmlformats.org/officeDocument/2006/relationships/hyperlink" Target="https://pbs.twimg.com/media/D-dZkYdUwAAywvp.jpg" TargetMode="External" /><Relationship Id="rId363" Type="http://schemas.openxmlformats.org/officeDocument/2006/relationships/hyperlink" Target="https://pbs.twimg.com/media/D-iAX2PU4AAUoXc.jpg" TargetMode="External" /><Relationship Id="rId364" Type="http://schemas.openxmlformats.org/officeDocument/2006/relationships/hyperlink" Target="https://pbs.twimg.com/media/D-jdPwXWkAApAX-.jpg" TargetMode="External" /><Relationship Id="rId365" Type="http://schemas.openxmlformats.org/officeDocument/2006/relationships/hyperlink" Target="https://pbs.twimg.com/media/D954ts6WkAApoVm.jpg" TargetMode="External" /><Relationship Id="rId366" Type="http://schemas.openxmlformats.org/officeDocument/2006/relationships/hyperlink" Target="https://pbs.twimg.com/media/D9_hRQ3XkAAXHA7.jpg" TargetMode="External" /><Relationship Id="rId367" Type="http://schemas.openxmlformats.org/officeDocument/2006/relationships/hyperlink" Target="https://pbs.twimg.com/media/D-jxmhRXsAAcEQX.png" TargetMode="External" /><Relationship Id="rId368" Type="http://schemas.openxmlformats.org/officeDocument/2006/relationships/hyperlink" Target="https://pbs.twimg.com/media/D-kRrGoW4AEG3x4.jpg" TargetMode="External" /><Relationship Id="rId369" Type="http://schemas.openxmlformats.org/officeDocument/2006/relationships/hyperlink" Target="https://pbs.twimg.com/media/D-kSUqvXkAAXyJp.jpg" TargetMode="External" /><Relationship Id="rId370" Type="http://schemas.openxmlformats.org/officeDocument/2006/relationships/hyperlink" Target="https://pbs.twimg.com/media/D-kqCVaWwAIPHqv.jpg" TargetMode="External" /><Relationship Id="rId371" Type="http://schemas.openxmlformats.org/officeDocument/2006/relationships/hyperlink" Target="https://pbs.twimg.com/media/D-lske7W4AAUpvB.jpg" TargetMode="External" /><Relationship Id="rId372" Type="http://schemas.openxmlformats.org/officeDocument/2006/relationships/hyperlink" Target="https://pbs.twimg.com/media/D-lwTnKWkAAXpM7.jpg" TargetMode="External" /><Relationship Id="rId373" Type="http://schemas.openxmlformats.org/officeDocument/2006/relationships/hyperlink" Target="https://pbs.twimg.com/media/D-mDunFXkAArEO3.jpg" TargetMode="External" /><Relationship Id="rId374" Type="http://schemas.openxmlformats.org/officeDocument/2006/relationships/hyperlink" Target="https://pbs.twimg.com/media/D-mOGsZXYAAtI4M.jpg" TargetMode="External" /><Relationship Id="rId375" Type="http://schemas.openxmlformats.org/officeDocument/2006/relationships/hyperlink" Target="https://pbs.twimg.com/media/D-mpmwlX4AAeztV.jpg" TargetMode="External" /><Relationship Id="rId376" Type="http://schemas.openxmlformats.org/officeDocument/2006/relationships/hyperlink" Target="https://pbs.twimg.com/media/D9zxQ_MW4AEYwXb.jpg" TargetMode="External" /><Relationship Id="rId377" Type="http://schemas.openxmlformats.org/officeDocument/2006/relationships/hyperlink" Target="https://pbs.twimg.com/media/D-DOBN3W4AANQ8c.jpg" TargetMode="External" /><Relationship Id="rId378" Type="http://schemas.openxmlformats.org/officeDocument/2006/relationships/hyperlink" Target="https://pbs.twimg.com/media/D-X0YqBXUAAKM01.jpg" TargetMode="External" /><Relationship Id="rId379" Type="http://schemas.openxmlformats.org/officeDocument/2006/relationships/hyperlink" Target="https://pbs.twimg.com/media/D-nPA1yXUAAkNOD.jpg" TargetMode="External" /><Relationship Id="rId380" Type="http://schemas.openxmlformats.org/officeDocument/2006/relationships/hyperlink" Target="https://pbs.twimg.com/media/D-pA5OkW4AUrHCA.jpg" TargetMode="External" /><Relationship Id="rId381" Type="http://schemas.openxmlformats.org/officeDocument/2006/relationships/hyperlink" Target="https://pbs.twimg.com/media/D-pE_VOXsAEBCrp.jpg" TargetMode="External" /><Relationship Id="rId382" Type="http://schemas.openxmlformats.org/officeDocument/2006/relationships/hyperlink" Target="https://pbs.twimg.com/media/D91p_MRXoAEpNnZ.jpg" TargetMode="External" /><Relationship Id="rId383" Type="http://schemas.openxmlformats.org/officeDocument/2006/relationships/hyperlink" Target="https://pbs.twimg.com/media/D-pk3JqXUAAI-6l.jpg" TargetMode="External" /><Relationship Id="rId384" Type="http://schemas.openxmlformats.org/officeDocument/2006/relationships/hyperlink" Target="https://pbs.twimg.com/media/D-pk3JqXUAAI-6l.jpg" TargetMode="External" /><Relationship Id="rId385" Type="http://schemas.openxmlformats.org/officeDocument/2006/relationships/hyperlink" Target="https://pbs.twimg.com/media/D-puZtxXsAA_1GB.jpg" TargetMode="External" /><Relationship Id="rId386" Type="http://schemas.openxmlformats.org/officeDocument/2006/relationships/hyperlink" Target="https://pbs.twimg.com/media/D-qG8NbWwAM64hW.jpg" TargetMode="External" /><Relationship Id="rId387" Type="http://schemas.openxmlformats.org/officeDocument/2006/relationships/hyperlink" Target="https://pbs.twimg.com/media/D-qWtxLX4AAmpY3.jpg" TargetMode="External" /><Relationship Id="rId388" Type="http://schemas.openxmlformats.org/officeDocument/2006/relationships/hyperlink" Target="https://pbs.twimg.com/media/D-sPEmqX4AArxZ3.jpg" TargetMode="External" /><Relationship Id="rId389" Type="http://schemas.openxmlformats.org/officeDocument/2006/relationships/hyperlink" Target="https://pbs.twimg.com/media/D9tMQkxW4AAEg11.jpg" TargetMode="External" /><Relationship Id="rId390" Type="http://schemas.openxmlformats.org/officeDocument/2006/relationships/hyperlink" Target="https://pbs.twimg.com/media/D93fg-DXYAAkXXQ.jpg" TargetMode="External" /><Relationship Id="rId391" Type="http://schemas.openxmlformats.org/officeDocument/2006/relationships/hyperlink" Target="https://pbs.twimg.com/media/D-FOFYTX4AAGJj5.jpg" TargetMode="External" /><Relationship Id="rId392" Type="http://schemas.openxmlformats.org/officeDocument/2006/relationships/hyperlink" Target="https://pbs.twimg.com/media/D-G78-_XYAAfiIX.jpg" TargetMode="External" /><Relationship Id="rId393" Type="http://schemas.openxmlformats.org/officeDocument/2006/relationships/hyperlink" Target="https://pbs.twimg.com/media/D-M8dRUWwAEPf9D.jpg" TargetMode="External" /><Relationship Id="rId394" Type="http://schemas.openxmlformats.org/officeDocument/2006/relationships/hyperlink" Target="https://pbs.twimg.com/media/D-RPbxFX4AA2dMB.jpg" TargetMode="External" /><Relationship Id="rId395" Type="http://schemas.openxmlformats.org/officeDocument/2006/relationships/hyperlink" Target="https://pbs.twimg.com/media/D-S9y6QXkAUkCTv.jpg" TargetMode="External" /><Relationship Id="rId396" Type="http://schemas.openxmlformats.org/officeDocument/2006/relationships/hyperlink" Target="https://pbs.twimg.com/media/D-TzpQYXoAI7_ZO.jpg" TargetMode="External" /><Relationship Id="rId397" Type="http://schemas.openxmlformats.org/officeDocument/2006/relationships/hyperlink" Target="https://pbs.twimg.com/media/D-e9ymXXoAEc-if.jpg" TargetMode="External" /><Relationship Id="rId398" Type="http://schemas.openxmlformats.org/officeDocument/2006/relationships/hyperlink" Target="https://pbs.twimg.com/media/D-f0qOFXYAEci0a.jpg" TargetMode="External" /><Relationship Id="rId399" Type="http://schemas.openxmlformats.org/officeDocument/2006/relationships/hyperlink" Target="https://pbs.twimg.com/media/D-grj0OWsAAm3-s.jpg" TargetMode="External" /><Relationship Id="rId400" Type="http://schemas.openxmlformats.org/officeDocument/2006/relationships/hyperlink" Target="https://pbs.twimg.com/media/D-mt1QbX4AA4b8W.jpg" TargetMode="External" /><Relationship Id="rId401" Type="http://schemas.openxmlformats.org/officeDocument/2006/relationships/hyperlink" Target="https://pbs.twimg.com/media/D-obqn6W4AEXPls.jpg" TargetMode="External" /><Relationship Id="rId402" Type="http://schemas.openxmlformats.org/officeDocument/2006/relationships/hyperlink" Target="https://pbs.twimg.com/media/D-ssdEcWkAUvAXw.jpg" TargetMode="External" /><Relationship Id="rId403" Type="http://schemas.openxmlformats.org/officeDocument/2006/relationships/hyperlink" Target="https://pbs.twimg.com/ext_tw_video_thumb/1147083334855680001/pu/img/7OG9OiNyx_vJxDb0.jpg" TargetMode="External" /><Relationship Id="rId404" Type="http://schemas.openxmlformats.org/officeDocument/2006/relationships/hyperlink" Target="https://pbs.twimg.com/media/D-TgRJ8XYAAyXDX.jpg" TargetMode="External" /><Relationship Id="rId405" Type="http://schemas.openxmlformats.org/officeDocument/2006/relationships/hyperlink" Target="https://pbs.twimg.com/media/D-tRT-QWwAIZQzH.jpg" TargetMode="External" /><Relationship Id="rId406" Type="http://schemas.openxmlformats.org/officeDocument/2006/relationships/hyperlink" Target="https://pbs.twimg.com/media/D-tcH09XUAAWCDA.jpg" TargetMode="External" /><Relationship Id="rId407" Type="http://schemas.openxmlformats.org/officeDocument/2006/relationships/hyperlink" Target="https://pbs.twimg.com/media/D5zZruMXkAA89Vz.jpg" TargetMode="External" /><Relationship Id="rId408" Type="http://schemas.openxmlformats.org/officeDocument/2006/relationships/hyperlink" Target="https://pbs.twimg.com/media/D1Ap6HOWsAMeCX5.jpg" TargetMode="External" /><Relationship Id="rId409" Type="http://schemas.openxmlformats.org/officeDocument/2006/relationships/hyperlink" Target="https://pbs.twimg.com/media/D9lSSfYXYAA6Bwt.jpg" TargetMode="External" /><Relationship Id="rId410" Type="http://schemas.openxmlformats.org/officeDocument/2006/relationships/hyperlink" Target="https://pbs.twimg.com/media/D-EOHKAWkAErh0t.jpg" TargetMode="External" /><Relationship Id="rId411" Type="http://schemas.openxmlformats.org/officeDocument/2006/relationships/hyperlink" Target="https://pbs.twimg.com/media/D-JVo5JXkAIknH1.jpg" TargetMode="External" /><Relationship Id="rId412" Type="http://schemas.openxmlformats.org/officeDocument/2006/relationships/hyperlink" Target="https://pbs.twimg.com/media/D-EOn15WwAA8GaU.jpg" TargetMode="External" /><Relationship Id="rId413" Type="http://schemas.openxmlformats.org/officeDocument/2006/relationships/hyperlink" Target="https://pbs.twimg.com/media/D-d2yJyXkAAnxpB.jpg" TargetMode="External" /><Relationship Id="rId414" Type="http://schemas.openxmlformats.org/officeDocument/2006/relationships/hyperlink" Target="https://pbs.twimg.com/media/D-jE-MeWwAA1Nyz.jpg" TargetMode="External" /><Relationship Id="rId415" Type="http://schemas.openxmlformats.org/officeDocument/2006/relationships/hyperlink" Target="https://pbs.twimg.com/media/D-sDRJKWsAY9usx.png" TargetMode="External" /><Relationship Id="rId416" Type="http://schemas.openxmlformats.org/officeDocument/2006/relationships/hyperlink" Target="https://pbs.twimg.com/media/D-udddGW4AIUQpg.jpg" TargetMode="External" /><Relationship Id="rId417" Type="http://schemas.openxmlformats.org/officeDocument/2006/relationships/hyperlink" Target="https://pbs.twimg.com/media/D-PJWfoWwAEWGjC.jpg" TargetMode="External" /><Relationship Id="rId418" Type="http://schemas.openxmlformats.org/officeDocument/2006/relationships/hyperlink" Target="https://pbs.twimg.com/media/D-ugpVCXUAAqNym.jpg" TargetMode="External" /><Relationship Id="rId419" Type="http://schemas.openxmlformats.org/officeDocument/2006/relationships/hyperlink" Target="https://pbs.twimg.com/media/D-kBVgdX4AMOu0g.jpg" TargetMode="External" /><Relationship Id="rId420" Type="http://schemas.openxmlformats.org/officeDocument/2006/relationships/hyperlink" Target="https://pbs.twimg.com/media/D91cwGTWwAU8GdJ.png" TargetMode="External" /><Relationship Id="rId421" Type="http://schemas.openxmlformats.org/officeDocument/2006/relationships/hyperlink" Target="https://pbs.twimg.com/media/D-AA_RtXUAACcAy.jpg" TargetMode="External" /><Relationship Id="rId422" Type="http://schemas.openxmlformats.org/officeDocument/2006/relationships/hyperlink" Target="https://pbs.twimg.com/media/D-UE8WXWkAAsJm0.jpg" TargetMode="External" /><Relationship Id="rId423" Type="http://schemas.openxmlformats.org/officeDocument/2006/relationships/hyperlink" Target="https://pbs.twimg.com/media/D-kj0h8X4AAhlQV.jpg" TargetMode="External" /><Relationship Id="rId424" Type="http://schemas.openxmlformats.org/officeDocument/2006/relationships/hyperlink" Target="https://pbs.twimg.com/media/D-lTukXXsAE2Fji.jpg" TargetMode="External" /><Relationship Id="rId425" Type="http://schemas.openxmlformats.org/officeDocument/2006/relationships/hyperlink" Target="https://pbs.twimg.com/media/D-pLFCmXkAAsRWf.jpg" TargetMode="External" /><Relationship Id="rId426" Type="http://schemas.openxmlformats.org/officeDocument/2006/relationships/hyperlink" Target="https://pbs.twimg.com/media/D-vIfGZWwAESJxS.jpg" TargetMode="External" /><Relationship Id="rId427" Type="http://schemas.openxmlformats.org/officeDocument/2006/relationships/hyperlink" Target="https://pbs.twimg.com/media/D-va1u8WkAAWXlQ.jpg" TargetMode="External" /><Relationship Id="rId428" Type="http://schemas.openxmlformats.org/officeDocument/2006/relationships/hyperlink" Target="https://pbs.twimg.com/media/D91rmDgW4AEmLb-.jpg" TargetMode="External" /><Relationship Id="rId429" Type="http://schemas.openxmlformats.org/officeDocument/2006/relationships/hyperlink" Target="https://pbs.twimg.com/media/D960giBXoAABHeF.jpg" TargetMode="External" /><Relationship Id="rId430" Type="http://schemas.openxmlformats.org/officeDocument/2006/relationships/hyperlink" Target="https://pbs.twimg.com/media/D969dSIXUAAc8qf.jpg" TargetMode="External" /><Relationship Id="rId431" Type="http://schemas.openxmlformats.org/officeDocument/2006/relationships/hyperlink" Target="https://pbs.twimg.com/media/D9_ud5fX4AAVLap.jpg" TargetMode="External" /><Relationship Id="rId432" Type="http://schemas.openxmlformats.org/officeDocument/2006/relationships/hyperlink" Target="https://pbs.twimg.com/media/D-FJwXgXsAAwdjC.jpg" TargetMode="External" /><Relationship Id="rId433" Type="http://schemas.openxmlformats.org/officeDocument/2006/relationships/hyperlink" Target="https://pbs.twimg.com/media/D-J3sMoXsAEcXnT.jpg" TargetMode="External" /><Relationship Id="rId434" Type="http://schemas.openxmlformats.org/officeDocument/2006/relationships/hyperlink" Target="https://pbs.twimg.com/media/D-emYSWXYAAFZOO.png" TargetMode="External" /><Relationship Id="rId435" Type="http://schemas.openxmlformats.org/officeDocument/2006/relationships/hyperlink" Target="https://pbs.twimg.com/media/D-fRitvXoAEkzdx.jpg" TargetMode="External" /><Relationship Id="rId436" Type="http://schemas.openxmlformats.org/officeDocument/2006/relationships/hyperlink" Target="https://pbs.twimg.com/media/D-lTlqjXoAg1xyo.jpg" TargetMode="External" /><Relationship Id="rId437" Type="http://schemas.openxmlformats.org/officeDocument/2006/relationships/hyperlink" Target="https://pbs.twimg.com/media/D-pd-8xWwAI8e3h.jpg" TargetMode="External" /><Relationship Id="rId438" Type="http://schemas.openxmlformats.org/officeDocument/2006/relationships/hyperlink" Target="https://pbs.twimg.com/media/D-veaIlW4AAg1WT.jpg" TargetMode="External" /><Relationship Id="rId439" Type="http://schemas.openxmlformats.org/officeDocument/2006/relationships/hyperlink" Target="https://pbs.twimg.com/media/D-CSI8kWkAE60zA.jpg" TargetMode="External" /><Relationship Id="rId440" Type="http://schemas.openxmlformats.org/officeDocument/2006/relationships/hyperlink" Target="https://pbs.twimg.com/media/D-vmc3uWkAEeQD-.jpg" TargetMode="External" /><Relationship Id="rId441" Type="http://schemas.openxmlformats.org/officeDocument/2006/relationships/hyperlink" Target="https://pbs.twimg.com/media/D-vt28cXUAAG6aE.jpg" TargetMode="External" /><Relationship Id="rId442" Type="http://schemas.openxmlformats.org/officeDocument/2006/relationships/hyperlink" Target="https://pbs.twimg.com/media/D-wmTgfXUAABE7e.jpg" TargetMode="External" /><Relationship Id="rId443" Type="http://schemas.openxmlformats.org/officeDocument/2006/relationships/hyperlink" Target="https://pbs.twimg.com/media/D-wpGOPWkAAzzdh.jpg" TargetMode="External" /><Relationship Id="rId444" Type="http://schemas.openxmlformats.org/officeDocument/2006/relationships/hyperlink" Target="https://pbs.twimg.com/media/D-wpGOPWkAAzzdh.jpg" TargetMode="External" /><Relationship Id="rId445" Type="http://schemas.openxmlformats.org/officeDocument/2006/relationships/hyperlink" Target="https://pbs.twimg.com/media/D-CmzGUWsAAH_sC.jpg" TargetMode="External" /><Relationship Id="rId446" Type="http://schemas.openxmlformats.org/officeDocument/2006/relationships/hyperlink" Target="https://pbs.twimg.com/media/D-wvGhfXYAAEFVz.jpg" TargetMode="External" /><Relationship Id="rId447" Type="http://schemas.openxmlformats.org/officeDocument/2006/relationships/hyperlink" Target="https://pbs.twimg.com/media/D-w-2OvX4AEf4qs.jpg" TargetMode="External" /><Relationship Id="rId448" Type="http://schemas.openxmlformats.org/officeDocument/2006/relationships/hyperlink" Target="https://pbs.twimg.com/media/D9t3OoQWkAAh6LB.jpg" TargetMode="External" /><Relationship Id="rId449" Type="http://schemas.openxmlformats.org/officeDocument/2006/relationships/hyperlink" Target="https://pbs.twimg.com/media/D99ZLz2X4AAjehl.jpg" TargetMode="External" /><Relationship Id="rId450" Type="http://schemas.openxmlformats.org/officeDocument/2006/relationships/hyperlink" Target="https://pbs.twimg.com/media/D-LKkhEX4AIDW8p.jpg" TargetMode="External" /><Relationship Id="rId451" Type="http://schemas.openxmlformats.org/officeDocument/2006/relationships/hyperlink" Target="https://pbs.twimg.com/media/D7HyFBHW0AA7fDD.jpg" TargetMode="External" /><Relationship Id="rId452" Type="http://schemas.openxmlformats.org/officeDocument/2006/relationships/hyperlink" Target="https://pbs.twimg.com/media/D-eqmNIWsAEO2yC.jpg" TargetMode="External" /><Relationship Id="rId453" Type="http://schemas.openxmlformats.org/officeDocument/2006/relationships/hyperlink" Target="https://pbs.twimg.com/media/D-eqmNIWsAEO2yC.jpg" TargetMode="External" /><Relationship Id="rId454" Type="http://schemas.openxmlformats.org/officeDocument/2006/relationships/hyperlink" Target="https://pbs.twimg.com/media/D-yGWS8XoAAFLsY.jpg" TargetMode="External" /><Relationship Id="rId455" Type="http://schemas.openxmlformats.org/officeDocument/2006/relationships/hyperlink" Target="https://pbs.twimg.com/media/D-yGWS8XoAAFLsY.jpg" TargetMode="External" /><Relationship Id="rId456" Type="http://schemas.openxmlformats.org/officeDocument/2006/relationships/hyperlink" Target="https://pbs.twimg.com/media/D9tPzY_XYAIixEN.jpg" TargetMode="External" /><Relationship Id="rId457" Type="http://schemas.openxmlformats.org/officeDocument/2006/relationships/hyperlink" Target="https://pbs.twimg.com/media/D9tSeQlXUAA_s2a.jpg" TargetMode="External" /><Relationship Id="rId458" Type="http://schemas.openxmlformats.org/officeDocument/2006/relationships/hyperlink" Target="https://pbs.twimg.com/media/D9tkwGaWwAE-vWt.jpg" TargetMode="External" /><Relationship Id="rId459" Type="http://schemas.openxmlformats.org/officeDocument/2006/relationships/hyperlink" Target="https://pbs.twimg.com/media/D9u-V8wX4AAPJO-.jpg" TargetMode="External" /><Relationship Id="rId460" Type="http://schemas.openxmlformats.org/officeDocument/2006/relationships/hyperlink" Target="https://pbs.twimg.com/media/D9u-c-SW4AEv7Fx.jpg" TargetMode="External" /><Relationship Id="rId461" Type="http://schemas.openxmlformats.org/officeDocument/2006/relationships/hyperlink" Target="http://pbs.twimg.com/profile_images/930341287961743360/vVeA4nak_normal.jpg" TargetMode="External" /><Relationship Id="rId462" Type="http://schemas.openxmlformats.org/officeDocument/2006/relationships/hyperlink" Target="http://pbs.twimg.com/profile_images/930341287961743360/vVeA4nak_normal.jpg" TargetMode="External" /><Relationship Id="rId463" Type="http://schemas.openxmlformats.org/officeDocument/2006/relationships/hyperlink" Target="https://pbs.twimg.com/media/D9wWyzTX4AIRXHu.jpg" TargetMode="External" /><Relationship Id="rId464" Type="http://schemas.openxmlformats.org/officeDocument/2006/relationships/hyperlink" Target="https://pbs.twimg.com/media/D9wqcfWWsAMwDHQ.jpg" TargetMode="External" /><Relationship Id="rId465" Type="http://schemas.openxmlformats.org/officeDocument/2006/relationships/hyperlink" Target="https://pbs.twimg.com/media/D9wvqJKXYAYGDGH.jpg" TargetMode="External" /><Relationship Id="rId466" Type="http://schemas.openxmlformats.org/officeDocument/2006/relationships/hyperlink" Target="https://pbs.twimg.com/media/D9yEzqDXYAANRv3.jpg" TargetMode="External" /><Relationship Id="rId467" Type="http://schemas.openxmlformats.org/officeDocument/2006/relationships/hyperlink" Target="https://pbs.twimg.com/media/D9yEzqDXYAANRv3.jpg" TargetMode="External" /><Relationship Id="rId468" Type="http://schemas.openxmlformats.org/officeDocument/2006/relationships/hyperlink" Target="https://pbs.twimg.com/media/D9yVZ-cXoAAzXDy.jpg" TargetMode="External" /><Relationship Id="rId469" Type="http://schemas.openxmlformats.org/officeDocument/2006/relationships/hyperlink" Target="http://pbs.twimg.com/profile_images/864568360947793920/ZrdjbU42_normal.jpg" TargetMode="External" /><Relationship Id="rId470" Type="http://schemas.openxmlformats.org/officeDocument/2006/relationships/hyperlink" Target="https://pbs.twimg.com/media/D9yhfVIWkAEzqUN.jpg" TargetMode="External" /><Relationship Id="rId471" Type="http://schemas.openxmlformats.org/officeDocument/2006/relationships/hyperlink" Target="https://pbs.twimg.com/media/D90ebHLXoAAb_wM.jpg" TargetMode="External" /><Relationship Id="rId472" Type="http://schemas.openxmlformats.org/officeDocument/2006/relationships/hyperlink" Target="http://pbs.twimg.com/profile_images/984429039531298821/snUToSKD_normal.jpg" TargetMode="External" /><Relationship Id="rId473" Type="http://schemas.openxmlformats.org/officeDocument/2006/relationships/hyperlink" Target="https://pbs.twimg.com/media/D91gO10WsAAYXPW.jpg" TargetMode="External" /><Relationship Id="rId474" Type="http://schemas.openxmlformats.org/officeDocument/2006/relationships/hyperlink" Target="https://pbs.twimg.com/media/D917Bc8XkAEniiF.jpg" TargetMode="External" /><Relationship Id="rId475" Type="http://schemas.openxmlformats.org/officeDocument/2006/relationships/hyperlink" Target="https://pbs.twimg.com/media/D91-M4jWkAEiYJ7.jpg" TargetMode="External" /><Relationship Id="rId476" Type="http://schemas.openxmlformats.org/officeDocument/2006/relationships/hyperlink" Target="https://pbs.twimg.com/media/D92B1KWX4AE_HcX.jpg" TargetMode="External" /><Relationship Id="rId477" Type="http://schemas.openxmlformats.org/officeDocument/2006/relationships/hyperlink" Target="http://pbs.twimg.com/profile_images/802156727915286528/_Axr4eVw_normal.jpg" TargetMode="External" /><Relationship Id="rId478" Type="http://schemas.openxmlformats.org/officeDocument/2006/relationships/hyperlink" Target="https://pbs.twimg.com/media/D93oCL6XYAESoYZ.jpg" TargetMode="External" /><Relationship Id="rId479" Type="http://schemas.openxmlformats.org/officeDocument/2006/relationships/hyperlink" Target="https://pbs.twimg.com/media/D93r7T9XsAAlHTQ.jpg" TargetMode="External" /><Relationship Id="rId480" Type="http://schemas.openxmlformats.org/officeDocument/2006/relationships/hyperlink" Target="https://pbs.twimg.com/media/D94DiYAWwAAyisF.jpg" TargetMode="External" /><Relationship Id="rId481" Type="http://schemas.openxmlformats.org/officeDocument/2006/relationships/hyperlink" Target="https://pbs.twimg.com/media/D91p_MRXoAEpNnZ.jpg" TargetMode="External" /><Relationship Id="rId482" Type="http://schemas.openxmlformats.org/officeDocument/2006/relationships/hyperlink" Target="https://pbs.twimg.com/media/D91p_MRXoAEpNnZ.jpg" TargetMode="External" /><Relationship Id="rId483" Type="http://schemas.openxmlformats.org/officeDocument/2006/relationships/hyperlink" Target="http://pbs.twimg.com/profile_images/853658082836172801/T0my6mQW_normal.jpg" TargetMode="External" /><Relationship Id="rId484" Type="http://schemas.openxmlformats.org/officeDocument/2006/relationships/hyperlink" Target="http://pbs.twimg.com/profile_images/1088868795589054466/bFfeV83l_normal.jpg" TargetMode="External" /><Relationship Id="rId485" Type="http://schemas.openxmlformats.org/officeDocument/2006/relationships/hyperlink" Target="https://pbs.twimg.com/media/D96mHiuXkAEPFzc.jpg" TargetMode="External" /><Relationship Id="rId486" Type="http://schemas.openxmlformats.org/officeDocument/2006/relationships/hyperlink" Target="http://pbs.twimg.com/profile_images/1037305391909154822/yoh6MOhe_normal.jpg" TargetMode="External" /><Relationship Id="rId487" Type="http://schemas.openxmlformats.org/officeDocument/2006/relationships/hyperlink" Target="https://pbs.twimg.com/media/D96mvJyW4AUalnW.jpg" TargetMode="External" /><Relationship Id="rId488" Type="http://schemas.openxmlformats.org/officeDocument/2006/relationships/hyperlink" Target="http://pbs.twimg.com/profile_images/378800000266444813/336a6a5ba309cd0b49ba704e090c203c_normal.jpeg" TargetMode="External" /><Relationship Id="rId489" Type="http://schemas.openxmlformats.org/officeDocument/2006/relationships/hyperlink" Target="https://pbs.twimg.com/media/D9v_xChUwAYroFC.jpg" TargetMode="External" /><Relationship Id="rId490" Type="http://schemas.openxmlformats.org/officeDocument/2006/relationships/hyperlink" Target="https://pbs.twimg.com/media/D9z1xvlVUAAGkw0.jpg" TargetMode="External" /><Relationship Id="rId491" Type="http://schemas.openxmlformats.org/officeDocument/2006/relationships/hyperlink" Target="https://pbs.twimg.com/media/D97FB4dU4AAGwQA.jpg" TargetMode="External" /><Relationship Id="rId492" Type="http://schemas.openxmlformats.org/officeDocument/2006/relationships/hyperlink" Target="https://pbs.twimg.com/media/D97jrkBW4AMdv9w.jpg" TargetMode="External" /><Relationship Id="rId493" Type="http://schemas.openxmlformats.org/officeDocument/2006/relationships/hyperlink" Target="https://pbs.twimg.com/media/D9gVi-FXkAE94UY.jpg" TargetMode="External" /><Relationship Id="rId494" Type="http://schemas.openxmlformats.org/officeDocument/2006/relationships/hyperlink" Target="http://pbs.twimg.com/profile_images/751053998287978496/GaloX8n5_normal.jpg" TargetMode="External" /><Relationship Id="rId495" Type="http://schemas.openxmlformats.org/officeDocument/2006/relationships/hyperlink" Target="https://pbs.twimg.com/media/D970HJHXYAU_97o.jpg" TargetMode="External" /><Relationship Id="rId496" Type="http://schemas.openxmlformats.org/officeDocument/2006/relationships/hyperlink" Target="https://pbs.twimg.com/media/D98DlY7XUAkn9Wc.jpg" TargetMode="External" /><Relationship Id="rId497" Type="http://schemas.openxmlformats.org/officeDocument/2006/relationships/hyperlink" Target="https://pbs.twimg.com/media/D98DlY7XUAkn9Wc.jpg" TargetMode="External" /><Relationship Id="rId498" Type="http://schemas.openxmlformats.org/officeDocument/2006/relationships/hyperlink" Target="https://pbs.twimg.com/media/D98g1y6XoAAO-V7.jpg" TargetMode="External" /><Relationship Id="rId499" Type="http://schemas.openxmlformats.org/officeDocument/2006/relationships/hyperlink" Target="http://pbs.twimg.com/profile_images/950919205980966914/Lhr1NYUU_normal.jpg" TargetMode="External" /><Relationship Id="rId500" Type="http://schemas.openxmlformats.org/officeDocument/2006/relationships/hyperlink" Target="http://pbs.twimg.com/profile_images/920268142726828032/7yvvLD2h_normal.jpg" TargetMode="External" /><Relationship Id="rId501" Type="http://schemas.openxmlformats.org/officeDocument/2006/relationships/hyperlink" Target="http://pbs.twimg.com/profile_images/920268142726828032/7yvvLD2h_normal.jpg" TargetMode="External" /><Relationship Id="rId502" Type="http://schemas.openxmlformats.org/officeDocument/2006/relationships/hyperlink" Target="http://pbs.twimg.com/profile_images/696843854243168256/ufAV9ldM_normal.jpg" TargetMode="External" /><Relationship Id="rId503" Type="http://schemas.openxmlformats.org/officeDocument/2006/relationships/hyperlink" Target="http://pbs.twimg.com/profile_images/750514111386161153/EkmadW2L_normal.jpg" TargetMode="External" /><Relationship Id="rId504" Type="http://schemas.openxmlformats.org/officeDocument/2006/relationships/hyperlink" Target="https://pbs.twimg.com/media/D-ARubmXsAEjJ2h.jpg" TargetMode="External" /><Relationship Id="rId505" Type="http://schemas.openxmlformats.org/officeDocument/2006/relationships/hyperlink" Target="https://pbs.twimg.com/media/D-ASA-QWkAEuVD7.jpg" TargetMode="External" /><Relationship Id="rId506" Type="http://schemas.openxmlformats.org/officeDocument/2006/relationships/hyperlink" Target="https://pbs.twimg.com/media/D-AatGeWwAAlv1k.jpg" TargetMode="External" /><Relationship Id="rId507" Type="http://schemas.openxmlformats.org/officeDocument/2006/relationships/hyperlink" Target="https://pbs.twimg.com/media/D-AquldW4AIS8j6.jpg" TargetMode="External" /><Relationship Id="rId508" Type="http://schemas.openxmlformats.org/officeDocument/2006/relationships/hyperlink" Target="https://pbs.twimg.com/media/D-A9nrMXUAAz65P.jpg" TargetMode="External" /><Relationship Id="rId509" Type="http://schemas.openxmlformats.org/officeDocument/2006/relationships/hyperlink" Target="http://pbs.twimg.com/profile_images/1908424398/twitter-pavement-runner_normal.jpg" TargetMode="External" /><Relationship Id="rId510" Type="http://schemas.openxmlformats.org/officeDocument/2006/relationships/hyperlink" Target="https://pbs.twimg.com/media/D-BEm9OXYAE6rFh.jpg" TargetMode="External" /><Relationship Id="rId511" Type="http://schemas.openxmlformats.org/officeDocument/2006/relationships/hyperlink" Target="https://pbs.twimg.com/media/D-BJXY2XoAAgHKI.jpg" TargetMode="External" /><Relationship Id="rId512" Type="http://schemas.openxmlformats.org/officeDocument/2006/relationships/hyperlink" Target="https://pbs.twimg.com/media/D-BgUvxW4AATxu2.jpg" TargetMode="External" /><Relationship Id="rId513" Type="http://schemas.openxmlformats.org/officeDocument/2006/relationships/hyperlink" Target="https://pbs.twimg.com/media/D-CSuWpUEAAOBlO.jpg" TargetMode="External" /><Relationship Id="rId514" Type="http://schemas.openxmlformats.org/officeDocument/2006/relationships/hyperlink" Target="http://pbs.twimg.com/profile_images/919402052073246720/ty1d50jZ_normal.jpg" TargetMode="External" /><Relationship Id="rId515" Type="http://schemas.openxmlformats.org/officeDocument/2006/relationships/hyperlink" Target="https://pbs.twimg.com/media/D-Fs5uPXsAIla_g.jpg" TargetMode="External" /><Relationship Id="rId516" Type="http://schemas.openxmlformats.org/officeDocument/2006/relationships/hyperlink" Target="https://pbs.twimg.com/media/D-F-gYQWsAEKe-m.jpg" TargetMode="External" /><Relationship Id="rId517" Type="http://schemas.openxmlformats.org/officeDocument/2006/relationships/hyperlink" Target="https://pbs.twimg.com/media/D-GWMTBXkAERgGF.jpg" TargetMode="External" /><Relationship Id="rId518" Type="http://schemas.openxmlformats.org/officeDocument/2006/relationships/hyperlink" Target="https://pbs.twimg.com/media/D95_CBBWkAAonOU.jpg" TargetMode="External" /><Relationship Id="rId519" Type="http://schemas.openxmlformats.org/officeDocument/2006/relationships/hyperlink" Target="https://pbs.twimg.com/ext_tw_video_thumb/1144394481959088129/pu/img/1RCeKp6YlsxikAK3.jpg" TargetMode="External" /><Relationship Id="rId520" Type="http://schemas.openxmlformats.org/officeDocument/2006/relationships/hyperlink" Target="https://pbs.twimg.com/media/D-G3DcBXsAEj5dx.jpg" TargetMode="External" /><Relationship Id="rId521" Type="http://schemas.openxmlformats.org/officeDocument/2006/relationships/hyperlink" Target="http://pbs.twimg.com/profile_images/2931186171/0ae7ff197b5991ad634a4f527c5343d6_normal.jpeg" TargetMode="External" /><Relationship Id="rId522" Type="http://schemas.openxmlformats.org/officeDocument/2006/relationships/hyperlink" Target="https://pbs.twimg.com/media/D-HI4PyWkAAl3sO.jpg" TargetMode="External" /><Relationship Id="rId523" Type="http://schemas.openxmlformats.org/officeDocument/2006/relationships/hyperlink" Target="https://pbs.twimg.com/media/D-H4W6rUwAMP4Lv.jpg" TargetMode="External" /><Relationship Id="rId524" Type="http://schemas.openxmlformats.org/officeDocument/2006/relationships/hyperlink" Target="https://pbs.twimg.com/media/D-IvatTX4AES007.jpg" TargetMode="External" /><Relationship Id="rId525" Type="http://schemas.openxmlformats.org/officeDocument/2006/relationships/hyperlink" Target="https://pbs.twimg.com/media/D-I0HVmXsAMKmth.jpg" TargetMode="External" /><Relationship Id="rId526" Type="http://schemas.openxmlformats.org/officeDocument/2006/relationships/hyperlink" Target="https://pbs.twimg.com/media/D9x-WaPXoAc-ofE.jpg" TargetMode="External" /><Relationship Id="rId527" Type="http://schemas.openxmlformats.org/officeDocument/2006/relationships/hyperlink" Target="https://pbs.twimg.com/media/D-I75wXXUAEzj34.jpg" TargetMode="External" /><Relationship Id="rId528" Type="http://schemas.openxmlformats.org/officeDocument/2006/relationships/hyperlink" Target="https://pbs.twimg.com/media/D-I75wXXUAEzj34.jpg" TargetMode="External" /><Relationship Id="rId529" Type="http://schemas.openxmlformats.org/officeDocument/2006/relationships/hyperlink" Target="https://pbs.twimg.com/media/D-J9oOHWkAA9Vf7.jpg" TargetMode="External" /><Relationship Id="rId530" Type="http://schemas.openxmlformats.org/officeDocument/2006/relationships/hyperlink" Target="http://pbs.twimg.com/profile_images/916929473856946177/flfDau9a_normal.jpg" TargetMode="External" /><Relationship Id="rId531" Type="http://schemas.openxmlformats.org/officeDocument/2006/relationships/hyperlink" Target="https://pbs.twimg.com/media/D-Lls16W4AESmFZ.jpg" TargetMode="External" /><Relationship Id="rId532" Type="http://schemas.openxmlformats.org/officeDocument/2006/relationships/hyperlink" Target="https://pbs.twimg.com/media/D-L1fWrX4AAGuzs.jpg" TargetMode="External" /><Relationship Id="rId533" Type="http://schemas.openxmlformats.org/officeDocument/2006/relationships/hyperlink" Target="https://pbs.twimg.com/media/D-MMx9fXYAI5Q-g.jpg" TargetMode="External" /><Relationship Id="rId534" Type="http://schemas.openxmlformats.org/officeDocument/2006/relationships/hyperlink" Target="https://pbs.twimg.com/media/D-MdNFCXYAAN2uv.jpg" TargetMode="External" /><Relationship Id="rId535" Type="http://schemas.openxmlformats.org/officeDocument/2006/relationships/hyperlink" Target="http://pbs.twimg.com/profile_images/1074370214115115010/Lxt4zUcs_normal.jpg" TargetMode="External" /><Relationship Id="rId536" Type="http://schemas.openxmlformats.org/officeDocument/2006/relationships/hyperlink" Target="https://pbs.twimg.com/media/D-NoVfsXsAAi6Wr.jpg" TargetMode="External" /><Relationship Id="rId537" Type="http://schemas.openxmlformats.org/officeDocument/2006/relationships/hyperlink" Target="http://pbs.twimg.com/profile_images/1125154421938302976/CVJ8M2EP_normal.jpg" TargetMode="External" /><Relationship Id="rId538" Type="http://schemas.openxmlformats.org/officeDocument/2006/relationships/hyperlink" Target="http://pbs.twimg.com/profile_images/1125154421938302976/CVJ8M2EP_normal.jpg" TargetMode="External" /><Relationship Id="rId539" Type="http://schemas.openxmlformats.org/officeDocument/2006/relationships/hyperlink" Target="http://pbs.twimg.com/profile_images/1125154421938302976/CVJ8M2EP_normal.jpg" TargetMode="External" /><Relationship Id="rId540" Type="http://schemas.openxmlformats.org/officeDocument/2006/relationships/hyperlink" Target="http://pbs.twimg.com/profile_images/1125154421938302976/CVJ8M2EP_normal.jpg" TargetMode="External" /><Relationship Id="rId541" Type="http://schemas.openxmlformats.org/officeDocument/2006/relationships/hyperlink" Target="http://pbs.twimg.com/profile_images/1125154421938302976/CVJ8M2EP_normal.jpg" TargetMode="External" /><Relationship Id="rId542" Type="http://schemas.openxmlformats.org/officeDocument/2006/relationships/hyperlink" Target="http://pbs.twimg.com/profile_images/1125154421938302976/CVJ8M2EP_normal.jpg" TargetMode="External" /><Relationship Id="rId543" Type="http://schemas.openxmlformats.org/officeDocument/2006/relationships/hyperlink" Target="http://pbs.twimg.com/profile_images/1125154421938302976/CVJ8M2EP_normal.jpg" TargetMode="External" /><Relationship Id="rId544" Type="http://schemas.openxmlformats.org/officeDocument/2006/relationships/hyperlink" Target="http://pbs.twimg.com/profile_images/1125154421938302976/CVJ8M2EP_normal.jpg" TargetMode="External" /><Relationship Id="rId545" Type="http://schemas.openxmlformats.org/officeDocument/2006/relationships/hyperlink" Target="http://pbs.twimg.com/profile_images/1125154421938302976/CVJ8M2EP_normal.jpg" TargetMode="External" /><Relationship Id="rId546" Type="http://schemas.openxmlformats.org/officeDocument/2006/relationships/hyperlink" Target="http://pbs.twimg.com/profile_images/1125154421938302976/CVJ8M2EP_normal.jpg" TargetMode="External" /><Relationship Id="rId547" Type="http://schemas.openxmlformats.org/officeDocument/2006/relationships/hyperlink" Target="http://pbs.twimg.com/profile_images/1125154421938302976/CVJ8M2EP_normal.jpg" TargetMode="External" /><Relationship Id="rId548" Type="http://schemas.openxmlformats.org/officeDocument/2006/relationships/hyperlink" Target="http://pbs.twimg.com/profile_images/1125154421938302976/CVJ8M2EP_normal.jpg" TargetMode="External" /><Relationship Id="rId549" Type="http://schemas.openxmlformats.org/officeDocument/2006/relationships/hyperlink" Target="http://pbs.twimg.com/profile_images/1125154421938302976/CVJ8M2EP_normal.jpg" TargetMode="External" /><Relationship Id="rId550" Type="http://schemas.openxmlformats.org/officeDocument/2006/relationships/hyperlink" Target="http://pbs.twimg.com/profile_images/1125154421938302976/CVJ8M2EP_normal.jpg" TargetMode="External" /><Relationship Id="rId551" Type="http://schemas.openxmlformats.org/officeDocument/2006/relationships/hyperlink" Target="http://pbs.twimg.com/profile_images/1125154421938302976/CVJ8M2EP_normal.jpg" TargetMode="External" /><Relationship Id="rId552" Type="http://schemas.openxmlformats.org/officeDocument/2006/relationships/hyperlink" Target="http://pbs.twimg.com/profile_images/1125154421938302976/CVJ8M2EP_normal.jpg" TargetMode="External" /><Relationship Id="rId553" Type="http://schemas.openxmlformats.org/officeDocument/2006/relationships/hyperlink" Target="http://pbs.twimg.com/profile_images/1125154421938302976/CVJ8M2EP_normal.jpg" TargetMode="External" /><Relationship Id="rId554" Type="http://schemas.openxmlformats.org/officeDocument/2006/relationships/hyperlink" Target="http://pbs.twimg.com/profile_images/1125154421938302976/CVJ8M2EP_normal.jpg" TargetMode="External" /><Relationship Id="rId555" Type="http://schemas.openxmlformats.org/officeDocument/2006/relationships/hyperlink" Target="https://pbs.twimg.com/media/D-Oe72LWsAMcCnB.jpg" TargetMode="External" /><Relationship Id="rId556" Type="http://schemas.openxmlformats.org/officeDocument/2006/relationships/hyperlink" Target="http://pbs.twimg.com/profile_images/1082501359629287424/wxvBLPtH_normal.jpg" TargetMode="External" /><Relationship Id="rId557" Type="http://schemas.openxmlformats.org/officeDocument/2006/relationships/hyperlink" Target="https://pbs.twimg.com/media/D-OflvQXkAI9H8R.jpg" TargetMode="External" /><Relationship Id="rId558" Type="http://schemas.openxmlformats.org/officeDocument/2006/relationships/hyperlink" Target="https://pbs.twimg.com/media/D896IthXkAEOfk4.jpg" TargetMode="External" /><Relationship Id="rId559" Type="http://schemas.openxmlformats.org/officeDocument/2006/relationships/hyperlink" Target="http://pbs.twimg.com/profile_images/1140292358325583872/JcJWexME_normal.jpg" TargetMode="External" /><Relationship Id="rId560" Type="http://schemas.openxmlformats.org/officeDocument/2006/relationships/hyperlink" Target="http://pbs.twimg.com/profile_images/1140292358325583872/JcJWexME_normal.jpg" TargetMode="External" /><Relationship Id="rId561" Type="http://schemas.openxmlformats.org/officeDocument/2006/relationships/hyperlink" Target="http://pbs.twimg.com/profile_images/1013605316531978240/V-P9wGxl_normal.jpg" TargetMode="External" /><Relationship Id="rId562" Type="http://schemas.openxmlformats.org/officeDocument/2006/relationships/hyperlink" Target="http://pbs.twimg.com/profile_images/1013605316531978240/V-P9wGxl_normal.jpg" TargetMode="External" /><Relationship Id="rId563" Type="http://schemas.openxmlformats.org/officeDocument/2006/relationships/hyperlink" Target="http://pbs.twimg.com/profile_images/859001716599140352/JRMyni-u_normal.jpg" TargetMode="External" /><Relationship Id="rId564" Type="http://schemas.openxmlformats.org/officeDocument/2006/relationships/hyperlink" Target="https://pbs.twimg.com/media/D-Pz6stWsAA7QKm.jpg" TargetMode="External" /><Relationship Id="rId565" Type="http://schemas.openxmlformats.org/officeDocument/2006/relationships/hyperlink" Target="https://pbs.twimg.com/media/D-QZAbxWwAA7vfv.jpg" TargetMode="External" /><Relationship Id="rId566" Type="http://schemas.openxmlformats.org/officeDocument/2006/relationships/hyperlink" Target="https://pbs.twimg.com/media/D-Qc0uLXsAA_FXV.jpg" TargetMode="External" /><Relationship Id="rId567" Type="http://schemas.openxmlformats.org/officeDocument/2006/relationships/hyperlink" Target="https://pbs.twimg.com/media/D-QqfT5WkAAScLn.jpg" TargetMode="External" /><Relationship Id="rId568" Type="http://schemas.openxmlformats.org/officeDocument/2006/relationships/hyperlink" Target="http://pbs.twimg.com/profile_images/946870681261694976/gYzYpzZw_normal.jpg" TargetMode="External" /><Relationship Id="rId569" Type="http://schemas.openxmlformats.org/officeDocument/2006/relationships/hyperlink" Target="http://pbs.twimg.com/profile_images/946870681261694976/gYzYpzZw_normal.jpg" TargetMode="External" /><Relationship Id="rId570" Type="http://schemas.openxmlformats.org/officeDocument/2006/relationships/hyperlink" Target="https://pbs.twimg.com/media/D-QzkDaXsAA1lL8.jpg" TargetMode="External" /><Relationship Id="rId571" Type="http://schemas.openxmlformats.org/officeDocument/2006/relationships/hyperlink" Target="http://pbs.twimg.com/profile_images/1115466028425908224/Xekpvl4R_normal.jpg" TargetMode="External" /><Relationship Id="rId572" Type="http://schemas.openxmlformats.org/officeDocument/2006/relationships/hyperlink" Target="https://pbs.twimg.com/media/D9ySZDdXoAIQaKQ.jpg" TargetMode="External" /><Relationship Id="rId573" Type="http://schemas.openxmlformats.org/officeDocument/2006/relationships/hyperlink" Target="https://pbs.twimg.com/media/D-SHwhIXsAAAeiJ.jpg" TargetMode="External" /><Relationship Id="rId574" Type="http://schemas.openxmlformats.org/officeDocument/2006/relationships/hyperlink" Target="http://pbs.twimg.com/profile_images/1142664791405649920/7EOOZRGr_normal.jpg" TargetMode="External" /><Relationship Id="rId575" Type="http://schemas.openxmlformats.org/officeDocument/2006/relationships/hyperlink" Target="https://pbs.twimg.com/media/D-BKgQ8VUAAXUSf.jpg" TargetMode="External" /><Relationship Id="rId576" Type="http://schemas.openxmlformats.org/officeDocument/2006/relationships/hyperlink" Target="https://pbs.twimg.com/media/D-LqVsVXkAQ6saG.jpg" TargetMode="External" /><Relationship Id="rId577" Type="http://schemas.openxmlformats.org/officeDocument/2006/relationships/hyperlink" Target="http://pbs.twimg.com/profile_images/863142003168743425/M7LmzRjX_normal.jpg" TargetMode="External" /><Relationship Id="rId578" Type="http://schemas.openxmlformats.org/officeDocument/2006/relationships/hyperlink" Target="http://pbs.twimg.com/profile_images/863142003168743425/M7LmzRjX_normal.jpg" TargetMode="External" /><Relationship Id="rId579" Type="http://schemas.openxmlformats.org/officeDocument/2006/relationships/hyperlink" Target="https://pbs.twimg.com/media/D91HFklX4AANCid.jpg" TargetMode="External" /><Relationship Id="rId580" Type="http://schemas.openxmlformats.org/officeDocument/2006/relationships/hyperlink" Target="https://pbs.twimg.com/media/D960ON2XoAAlvck.jpg" TargetMode="External" /><Relationship Id="rId581" Type="http://schemas.openxmlformats.org/officeDocument/2006/relationships/hyperlink" Target="https://pbs.twimg.com/media/D-Jg3Q_XUAA6gLY.jpg" TargetMode="External" /><Relationship Id="rId582" Type="http://schemas.openxmlformats.org/officeDocument/2006/relationships/hyperlink" Target="https://pbs.twimg.com/media/D-TglJJW4AADRxX.jpg" TargetMode="External" /><Relationship Id="rId583" Type="http://schemas.openxmlformats.org/officeDocument/2006/relationships/hyperlink" Target="http://pbs.twimg.com/profile_images/976878554666471425/BJHFc8tF_normal.jpg" TargetMode="External" /><Relationship Id="rId584" Type="http://schemas.openxmlformats.org/officeDocument/2006/relationships/hyperlink" Target="http://pbs.twimg.com/profile_images/3334879428/33dc139f52ca1361d71b650add2be9b8_normal.jpeg" TargetMode="External" /><Relationship Id="rId585" Type="http://schemas.openxmlformats.org/officeDocument/2006/relationships/hyperlink" Target="https://pbs.twimg.com/media/D-UrIWRX4AIC4Gk.jpg" TargetMode="External" /><Relationship Id="rId586" Type="http://schemas.openxmlformats.org/officeDocument/2006/relationships/hyperlink" Target="http://pbs.twimg.com/profile_images/1073990088470790146/qXlX1euv_normal.jpg" TargetMode="External" /><Relationship Id="rId587" Type="http://schemas.openxmlformats.org/officeDocument/2006/relationships/hyperlink" Target="http://pbs.twimg.com/profile_images/1751945995/Carri_Uranga_normal.jpg" TargetMode="External" /><Relationship Id="rId588" Type="http://schemas.openxmlformats.org/officeDocument/2006/relationships/hyperlink" Target="https://pbs.twimg.com/media/D-VHPgPXoAAFSbj.jpg" TargetMode="External" /><Relationship Id="rId589" Type="http://schemas.openxmlformats.org/officeDocument/2006/relationships/hyperlink" Target="https://pbs.twimg.com/media/D94xUUrWwAE7Ky8.jpg" TargetMode="External" /><Relationship Id="rId590" Type="http://schemas.openxmlformats.org/officeDocument/2006/relationships/hyperlink" Target="https://pbs.twimg.com/media/D-L2GuLXYAAbl1k.jpg" TargetMode="External" /><Relationship Id="rId591" Type="http://schemas.openxmlformats.org/officeDocument/2006/relationships/hyperlink" Target="https://pbs.twimg.com/media/D-VQVqpXkAAnRwX.jpg" TargetMode="External" /><Relationship Id="rId592" Type="http://schemas.openxmlformats.org/officeDocument/2006/relationships/hyperlink" Target="https://pbs.twimg.com/media/D-VwiDPW4AA6V1x.jpg" TargetMode="External" /><Relationship Id="rId593" Type="http://schemas.openxmlformats.org/officeDocument/2006/relationships/hyperlink" Target="https://pbs.twimg.com/media/D-VwiDPW4AA6V1x.jpg" TargetMode="External" /><Relationship Id="rId594" Type="http://schemas.openxmlformats.org/officeDocument/2006/relationships/hyperlink" Target="https://pbs.twimg.com/media/D-XpbDfXsAMpWZ7.jpg" TargetMode="External" /><Relationship Id="rId595" Type="http://schemas.openxmlformats.org/officeDocument/2006/relationships/hyperlink" Target="https://pbs.twimg.com/media/D-XzbvEXUAA-Jel.jpg" TargetMode="External" /><Relationship Id="rId596" Type="http://schemas.openxmlformats.org/officeDocument/2006/relationships/hyperlink" Target="https://pbs.twimg.com/media/D-X4s0lWkAAdY8K.jpg" TargetMode="External" /><Relationship Id="rId597" Type="http://schemas.openxmlformats.org/officeDocument/2006/relationships/hyperlink" Target="http://pbs.twimg.com/profile_images/1078562451380146176/EXnGX7kv_normal.jpg" TargetMode="External" /><Relationship Id="rId598" Type="http://schemas.openxmlformats.org/officeDocument/2006/relationships/hyperlink" Target="http://pbs.twimg.com/profile_images/1122941112740646917/8jYOwwXW_normal.jpg" TargetMode="External" /><Relationship Id="rId599" Type="http://schemas.openxmlformats.org/officeDocument/2006/relationships/hyperlink" Target="http://pbs.twimg.com/profile_images/1122941112740646917/8jYOwwXW_normal.jpg" TargetMode="External" /><Relationship Id="rId600" Type="http://schemas.openxmlformats.org/officeDocument/2006/relationships/hyperlink" Target="https://pbs.twimg.com/media/D-aGneZXoAEdKPu.jpg" TargetMode="External" /><Relationship Id="rId601" Type="http://schemas.openxmlformats.org/officeDocument/2006/relationships/hyperlink" Target="https://pbs.twimg.com/media/D-aP9SdW4B8bmhI.jpg" TargetMode="External" /><Relationship Id="rId602" Type="http://schemas.openxmlformats.org/officeDocument/2006/relationships/hyperlink" Target="http://pbs.twimg.com/profile_images/650057408404918272/xJA2vXws_normal.jpg" TargetMode="External" /><Relationship Id="rId603" Type="http://schemas.openxmlformats.org/officeDocument/2006/relationships/hyperlink" Target="http://pbs.twimg.com/profile_images/650057408404918272/xJA2vXws_normal.jpg" TargetMode="External" /><Relationship Id="rId604" Type="http://schemas.openxmlformats.org/officeDocument/2006/relationships/hyperlink" Target="http://pbs.twimg.com/profile_images/650057408404918272/xJA2vXws_normal.jpg" TargetMode="External" /><Relationship Id="rId605" Type="http://schemas.openxmlformats.org/officeDocument/2006/relationships/hyperlink" Target="http://pbs.twimg.com/profile_images/650057408404918272/xJA2vXws_normal.jpg" TargetMode="External" /><Relationship Id="rId606" Type="http://schemas.openxmlformats.org/officeDocument/2006/relationships/hyperlink" Target="http://pbs.twimg.com/profile_images/650057408404918272/xJA2vXws_normal.jpg" TargetMode="External" /><Relationship Id="rId607" Type="http://schemas.openxmlformats.org/officeDocument/2006/relationships/hyperlink" Target="http://pbs.twimg.com/profile_images/650057408404918272/xJA2vXws_normal.jpg" TargetMode="External" /><Relationship Id="rId608" Type="http://schemas.openxmlformats.org/officeDocument/2006/relationships/hyperlink" Target="https://pbs.twimg.com/media/D-alxkUXkAApEva.jpg" TargetMode="External" /><Relationship Id="rId609" Type="http://schemas.openxmlformats.org/officeDocument/2006/relationships/hyperlink" Target="http://pbs.twimg.com/profile_images/923552707058814976/91w5sQVq_normal.jpg" TargetMode="External" /><Relationship Id="rId610" Type="http://schemas.openxmlformats.org/officeDocument/2006/relationships/hyperlink" Target="https://pbs.twimg.com/media/D-aphV_X4AE7SRO.jpg" TargetMode="External" /><Relationship Id="rId611" Type="http://schemas.openxmlformats.org/officeDocument/2006/relationships/hyperlink" Target="https://pbs.twimg.com/media/D-a5ndAXsAAJQ8l.jpg" TargetMode="External" /><Relationship Id="rId612" Type="http://schemas.openxmlformats.org/officeDocument/2006/relationships/hyperlink" Target="https://pbs.twimg.com/media/D-bDnS3XoAAz9Q3.jpg" TargetMode="External" /><Relationship Id="rId613" Type="http://schemas.openxmlformats.org/officeDocument/2006/relationships/hyperlink" Target="https://pbs.twimg.com/media/D-b-rfKXkAEfVuA.jpg" TargetMode="External" /><Relationship Id="rId614" Type="http://schemas.openxmlformats.org/officeDocument/2006/relationships/hyperlink" Target="https://pbs.twimg.com/media/D-dqy55XUAA9eKi.jpg" TargetMode="External" /><Relationship Id="rId615" Type="http://schemas.openxmlformats.org/officeDocument/2006/relationships/hyperlink" Target="http://pbs.twimg.com/profile_images/697056255177785344/V9WWi4RA_normal.jpg" TargetMode="External" /><Relationship Id="rId616" Type="http://schemas.openxmlformats.org/officeDocument/2006/relationships/hyperlink" Target="http://pbs.twimg.com/profile_images/697056255177785344/V9WWi4RA_normal.jpg" TargetMode="External" /><Relationship Id="rId617" Type="http://schemas.openxmlformats.org/officeDocument/2006/relationships/hyperlink" Target="http://pbs.twimg.com/profile_images/697056255177785344/V9WWi4RA_normal.jpg" TargetMode="External" /><Relationship Id="rId618" Type="http://schemas.openxmlformats.org/officeDocument/2006/relationships/hyperlink" Target="http://pbs.twimg.com/profile_images/697056255177785344/V9WWi4RA_normal.jpg" TargetMode="External" /><Relationship Id="rId619" Type="http://schemas.openxmlformats.org/officeDocument/2006/relationships/hyperlink" Target="https://pbs.twimg.com/media/D-d3iXTXsAAVgc9.jpg" TargetMode="External" /><Relationship Id="rId620" Type="http://schemas.openxmlformats.org/officeDocument/2006/relationships/hyperlink" Target="https://pbs.twimg.com/media/D-eQhKKXYAApHKg.jpg" TargetMode="External" /><Relationship Id="rId621" Type="http://schemas.openxmlformats.org/officeDocument/2006/relationships/hyperlink" Target="https://pbs.twimg.com/media/D9YGdShXUAEBN5p.jpg" TargetMode="External" /><Relationship Id="rId622" Type="http://schemas.openxmlformats.org/officeDocument/2006/relationships/hyperlink" Target="http://pbs.twimg.com/profile_images/1102508741176512512/NvMaNON8_normal.jpg" TargetMode="External" /><Relationship Id="rId623" Type="http://schemas.openxmlformats.org/officeDocument/2006/relationships/hyperlink" Target="https://pbs.twimg.com/media/D92sKWYW4AcMrV9.jpg" TargetMode="External" /><Relationship Id="rId624" Type="http://schemas.openxmlformats.org/officeDocument/2006/relationships/hyperlink" Target="https://pbs.twimg.com/media/D96oK4jX4AIcSDi.jpg" TargetMode="External" /><Relationship Id="rId625" Type="http://schemas.openxmlformats.org/officeDocument/2006/relationships/hyperlink" Target="https://pbs.twimg.com/media/D-f3v8xWwAMVD88.jpg" TargetMode="External" /><Relationship Id="rId626" Type="http://schemas.openxmlformats.org/officeDocument/2006/relationships/hyperlink" Target="https://pbs.twimg.com/media/D-fViyVX4AAFTxw.png" TargetMode="External" /><Relationship Id="rId627" Type="http://schemas.openxmlformats.org/officeDocument/2006/relationships/hyperlink" Target="https://pbs.twimg.com/media/D-fViyVX4AAFTxw.png" TargetMode="External" /><Relationship Id="rId628" Type="http://schemas.openxmlformats.org/officeDocument/2006/relationships/hyperlink" Target="https://pbs.twimg.com/media/D92tdvPXkAAJHSi.jpg" TargetMode="External" /><Relationship Id="rId629" Type="http://schemas.openxmlformats.org/officeDocument/2006/relationships/hyperlink" Target="https://pbs.twimg.com/media/D-gJFKXXYAA0zdq.jpg" TargetMode="External" /><Relationship Id="rId630" Type="http://schemas.openxmlformats.org/officeDocument/2006/relationships/hyperlink" Target="https://pbs.twimg.com/media/D-gTBbwXUAEZqU1.jpg" TargetMode="External" /><Relationship Id="rId631" Type="http://schemas.openxmlformats.org/officeDocument/2006/relationships/hyperlink" Target="http://pbs.twimg.com/profile_images/853798145582657537/IKlEOD_y_normal.jpg" TargetMode="External" /><Relationship Id="rId632" Type="http://schemas.openxmlformats.org/officeDocument/2006/relationships/hyperlink" Target="http://pbs.twimg.com/profile_images/853798145582657537/IKlEOD_y_normal.jpg" TargetMode="External" /><Relationship Id="rId633" Type="http://schemas.openxmlformats.org/officeDocument/2006/relationships/hyperlink" Target="https://pbs.twimg.com/media/D-gdYQ4WkAAPLlf.jpg" TargetMode="External" /><Relationship Id="rId634" Type="http://schemas.openxmlformats.org/officeDocument/2006/relationships/hyperlink" Target="https://pbs.twimg.com/media/D-gy7PEXUAALL-1.jpg" TargetMode="External" /><Relationship Id="rId635" Type="http://schemas.openxmlformats.org/officeDocument/2006/relationships/hyperlink" Target="https://pbs.twimg.com/media/D-g6bzxXoAEgXLJ.jpg" TargetMode="External" /><Relationship Id="rId636" Type="http://schemas.openxmlformats.org/officeDocument/2006/relationships/hyperlink" Target="https://pbs.twimg.com/media/D-h23GdX4AYrRY6.jpg" TargetMode="External" /><Relationship Id="rId637" Type="http://schemas.openxmlformats.org/officeDocument/2006/relationships/hyperlink" Target="https://pbs.twimg.com/media/D94a5GmUcAABhR0.jpg" TargetMode="External" /><Relationship Id="rId638" Type="http://schemas.openxmlformats.org/officeDocument/2006/relationships/hyperlink" Target="https://pbs.twimg.com/media/D95YQxcUwAApvn5.jpg" TargetMode="External" /><Relationship Id="rId639" Type="http://schemas.openxmlformats.org/officeDocument/2006/relationships/hyperlink" Target="https://pbs.twimg.com/media/D99tgTpVAAE-5Wq.jpg" TargetMode="External" /><Relationship Id="rId640" Type="http://schemas.openxmlformats.org/officeDocument/2006/relationships/hyperlink" Target="https://pbs.twimg.com/media/D-Dod3PUcAAx_Kh.jpg" TargetMode="External" /><Relationship Id="rId641" Type="http://schemas.openxmlformats.org/officeDocument/2006/relationships/hyperlink" Target="https://pbs.twimg.com/media/D-IKnCkVUAEOj_u.jpg" TargetMode="External" /><Relationship Id="rId642" Type="http://schemas.openxmlformats.org/officeDocument/2006/relationships/hyperlink" Target="https://pbs.twimg.com/media/D-I6Vz6VAAIIeav.jpg" TargetMode="External" /><Relationship Id="rId643" Type="http://schemas.openxmlformats.org/officeDocument/2006/relationships/hyperlink" Target="https://pbs.twimg.com/media/D-NLjk9UIAI8AD6.jpg" TargetMode="External" /><Relationship Id="rId644" Type="http://schemas.openxmlformats.org/officeDocument/2006/relationships/hyperlink" Target="https://pbs.twimg.com/media/D-YAqAFUwAE7TF1.jpg" TargetMode="External" /><Relationship Id="rId645" Type="http://schemas.openxmlformats.org/officeDocument/2006/relationships/hyperlink" Target="https://pbs.twimg.com/media/D-cm6cbUwAAZeX7.jpg" TargetMode="External" /><Relationship Id="rId646" Type="http://schemas.openxmlformats.org/officeDocument/2006/relationships/hyperlink" Target="https://pbs.twimg.com/media/D-dZkYdUwAAywvp.jpg" TargetMode="External" /><Relationship Id="rId647" Type="http://schemas.openxmlformats.org/officeDocument/2006/relationships/hyperlink" Target="https://pbs.twimg.com/media/D-iAX2PU4AAUoXc.jpg" TargetMode="External" /><Relationship Id="rId648" Type="http://schemas.openxmlformats.org/officeDocument/2006/relationships/hyperlink" Target="https://pbs.twimg.com/media/D-jdPwXWkAApAX-.jpg" TargetMode="External" /><Relationship Id="rId649" Type="http://schemas.openxmlformats.org/officeDocument/2006/relationships/hyperlink" Target="https://pbs.twimg.com/media/D954ts6WkAApoVm.jpg" TargetMode="External" /><Relationship Id="rId650" Type="http://schemas.openxmlformats.org/officeDocument/2006/relationships/hyperlink" Target="https://pbs.twimg.com/media/D9_hRQ3XkAAXHA7.jpg" TargetMode="External" /><Relationship Id="rId651" Type="http://schemas.openxmlformats.org/officeDocument/2006/relationships/hyperlink" Target="https://pbs.twimg.com/media/D-jxmhRXsAAcEQX.png" TargetMode="External" /><Relationship Id="rId652" Type="http://schemas.openxmlformats.org/officeDocument/2006/relationships/hyperlink" Target="http://pbs.twimg.com/profile_images/1143470699203518464/YH7F0nyh_normal.jpg" TargetMode="External" /><Relationship Id="rId653" Type="http://schemas.openxmlformats.org/officeDocument/2006/relationships/hyperlink" Target="https://pbs.twimg.com/media/D-kRrGoW4AEG3x4.jpg" TargetMode="External" /><Relationship Id="rId654" Type="http://schemas.openxmlformats.org/officeDocument/2006/relationships/hyperlink" Target="https://pbs.twimg.com/media/D-kSUqvXkAAXyJp.jpg" TargetMode="External" /><Relationship Id="rId655" Type="http://schemas.openxmlformats.org/officeDocument/2006/relationships/hyperlink" Target="https://pbs.twimg.com/media/D-kqCVaWwAIPHqv.jpg" TargetMode="External" /><Relationship Id="rId656" Type="http://schemas.openxmlformats.org/officeDocument/2006/relationships/hyperlink" Target="http://pbs.twimg.com/profile_images/195595400/Picture_018_normal.jpg" TargetMode="External" /><Relationship Id="rId657" Type="http://schemas.openxmlformats.org/officeDocument/2006/relationships/hyperlink" Target="http://pbs.twimg.com/profile_images/195595400/Picture_018_normal.jpg" TargetMode="External" /><Relationship Id="rId658" Type="http://schemas.openxmlformats.org/officeDocument/2006/relationships/hyperlink" Target="http://pbs.twimg.com/profile_images/1141635311572783105/wRFMOLdL_normal.jpg" TargetMode="External" /><Relationship Id="rId659" Type="http://schemas.openxmlformats.org/officeDocument/2006/relationships/hyperlink" Target="http://pbs.twimg.com/profile_images/1113977562022273025/Rk2oSjVt_normal.jpg" TargetMode="External" /><Relationship Id="rId660" Type="http://schemas.openxmlformats.org/officeDocument/2006/relationships/hyperlink" Target="https://pbs.twimg.com/media/D-lske7W4AAUpvB.jpg" TargetMode="External" /><Relationship Id="rId661" Type="http://schemas.openxmlformats.org/officeDocument/2006/relationships/hyperlink" Target="https://pbs.twimg.com/media/D-lwTnKWkAAXpM7.jpg" TargetMode="External" /><Relationship Id="rId662" Type="http://schemas.openxmlformats.org/officeDocument/2006/relationships/hyperlink" Target="https://pbs.twimg.com/media/D-mDunFXkAArEO3.jpg" TargetMode="External" /><Relationship Id="rId663" Type="http://schemas.openxmlformats.org/officeDocument/2006/relationships/hyperlink" Target="https://pbs.twimg.com/media/D-mOGsZXYAAtI4M.jpg" TargetMode="External" /><Relationship Id="rId664" Type="http://schemas.openxmlformats.org/officeDocument/2006/relationships/hyperlink" Target="http://pbs.twimg.com/profile_images/1057236594300661766/qRt9nrPJ_normal.jpg" TargetMode="External" /><Relationship Id="rId665" Type="http://schemas.openxmlformats.org/officeDocument/2006/relationships/hyperlink" Target="https://pbs.twimg.com/media/D-mpmwlX4AAeztV.jpg" TargetMode="External" /><Relationship Id="rId666" Type="http://schemas.openxmlformats.org/officeDocument/2006/relationships/hyperlink" Target="https://pbs.twimg.com/media/D9zxQ_MW4AEYwXb.jpg" TargetMode="External" /><Relationship Id="rId667" Type="http://schemas.openxmlformats.org/officeDocument/2006/relationships/hyperlink" Target="https://pbs.twimg.com/media/D-DOBN3W4AANQ8c.jpg" TargetMode="External" /><Relationship Id="rId668" Type="http://schemas.openxmlformats.org/officeDocument/2006/relationships/hyperlink" Target="https://pbs.twimg.com/media/D-X0YqBXUAAKM01.jpg" TargetMode="External" /><Relationship Id="rId669" Type="http://schemas.openxmlformats.org/officeDocument/2006/relationships/hyperlink" Target="https://pbs.twimg.com/media/D-nPA1yXUAAkNOD.jpg" TargetMode="External" /><Relationship Id="rId670" Type="http://schemas.openxmlformats.org/officeDocument/2006/relationships/hyperlink" Target="http://pbs.twimg.com/profile_images/984034578968047616/GVQNy7Yl_normal.jpg" TargetMode="External" /><Relationship Id="rId671" Type="http://schemas.openxmlformats.org/officeDocument/2006/relationships/hyperlink" Target="http://pbs.twimg.com/profile_images/984034578968047616/GVQNy7Yl_normal.jpg" TargetMode="External" /><Relationship Id="rId672" Type="http://schemas.openxmlformats.org/officeDocument/2006/relationships/hyperlink" Target="http://pbs.twimg.com/profile_images/984034578968047616/GVQNy7Yl_normal.jpg" TargetMode="External" /><Relationship Id="rId673" Type="http://schemas.openxmlformats.org/officeDocument/2006/relationships/hyperlink" Target="http://pbs.twimg.com/profile_images/984034578968047616/GVQNy7Yl_normal.jpg" TargetMode="External" /><Relationship Id="rId674" Type="http://schemas.openxmlformats.org/officeDocument/2006/relationships/hyperlink" Target="http://pbs.twimg.com/profile_images/984034578968047616/GVQNy7Yl_normal.jpg" TargetMode="External" /><Relationship Id="rId675" Type="http://schemas.openxmlformats.org/officeDocument/2006/relationships/hyperlink" Target="http://pbs.twimg.com/profile_images/984034578968047616/GVQNy7Yl_normal.jpg" TargetMode="External" /><Relationship Id="rId676" Type="http://schemas.openxmlformats.org/officeDocument/2006/relationships/hyperlink" Target="https://pbs.twimg.com/media/D-pA5OkW4AUrHCA.jpg" TargetMode="External" /><Relationship Id="rId677" Type="http://schemas.openxmlformats.org/officeDocument/2006/relationships/hyperlink" Target="https://pbs.twimg.com/media/D-pE_VOXsAEBCrp.jpg" TargetMode="External" /><Relationship Id="rId678" Type="http://schemas.openxmlformats.org/officeDocument/2006/relationships/hyperlink" Target="https://pbs.twimg.com/media/D91p_MRXoAEpNnZ.jpg" TargetMode="External" /><Relationship Id="rId679" Type="http://schemas.openxmlformats.org/officeDocument/2006/relationships/hyperlink" Target="https://pbs.twimg.com/media/D-pk3JqXUAAI-6l.jpg" TargetMode="External" /><Relationship Id="rId680" Type="http://schemas.openxmlformats.org/officeDocument/2006/relationships/hyperlink" Target="https://pbs.twimg.com/media/D-pk3JqXUAAI-6l.jpg" TargetMode="External" /><Relationship Id="rId681" Type="http://schemas.openxmlformats.org/officeDocument/2006/relationships/hyperlink" Target="https://pbs.twimg.com/media/D-puZtxXsAA_1GB.jpg" TargetMode="External" /><Relationship Id="rId682" Type="http://schemas.openxmlformats.org/officeDocument/2006/relationships/hyperlink" Target="https://pbs.twimg.com/media/D-qG8NbWwAM64hW.jpg" TargetMode="External" /><Relationship Id="rId683" Type="http://schemas.openxmlformats.org/officeDocument/2006/relationships/hyperlink" Target="https://pbs.twimg.com/media/D-qWtxLX4AAmpY3.jpg" TargetMode="External" /><Relationship Id="rId684" Type="http://schemas.openxmlformats.org/officeDocument/2006/relationships/hyperlink" Target="http://pbs.twimg.com/profile_images/995991982630690816/kggi0XUH_normal.jpg" TargetMode="External" /><Relationship Id="rId685" Type="http://schemas.openxmlformats.org/officeDocument/2006/relationships/hyperlink" Target="http://pbs.twimg.com/profile_images/995991982630690816/kggi0XUH_normal.jpg" TargetMode="External" /><Relationship Id="rId686" Type="http://schemas.openxmlformats.org/officeDocument/2006/relationships/hyperlink" Target="http://pbs.twimg.com/profile_images/995991982630690816/kggi0XUH_normal.jpg" TargetMode="External" /><Relationship Id="rId687" Type="http://schemas.openxmlformats.org/officeDocument/2006/relationships/hyperlink" Target="http://pbs.twimg.com/profile_images/995991982630690816/kggi0XUH_normal.jpg" TargetMode="External" /><Relationship Id="rId688" Type="http://schemas.openxmlformats.org/officeDocument/2006/relationships/hyperlink" Target="http://pbs.twimg.com/profile_images/995991982630690816/kggi0XUH_normal.jpg" TargetMode="External" /><Relationship Id="rId689" Type="http://schemas.openxmlformats.org/officeDocument/2006/relationships/hyperlink" Target="http://pbs.twimg.com/profile_images/995991982630690816/kggi0XUH_normal.jpg" TargetMode="External" /><Relationship Id="rId690" Type="http://schemas.openxmlformats.org/officeDocument/2006/relationships/hyperlink" Target="https://pbs.twimg.com/media/D-sPEmqX4AArxZ3.jpg" TargetMode="External" /><Relationship Id="rId691" Type="http://schemas.openxmlformats.org/officeDocument/2006/relationships/hyperlink" Target="https://pbs.twimg.com/media/D9tMQkxW4AAEg11.jpg" TargetMode="External" /><Relationship Id="rId692" Type="http://schemas.openxmlformats.org/officeDocument/2006/relationships/hyperlink" Target="https://pbs.twimg.com/media/D93fg-DXYAAkXXQ.jpg" TargetMode="External" /><Relationship Id="rId693" Type="http://schemas.openxmlformats.org/officeDocument/2006/relationships/hyperlink" Target="https://pbs.twimg.com/media/D-FOFYTX4AAGJj5.jpg" TargetMode="External" /><Relationship Id="rId694" Type="http://schemas.openxmlformats.org/officeDocument/2006/relationships/hyperlink" Target="https://pbs.twimg.com/media/D-G78-_XYAAfiIX.jpg" TargetMode="External" /><Relationship Id="rId695" Type="http://schemas.openxmlformats.org/officeDocument/2006/relationships/hyperlink" Target="https://pbs.twimg.com/media/D-M8dRUWwAEPf9D.jpg" TargetMode="External" /><Relationship Id="rId696" Type="http://schemas.openxmlformats.org/officeDocument/2006/relationships/hyperlink" Target="https://pbs.twimg.com/media/D-RPbxFX4AA2dMB.jpg" TargetMode="External" /><Relationship Id="rId697" Type="http://schemas.openxmlformats.org/officeDocument/2006/relationships/hyperlink" Target="https://pbs.twimg.com/media/D-S9y6QXkAUkCTv.jpg" TargetMode="External" /><Relationship Id="rId698" Type="http://schemas.openxmlformats.org/officeDocument/2006/relationships/hyperlink" Target="https://pbs.twimg.com/media/D-TzpQYXoAI7_ZO.jpg" TargetMode="External" /><Relationship Id="rId699" Type="http://schemas.openxmlformats.org/officeDocument/2006/relationships/hyperlink" Target="https://pbs.twimg.com/media/D-e9ymXXoAEc-if.jpg" TargetMode="External" /><Relationship Id="rId700" Type="http://schemas.openxmlformats.org/officeDocument/2006/relationships/hyperlink" Target="https://pbs.twimg.com/media/D-f0qOFXYAEci0a.jpg" TargetMode="External" /><Relationship Id="rId701" Type="http://schemas.openxmlformats.org/officeDocument/2006/relationships/hyperlink" Target="https://pbs.twimg.com/media/D-grj0OWsAAm3-s.jpg" TargetMode="External" /><Relationship Id="rId702" Type="http://schemas.openxmlformats.org/officeDocument/2006/relationships/hyperlink" Target="https://pbs.twimg.com/media/D-mt1QbX4AA4b8W.jpg" TargetMode="External" /><Relationship Id="rId703" Type="http://schemas.openxmlformats.org/officeDocument/2006/relationships/hyperlink" Target="https://pbs.twimg.com/media/D-obqn6W4AEXPls.jpg" TargetMode="External" /><Relationship Id="rId704" Type="http://schemas.openxmlformats.org/officeDocument/2006/relationships/hyperlink" Target="https://pbs.twimg.com/media/D-ssdEcWkAUvAXw.jpg" TargetMode="External" /><Relationship Id="rId705" Type="http://schemas.openxmlformats.org/officeDocument/2006/relationships/hyperlink" Target="https://pbs.twimg.com/ext_tw_video_thumb/1147083334855680001/pu/img/7OG9OiNyx_vJxDb0.jpg" TargetMode="External" /><Relationship Id="rId706" Type="http://schemas.openxmlformats.org/officeDocument/2006/relationships/hyperlink" Target="https://pbs.twimg.com/media/D-TgRJ8XYAAyXDX.jpg" TargetMode="External" /><Relationship Id="rId707" Type="http://schemas.openxmlformats.org/officeDocument/2006/relationships/hyperlink" Target="https://pbs.twimg.com/media/D-tRT-QWwAIZQzH.jpg" TargetMode="External" /><Relationship Id="rId708" Type="http://schemas.openxmlformats.org/officeDocument/2006/relationships/hyperlink" Target="https://pbs.twimg.com/media/D-tcH09XUAAWCDA.jpg" TargetMode="External" /><Relationship Id="rId709" Type="http://schemas.openxmlformats.org/officeDocument/2006/relationships/hyperlink" Target="http://pbs.twimg.com/profile_images/590199867235938304/UvsYo5SB_normal.png" TargetMode="External" /><Relationship Id="rId710" Type="http://schemas.openxmlformats.org/officeDocument/2006/relationships/hyperlink" Target="http://pbs.twimg.com/profile_images/360545914/DSC03811_normal.JPG" TargetMode="External" /><Relationship Id="rId711" Type="http://schemas.openxmlformats.org/officeDocument/2006/relationships/hyperlink" Target="http://pbs.twimg.com/profile_images/610030417312382976/um3y4cxz_normal.jpg" TargetMode="External" /><Relationship Id="rId712" Type="http://schemas.openxmlformats.org/officeDocument/2006/relationships/hyperlink" Target="http://pbs.twimg.com/profile_images/610030417312382976/um3y4cxz_normal.jpg" TargetMode="External" /><Relationship Id="rId713" Type="http://schemas.openxmlformats.org/officeDocument/2006/relationships/hyperlink" Target="http://pbs.twimg.com/profile_images/610030417312382976/um3y4cxz_normal.jpg" TargetMode="External" /><Relationship Id="rId714" Type="http://schemas.openxmlformats.org/officeDocument/2006/relationships/hyperlink" Target="https://pbs.twimg.com/media/D5zZruMXkAA89Vz.jpg" TargetMode="External" /><Relationship Id="rId715" Type="http://schemas.openxmlformats.org/officeDocument/2006/relationships/hyperlink" Target="https://pbs.twimg.com/media/D1Ap6HOWsAMeCX5.jpg" TargetMode="External" /><Relationship Id="rId716" Type="http://schemas.openxmlformats.org/officeDocument/2006/relationships/hyperlink" Target="https://pbs.twimg.com/media/D9lSSfYXYAA6Bwt.jpg" TargetMode="External" /><Relationship Id="rId717" Type="http://schemas.openxmlformats.org/officeDocument/2006/relationships/hyperlink" Target="https://pbs.twimg.com/media/D-EOHKAWkAErh0t.jpg" TargetMode="External" /><Relationship Id="rId718" Type="http://schemas.openxmlformats.org/officeDocument/2006/relationships/hyperlink" Target="https://pbs.twimg.com/media/D-JVo5JXkAIknH1.jpg" TargetMode="External" /><Relationship Id="rId719" Type="http://schemas.openxmlformats.org/officeDocument/2006/relationships/hyperlink" Target="https://pbs.twimg.com/media/D-EOn15WwAA8GaU.jpg" TargetMode="External" /><Relationship Id="rId720" Type="http://schemas.openxmlformats.org/officeDocument/2006/relationships/hyperlink" Target="https://pbs.twimg.com/media/D-d2yJyXkAAnxpB.jpg" TargetMode="External" /><Relationship Id="rId721" Type="http://schemas.openxmlformats.org/officeDocument/2006/relationships/hyperlink" Target="https://pbs.twimg.com/media/D-jE-MeWwAA1Nyz.jpg" TargetMode="External" /><Relationship Id="rId722" Type="http://schemas.openxmlformats.org/officeDocument/2006/relationships/hyperlink" Target="https://pbs.twimg.com/media/D-sDRJKWsAY9usx.png" TargetMode="External" /><Relationship Id="rId723" Type="http://schemas.openxmlformats.org/officeDocument/2006/relationships/hyperlink" Target="https://pbs.twimg.com/media/D-udddGW4AIUQpg.jpg" TargetMode="External" /><Relationship Id="rId724" Type="http://schemas.openxmlformats.org/officeDocument/2006/relationships/hyperlink" Target="https://pbs.twimg.com/media/D-PJWfoWwAEWGjC.jpg" TargetMode="External" /><Relationship Id="rId725" Type="http://schemas.openxmlformats.org/officeDocument/2006/relationships/hyperlink" Target="https://pbs.twimg.com/media/D-ugpVCXUAAqNym.jpg" TargetMode="External" /><Relationship Id="rId726" Type="http://schemas.openxmlformats.org/officeDocument/2006/relationships/hyperlink" Target="http://pbs.twimg.com/profile_images/984145141173809152/n1sSUc8l_normal.jpg" TargetMode="External" /><Relationship Id="rId727" Type="http://schemas.openxmlformats.org/officeDocument/2006/relationships/hyperlink" Target="http://pbs.twimg.com/profile_images/1050736451288064000/23PZg4ES_normal.jpg" TargetMode="External" /><Relationship Id="rId728" Type="http://schemas.openxmlformats.org/officeDocument/2006/relationships/hyperlink" Target="https://pbs.twimg.com/media/D-kBVgdX4AMOu0g.jpg" TargetMode="External" /><Relationship Id="rId729" Type="http://schemas.openxmlformats.org/officeDocument/2006/relationships/hyperlink" Target="http://pbs.twimg.com/profile_images/653652864946933761/gRdM3uHh_normal.jpg" TargetMode="External" /><Relationship Id="rId730" Type="http://schemas.openxmlformats.org/officeDocument/2006/relationships/hyperlink" Target="https://pbs.twimg.com/media/D91cwGTWwAU8GdJ.png" TargetMode="External" /><Relationship Id="rId731" Type="http://schemas.openxmlformats.org/officeDocument/2006/relationships/hyperlink" Target="https://pbs.twimg.com/media/D-AA_RtXUAACcAy.jpg" TargetMode="External" /><Relationship Id="rId732" Type="http://schemas.openxmlformats.org/officeDocument/2006/relationships/hyperlink" Target="https://pbs.twimg.com/media/D-UE8WXWkAAsJm0.jpg" TargetMode="External" /><Relationship Id="rId733" Type="http://schemas.openxmlformats.org/officeDocument/2006/relationships/hyperlink" Target="https://pbs.twimg.com/media/D-kj0h8X4AAhlQV.jpg" TargetMode="External" /><Relationship Id="rId734" Type="http://schemas.openxmlformats.org/officeDocument/2006/relationships/hyperlink" Target="https://pbs.twimg.com/media/D-lTukXXsAE2Fji.jpg" TargetMode="External" /><Relationship Id="rId735" Type="http://schemas.openxmlformats.org/officeDocument/2006/relationships/hyperlink" Target="https://pbs.twimg.com/media/D-pLFCmXkAAsRWf.jpg" TargetMode="External" /><Relationship Id="rId736" Type="http://schemas.openxmlformats.org/officeDocument/2006/relationships/hyperlink" Target="http://pbs.twimg.com/profile_images/653652864946933761/gRdM3uHh_normal.jpg" TargetMode="External" /><Relationship Id="rId737" Type="http://schemas.openxmlformats.org/officeDocument/2006/relationships/hyperlink" Target="http://pbs.twimg.com/profile_images/653652864946933761/gRdM3uHh_normal.jpg" TargetMode="External" /><Relationship Id="rId738" Type="http://schemas.openxmlformats.org/officeDocument/2006/relationships/hyperlink" Target="https://pbs.twimg.com/media/D-vIfGZWwAESJxS.jpg" TargetMode="External" /><Relationship Id="rId739" Type="http://schemas.openxmlformats.org/officeDocument/2006/relationships/hyperlink" Target="http://pbs.twimg.com/profile_images/565862584163655682/yZiHnI4h_normal.jpeg" TargetMode="External" /><Relationship Id="rId740" Type="http://schemas.openxmlformats.org/officeDocument/2006/relationships/hyperlink" Target="https://pbs.twimg.com/media/D-va1u8WkAAWXlQ.jpg" TargetMode="External" /><Relationship Id="rId741" Type="http://schemas.openxmlformats.org/officeDocument/2006/relationships/hyperlink" Target="https://pbs.twimg.com/media/D91rmDgW4AEmLb-.jpg" TargetMode="External" /><Relationship Id="rId742" Type="http://schemas.openxmlformats.org/officeDocument/2006/relationships/hyperlink" Target="https://pbs.twimg.com/media/D960giBXoAABHeF.jpg" TargetMode="External" /><Relationship Id="rId743" Type="http://schemas.openxmlformats.org/officeDocument/2006/relationships/hyperlink" Target="https://pbs.twimg.com/media/D969dSIXUAAc8qf.jpg" TargetMode="External" /><Relationship Id="rId744" Type="http://schemas.openxmlformats.org/officeDocument/2006/relationships/hyperlink" Target="https://pbs.twimg.com/media/D9_ud5fX4AAVLap.jpg" TargetMode="External" /><Relationship Id="rId745" Type="http://schemas.openxmlformats.org/officeDocument/2006/relationships/hyperlink" Target="https://pbs.twimg.com/media/D-FJwXgXsAAwdjC.jpg" TargetMode="External" /><Relationship Id="rId746" Type="http://schemas.openxmlformats.org/officeDocument/2006/relationships/hyperlink" Target="http://pbs.twimg.com/profile_images/416732295945408512/ulw3EzjB_normal.jpeg" TargetMode="External" /><Relationship Id="rId747" Type="http://schemas.openxmlformats.org/officeDocument/2006/relationships/hyperlink" Target="https://pbs.twimg.com/media/D-J3sMoXsAEcXnT.jpg" TargetMode="External" /><Relationship Id="rId748" Type="http://schemas.openxmlformats.org/officeDocument/2006/relationships/hyperlink" Target="https://pbs.twimg.com/media/D-emYSWXYAAFZOO.png" TargetMode="External" /><Relationship Id="rId749" Type="http://schemas.openxmlformats.org/officeDocument/2006/relationships/hyperlink" Target="https://pbs.twimg.com/media/D-fRitvXoAEkzdx.jpg" TargetMode="External" /><Relationship Id="rId750" Type="http://schemas.openxmlformats.org/officeDocument/2006/relationships/hyperlink" Target="http://pbs.twimg.com/profile_images/416732295945408512/ulw3EzjB_normal.jpeg" TargetMode="External" /><Relationship Id="rId751" Type="http://schemas.openxmlformats.org/officeDocument/2006/relationships/hyperlink" Target="https://pbs.twimg.com/media/D-lTlqjXoAg1xyo.jpg" TargetMode="External" /><Relationship Id="rId752" Type="http://schemas.openxmlformats.org/officeDocument/2006/relationships/hyperlink" Target="https://pbs.twimg.com/media/D-pd-8xWwAI8e3h.jpg" TargetMode="External" /><Relationship Id="rId753" Type="http://schemas.openxmlformats.org/officeDocument/2006/relationships/hyperlink" Target="http://pbs.twimg.com/profile_images/416732295945408512/ulw3EzjB_normal.jpeg" TargetMode="External" /><Relationship Id="rId754" Type="http://schemas.openxmlformats.org/officeDocument/2006/relationships/hyperlink" Target="http://pbs.twimg.com/profile_images/416732295945408512/ulw3EzjB_normal.jpeg" TargetMode="External" /><Relationship Id="rId755" Type="http://schemas.openxmlformats.org/officeDocument/2006/relationships/hyperlink" Target="https://pbs.twimg.com/media/D-veaIlW4AAg1WT.jpg" TargetMode="External" /><Relationship Id="rId756" Type="http://schemas.openxmlformats.org/officeDocument/2006/relationships/hyperlink" Target="https://pbs.twimg.com/media/D-CSI8kWkAE60zA.jpg" TargetMode="External" /><Relationship Id="rId757" Type="http://schemas.openxmlformats.org/officeDocument/2006/relationships/hyperlink" Target="https://pbs.twimg.com/media/D-vmc3uWkAEeQD-.jpg" TargetMode="External" /><Relationship Id="rId758" Type="http://schemas.openxmlformats.org/officeDocument/2006/relationships/hyperlink" Target="https://pbs.twimg.com/media/D-vt28cXUAAG6aE.jpg" TargetMode="External" /><Relationship Id="rId759" Type="http://schemas.openxmlformats.org/officeDocument/2006/relationships/hyperlink" Target="https://pbs.twimg.com/media/D-wmTgfXUAABE7e.jpg" TargetMode="External" /><Relationship Id="rId760" Type="http://schemas.openxmlformats.org/officeDocument/2006/relationships/hyperlink" Target="https://pbs.twimg.com/media/D-wpGOPWkAAzzdh.jpg" TargetMode="External" /><Relationship Id="rId761" Type="http://schemas.openxmlformats.org/officeDocument/2006/relationships/hyperlink" Target="https://pbs.twimg.com/media/D-wpGOPWkAAzzdh.jpg" TargetMode="External" /><Relationship Id="rId762" Type="http://schemas.openxmlformats.org/officeDocument/2006/relationships/hyperlink" Target="https://pbs.twimg.com/media/D-CmzGUWsAAH_sC.jpg" TargetMode="External" /><Relationship Id="rId763" Type="http://schemas.openxmlformats.org/officeDocument/2006/relationships/hyperlink" Target="https://pbs.twimg.com/media/D-wvGhfXYAAEFVz.jpg" TargetMode="External" /><Relationship Id="rId764" Type="http://schemas.openxmlformats.org/officeDocument/2006/relationships/hyperlink" Target="https://pbs.twimg.com/media/D-w-2OvX4AEf4qs.jpg" TargetMode="External" /><Relationship Id="rId765" Type="http://schemas.openxmlformats.org/officeDocument/2006/relationships/hyperlink" Target="http://pbs.twimg.com/profile_images/1122580020919066629/hsZ0gv8l_normal.png" TargetMode="External" /><Relationship Id="rId766" Type="http://schemas.openxmlformats.org/officeDocument/2006/relationships/hyperlink" Target="http://pbs.twimg.com/profile_images/1122580020919066629/hsZ0gv8l_normal.png" TargetMode="External" /><Relationship Id="rId767" Type="http://schemas.openxmlformats.org/officeDocument/2006/relationships/hyperlink" Target="http://pbs.twimg.com/profile_images/1122580020919066629/hsZ0gv8l_normal.png" TargetMode="External" /><Relationship Id="rId768" Type="http://schemas.openxmlformats.org/officeDocument/2006/relationships/hyperlink" Target="https://pbs.twimg.com/media/D9t3OoQWkAAh6LB.jpg" TargetMode="External" /><Relationship Id="rId769" Type="http://schemas.openxmlformats.org/officeDocument/2006/relationships/hyperlink" Target="http://pbs.twimg.com/profile_images/1067368182753574912/iCnMJBFt_normal.jpg" TargetMode="External" /><Relationship Id="rId770" Type="http://schemas.openxmlformats.org/officeDocument/2006/relationships/hyperlink" Target="https://pbs.twimg.com/media/D99ZLz2X4AAjehl.jpg" TargetMode="External" /><Relationship Id="rId771" Type="http://schemas.openxmlformats.org/officeDocument/2006/relationships/hyperlink" Target="http://pbs.twimg.com/profile_images/1067368182753574912/iCnMJBFt_normal.jpg" TargetMode="External" /><Relationship Id="rId772" Type="http://schemas.openxmlformats.org/officeDocument/2006/relationships/hyperlink" Target="http://pbs.twimg.com/profile_images/378800000703223826/dcb3389e83b0d9e7984339804d98cea6_normal.jpeg" TargetMode="External" /><Relationship Id="rId773" Type="http://schemas.openxmlformats.org/officeDocument/2006/relationships/hyperlink" Target="http://pbs.twimg.com/profile_images/1067368182753574912/iCnMJBFt_normal.jpg" TargetMode="External" /><Relationship Id="rId774" Type="http://schemas.openxmlformats.org/officeDocument/2006/relationships/hyperlink" Target="https://pbs.twimg.com/media/D-LKkhEX4AIDW8p.jpg" TargetMode="External" /><Relationship Id="rId775" Type="http://schemas.openxmlformats.org/officeDocument/2006/relationships/hyperlink" Target="http://pbs.twimg.com/profile_images/1067368182753574912/iCnMJBFt_normal.jpg" TargetMode="External" /><Relationship Id="rId776" Type="http://schemas.openxmlformats.org/officeDocument/2006/relationships/hyperlink" Target="http://pbs.twimg.com/profile_images/989563317961150464/lneGgWMi_normal.jpg" TargetMode="External" /><Relationship Id="rId777" Type="http://schemas.openxmlformats.org/officeDocument/2006/relationships/hyperlink" Target="http://pbs.twimg.com/profile_images/1067368182753574912/iCnMJBFt_normal.jpg" TargetMode="External" /><Relationship Id="rId778" Type="http://schemas.openxmlformats.org/officeDocument/2006/relationships/hyperlink" Target="https://pbs.twimg.com/media/D7HyFBHW0AA7fDD.jpg" TargetMode="External" /><Relationship Id="rId779" Type="http://schemas.openxmlformats.org/officeDocument/2006/relationships/hyperlink" Target="https://pbs.twimg.com/media/D-eqmNIWsAEO2yC.jpg" TargetMode="External" /><Relationship Id="rId780" Type="http://schemas.openxmlformats.org/officeDocument/2006/relationships/hyperlink" Target="http://pbs.twimg.com/profile_images/1067368182753574912/iCnMJBFt_normal.jpg" TargetMode="External" /><Relationship Id="rId781" Type="http://schemas.openxmlformats.org/officeDocument/2006/relationships/hyperlink" Target="http://pbs.twimg.com/profile_images/1067368182753574912/iCnMJBFt_normal.jpg" TargetMode="External" /><Relationship Id="rId782" Type="http://schemas.openxmlformats.org/officeDocument/2006/relationships/hyperlink" Target="https://pbs.twimg.com/media/D-eqmNIWsAEO2yC.jpg" TargetMode="External" /><Relationship Id="rId783" Type="http://schemas.openxmlformats.org/officeDocument/2006/relationships/hyperlink" Target="http://pbs.twimg.com/profile_images/1067368182753574912/iCnMJBFt_normal.jpg" TargetMode="External" /><Relationship Id="rId784" Type="http://schemas.openxmlformats.org/officeDocument/2006/relationships/hyperlink" Target="http://pbs.twimg.com/profile_images/1067368182753574912/iCnMJBFt_normal.jpg" TargetMode="External" /><Relationship Id="rId785" Type="http://schemas.openxmlformats.org/officeDocument/2006/relationships/hyperlink" Target="http://pbs.twimg.com/profile_images/1067368182753574912/iCnMJBFt_normal.jpg" TargetMode="External" /><Relationship Id="rId786" Type="http://schemas.openxmlformats.org/officeDocument/2006/relationships/hyperlink" Target="http://pbs.twimg.com/profile_images/881253370463440896/mxmUi4kd_normal.jpg" TargetMode="External" /><Relationship Id="rId787" Type="http://schemas.openxmlformats.org/officeDocument/2006/relationships/hyperlink" Target="http://pbs.twimg.com/profile_images/881253370463440896/mxmUi4kd_normal.jpg" TargetMode="External" /><Relationship Id="rId788" Type="http://schemas.openxmlformats.org/officeDocument/2006/relationships/hyperlink" Target="http://pbs.twimg.com/profile_images/881253370463440896/mxmUi4kd_normal.jpg" TargetMode="External" /><Relationship Id="rId789" Type="http://schemas.openxmlformats.org/officeDocument/2006/relationships/hyperlink" Target="http://pbs.twimg.com/profile_images/881253370463440896/mxmUi4kd_normal.jpg" TargetMode="External" /><Relationship Id="rId790" Type="http://schemas.openxmlformats.org/officeDocument/2006/relationships/hyperlink" Target="http://pbs.twimg.com/profile_images/1067368182753574912/iCnMJBFt_normal.jpg" TargetMode="External" /><Relationship Id="rId791" Type="http://schemas.openxmlformats.org/officeDocument/2006/relationships/hyperlink" Target="http://pbs.twimg.com/profile_images/1067368182753574912/iCnMJBFt_normal.jpg" TargetMode="External" /><Relationship Id="rId792" Type="http://schemas.openxmlformats.org/officeDocument/2006/relationships/hyperlink" Target="http://pbs.twimg.com/profile_images/1067368182753574912/iCnMJBFt_normal.jpg" TargetMode="External" /><Relationship Id="rId793" Type="http://schemas.openxmlformats.org/officeDocument/2006/relationships/hyperlink" Target="http://pbs.twimg.com/profile_images/1067368182753574912/iCnMJBFt_normal.jpg" TargetMode="External" /><Relationship Id="rId794" Type="http://schemas.openxmlformats.org/officeDocument/2006/relationships/hyperlink" Target="https://pbs.twimg.com/media/D-yGWS8XoAAFLsY.jpg" TargetMode="External" /><Relationship Id="rId795" Type="http://schemas.openxmlformats.org/officeDocument/2006/relationships/hyperlink" Target="https://pbs.twimg.com/media/D-yGWS8XoAAFLsY.jpg" TargetMode="External" /><Relationship Id="rId796" Type="http://schemas.openxmlformats.org/officeDocument/2006/relationships/hyperlink" Target="https://twitter.com/#!/bunkyh/status/1142594676408705026" TargetMode="External" /><Relationship Id="rId797" Type="http://schemas.openxmlformats.org/officeDocument/2006/relationships/hyperlink" Target="https://twitter.com/#!/amycaprarella/status/1142597611884621824" TargetMode="External" /><Relationship Id="rId798" Type="http://schemas.openxmlformats.org/officeDocument/2006/relationships/hyperlink" Target="https://twitter.com/#!/snowflake2283/status/1142617709785600000" TargetMode="External" /><Relationship Id="rId799" Type="http://schemas.openxmlformats.org/officeDocument/2006/relationships/hyperlink" Target="https://twitter.com/#!/anababy63656148/status/1142716236326981632" TargetMode="External" /><Relationship Id="rId800" Type="http://schemas.openxmlformats.org/officeDocument/2006/relationships/hyperlink" Target="https://twitter.com/#!/anababy63656148/status/1142716346951700480" TargetMode="External" /><Relationship Id="rId801" Type="http://schemas.openxmlformats.org/officeDocument/2006/relationships/hyperlink" Target="https://twitter.com/#!/tyra_ann7/status/1142716602770759680" TargetMode="External" /><Relationship Id="rId802" Type="http://schemas.openxmlformats.org/officeDocument/2006/relationships/hyperlink" Target="https://twitter.com/#!/tyra_ann7/status/1142716607019585536" TargetMode="External" /><Relationship Id="rId803" Type="http://schemas.openxmlformats.org/officeDocument/2006/relationships/hyperlink" Target="https://twitter.com/#!/chanelkjackson4/status/1142813469525327874" TargetMode="External" /><Relationship Id="rId804" Type="http://schemas.openxmlformats.org/officeDocument/2006/relationships/hyperlink" Target="https://twitter.com/#!/debdendinger/status/1142835076083986433" TargetMode="External" /><Relationship Id="rId805" Type="http://schemas.openxmlformats.org/officeDocument/2006/relationships/hyperlink" Target="https://twitter.com/#!/donkboard/status/1142840810297319424" TargetMode="External" /><Relationship Id="rId806" Type="http://schemas.openxmlformats.org/officeDocument/2006/relationships/hyperlink" Target="https://twitter.com/#!/patdixpope/status/1142934430090235904" TargetMode="External" /><Relationship Id="rId807" Type="http://schemas.openxmlformats.org/officeDocument/2006/relationships/hyperlink" Target="https://twitter.com/#!/hollywhoh/status/1142935367491960832" TargetMode="External" /><Relationship Id="rId808" Type="http://schemas.openxmlformats.org/officeDocument/2006/relationships/hyperlink" Target="https://twitter.com/#!/ashleyy35161150/status/1142952680584876032" TargetMode="External" /><Relationship Id="rId809" Type="http://schemas.openxmlformats.org/officeDocument/2006/relationships/hyperlink" Target="https://twitter.com/#!/rafastwitt/status/1142953135822036993" TargetMode="External" /><Relationship Id="rId810" Type="http://schemas.openxmlformats.org/officeDocument/2006/relationships/hyperlink" Target="https://twitter.com/#!/lowcatelli/status/1142965966684459008" TargetMode="External" /><Relationship Id="rId811" Type="http://schemas.openxmlformats.org/officeDocument/2006/relationships/hyperlink" Target="https://twitter.com/#!/vesselsofhealth/status/1143103332996845568" TargetMode="External" /><Relationship Id="rId812" Type="http://schemas.openxmlformats.org/officeDocument/2006/relationships/hyperlink" Target="https://twitter.com/#!/thesportsgear_/status/1143151876533342209" TargetMode="External" /><Relationship Id="rId813" Type="http://schemas.openxmlformats.org/officeDocument/2006/relationships/hyperlink" Target="https://twitter.com/#!/wiggy104/status/1143175690126274560" TargetMode="External" /><Relationship Id="rId814" Type="http://schemas.openxmlformats.org/officeDocument/2006/relationships/hyperlink" Target="https://twitter.com/#!/team_volcano/status/1143205146870067201" TargetMode="External" /><Relationship Id="rId815" Type="http://schemas.openxmlformats.org/officeDocument/2006/relationships/hyperlink" Target="https://twitter.com/#!/t_louiselle/status/1143208641975279617" TargetMode="External" /><Relationship Id="rId816" Type="http://schemas.openxmlformats.org/officeDocument/2006/relationships/hyperlink" Target="https://twitter.com/#!/susieheitmann1/status/1143212632557666304" TargetMode="External" /><Relationship Id="rId817" Type="http://schemas.openxmlformats.org/officeDocument/2006/relationships/hyperlink" Target="https://twitter.com/#!/coachdebbieruns/status/1143288955300958214" TargetMode="External" /><Relationship Id="rId818" Type="http://schemas.openxmlformats.org/officeDocument/2006/relationships/hyperlink" Target="https://twitter.com/#!/4blbrown/status/1143325006308491266" TargetMode="External" /><Relationship Id="rId819" Type="http://schemas.openxmlformats.org/officeDocument/2006/relationships/hyperlink" Target="https://twitter.com/#!/dustingorder/status/1143329286096658432" TargetMode="External" /><Relationship Id="rId820" Type="http://schemas.openxmlformats.org/officeDocument/2006/relationships/hyperlink" Target="https://twitter.com/#!/tammylamason/status/1143355246065963008" TargetMode="External" /><Relationship Id="rId821" Type="http://schemas.openxmlformats.org/officeDocument/2006/relationships/hyperlink" Target="https://twitter.com/#!/ariffood/status/1143393806789648384" TargetMode="External" /><Relationship Id="rId822" Type="http://schemas.openxmlformats.org/officeDocument/2006/relationships/hyperlink" Target="https://twitter.com/#!/ariffood/status/1143393806789648384" TargetMode="External" /><Relationship Id="rId823" Type="http://schemas.openxmlformats.org/officeDocument/2006/relationships/hyperlink" Target="https://twitter.com/#!/divebot2/status/1143408324584644608" TargetMode="External" /><Relationship Id="rId824" Type="http://schemas.openxmlformats.org/officeDocument/2006/relationships/hyperlink" Target="https://twitter.com/#!/debbiemaybery/status/1143432754228531200" TargetMode="External" /><Relationship Id="rId825" Type="http://schemas.openxmlformats.org/officeDocument/2006/relationships/hyperlink" Target="https://twitter.com/#!/batesbobbi/status/1143534005591183361" TargetMode="External" /><Relationship Id="rId826" Type="http://schemas.openxmlformats.org/officeDocument/2006/relationships/hyperlink" Target="https://twitter.com/#!/enlacealdeporte/status/1143534033936310273" TargetMode="External" /><Relationship Id="rId827" Type="http://schemas.openxmlformats.org/officeDocument/2006/relationships/hyperlink" Target="https://twitter.com/#!/lucyfrenchjp/status/1143534686154711040" TargetMode="External" /><Relationship Id="rId828" Type="http://schemas.openxmlformats.org/officeDocument/2006/relationships/hyperlink" Target="https://twitter.com/#!/backonpointe101/status/1143538381558865920" TargetMode="External" /><Relationship Id="rId829" Type="http://schemas.openxmlformats.org/officeDocument/2006/relationships/hyperlink" Target="https://twitter.com/#!/reallyworksvits/status/1142788165549187074" TargetMode="External" /><Relationship Id="rId830" Type="http://schemas.openxmlformats.org/officeDocument/2006/relationships/hyperlink" Target="https://twitter.com/#!/reallyworksvits/status/1143058660584611840" TargetMode="External" /><Relationship Id="rId831" Type="http://schemas.openxmlformats.org/officeDocument/2006/relationships/hyperlink" Target="https://twitter.com/#!/reallyworksvits/status/1143568012512907264" TargetMode="External" /><Relationship Id="rId832" Type="http://schemas.openxmlformats.org/officeDocument/2006/relationships/hyperlink" Target="https://twitter.com/#!/tammy_duff/status/1143601694774894593" TargetMode="External" /><Relationship Id="rId833" Type="http://schemas.openxmlformats.org/officeDocument/2006/relationships/hyperlink" Target="https://twitter.com/#!/guns2girls/status/1141686228636590080" TargetMode="External" /><Relationship Id="rId834" Type="http://schemas.openxmlformats.org/officeDocument/2006/relationships/hyperlink" Target="https://twitter.com/#!/hale_zo/status/1143602796098412544" TargetMode="External" /><Relationship Id="rId835" Type="http://schemas.openxmlformats.org/officeDocument/2006/relationships/hyperlink" Target="https://twitter.com/#!/englert_tonia/status/1143619761013760000" TargetMode="External" /><Relationship Id="rId836" Type="http://schemas.openxmlformats.org/officeDocument/2006/relationships/hyperlink" Target="https://twitter.com/#!/brueggeman_mary/status/1143636773416972288" TargetMode="External" /><Relationship Id="rId837" Type="http://schemas.openxmlformats.org/officeDocument/2006/relationships/hyperlink" Target="https://twitter.com/#!/brueggeman_mary/status/1143636773416972288" TargetMode="External" /><Relationship Id="rId838" Type="http://schemas.openxmlformats.org/officeDocument/2006/relationships/hyperlink" Target="https://twitter.com/#!/mmp0110/status/1143668940356378624" TargetMode="External" /><Relationship Id="rId839" Type="http://schemas.openxmlformats.org/officeDocument/2006/relationships/hyperlink" Target="https://twitter.com/#!/womenties/status/1143840091254730752" TargetMode="External" /><Relationship Id="rId840" Type="http://schemas.openxmlformats.org/officeDocument/2006/relationships/hyperlink" Target="https://twitter.com/#!/organicrunmom/status/1143711040082972672" TargetMode="External" /><Relationship Id="rId841" Type="http://schemas.openxmlformats.org/officeDocument/2006/relationships/hyperlink" Target="https://twitter.com/#!/organicrunmom/status/1143872826572775424" TargetMode="External" /><Relationship Id="rId842" Type="http://schemas.openxmlformats.org/officeDocument/2006/relationships/hyperlink" Target="https://twitter.com/#!/bstworkout/status/1143891735485079552" TargetMode="External" /><Relationship Id="rId843" Type="http://schemas.openxmlformats.org/officeDocument/2006/relationships/hyperlink" Target="https://twitter.com/#!/projectfourpr/status/1143927431541268480" TargetMode="External" /><Relationship Id="rId844" Type="http://schemas.openxmlformats.org/officeDocument/2006/relationships/hyperlink" Target="https://twitter.com/#!/terrygarrick1/status/1143933796577923073" TargetMode="External" /><Relationship Id="rId845" Type="http://schemas.openxmlformats.org/officeDocument/2006/relationships/hyperlink" Target="https://twitter.com/#!/lgfitnessjp/status/1143934115164622850" TargetMode="External" /><Relationship Id="rId846" Type="http://schemas.openxmlformats.org/officeDocument/2006/relationships/hyperlink" Target="https://twitter.com/#!/shannongowan/status/1143943669432668160" TargetMode="External" /><Relationship Id="rId847" Type="http://schemas.openxmlformats.org/officeDocument/2006/relationships/hyperlink" Target="https://twitter.com/#!/cindyterryjp/status/1143961286948151296" TargetMode="External" /><Relationship Id="rId848" Type="http://schemas.openxmlformats.org/officeDocument/2006/relationships/hyperlink" Target="https://twitter.com/#!/lauribaldino/status/1143982058747965442" TargetMode="External" /><Relationship Id="rId849" Type="http://schemas.openxmlformats.org/officeDocument/2006/relationships/hyperlink" Target="https://twitter.com/#!/pavementrunner/status/1143989241392668672" TargetMode="External" /><Relationship Id="rId850" Type="http://schemas.openxmlformats.org/officeDocument/2006/relationships/hyperlink" Target="https://twitter.com/#!/ekillinger/status/1143989743249739777" TargetMode="External" /><Relationship Id="rId851" Type="http://schemas.openxmlformats.org/officeDocument/2006/relationships/hyperlink" Target="https://twitter.com/#!/montidarnall/status/1143994973152579584" TargetMode="External" /><Relationship Id="rId852" Type="http://schemas.openxmlformats.org/officeDocument/2006/relationships/hyperlink" Target="https://twitter.com/#!/alaugh52/status/1144020216642449409" TargetMode="External" /><Relationship Id="rId853" Type="http://schemas.openxmlformats.org/officeDocument/2006/relationships/hyperlink" Target="https://twitter.com/#!/fitmama_in/status/1144075638548000768" TargetMode="External" /><Relationship Id="rId854" Type="http://schemas.openxmlformats.org/officeDocument/2006/relationships/hyperlink" Target="https://twitter.com/#!/sheilastjames/status/1144094384121663493" TargetMode="External" /><Relationship Id="rId855" Type="http://schemas.openxmlformats.org/officeDocument/2006/relationships/hyperlink" Target="https://twitter.com/#!/eatcolorful/status/1144315521036431362" TargetMode="External" /><Relationship Id="rId856" Type="http://schemas.openxmlformats.org/officeDocument/2006/relationships/hyperlink" Target="https://twitter.com/#!/victorythrulove/status/1144334876788875264" TargetMode="External" /><Relationship Id="rId857" Type="http://schemas.openxmlformats.org/officeDocument/2006/relationships/hyperlink" Target="https://twitter.com/#!/mollieb21/status/1144360919901847553" TargetMode="External" /><Relationship Id="rId858" Type="http://schemas.openxmlformats.org/officeDocument/2006/relationships/hyperlink" Target="https://twitter.com/#!/epitomiefitness/status/1143491030693625856" TargetMode="External" /><Relationship Id="rId859" Type="http://schemas.openxmlformats.org/officeDocument/2006/relationships/hyperlink" Target="https://twitter.com/#!/epitomiefitness/status/1144394511268925440" TargetMode="External" /><Relationship Id="rId860" Type="http://schemas.openxmlformats.org/officeDocument/2006/relationships/hyperlink" Target="https://twitter.com/#!/wildfreejl/status/1144397052274774021" TargetMode="External" /><Relationship Id="rId861" Type="http://schemas.openxmlformats.org/officeDocument/2006/relationships/hyperlink" Target="https://twitter.com/#!/besamyono/status/1144398529533829120" TargetMode="External" /><Relationship Id="rId862" Type="http://schemas.openxmlformats.org/officeDocument/2006/relationships/hyperlink" Target="https://twitter.com/#!/lindaljwaldrep/status/1144416650726445058" TargetMode="External" /><Relationship Id="rId863" Type="http://schemas.openxmlformats.org/officeDocument/2006/relationships/hyperlink" Target="https://twitter.com/#!/jpheatherinsd/status/1144468855319699456" TargetMode="External" /><Relationship Id="rId864" Type="http://schemas.openxmlformats.org/officeDocument/2006/relationships/hyperlink" Target="https://twitter.com/#!/rita_nutrition/status/1144529392980365318" TargetMode="External" /><Relationship Id="rId865" Type="http://schemas.openxmlformats.org/officeDocument/2006/relationships/hyperlink" Target="https://twitter.com/#!/amyksteinmetz/status/1144534560283267072" TargetMode="External" /><Relationship Id="rId866" Type="http://schemas.openxmlformats.org/officeDocument/2006/relationships/hyperlink" Target="https://twitter.com/#!/fawnc88/status/1142927330488328192" TargetMode="External" /><Relationship Id="rId867" Type="http://schemas.openxmlformats.org/officeDocument/2006/relationships/hyperlink" Target="https://twitter.com/#!/fawnc88/status/1144543120153108480" TargetMode="External" /><Relationship Id="rId868" Type="http://schemas.openxmlformats.org/officeDocument/2006/relationships/hyperlink" Target="https://twitter.com/#!/fawnc88/status/1144543120153108480" TargetMode="External" /><Relationship Id="rId869" Type="http://schemas.openxmlformats.org/officeDocument/2006/relationships/hyperlink" Target="https://twitter.com/#!/jaimieedmunds/status/1144615386991738880" TargetMode="External" /><Relationship Id="rId870" Type="http://schemas.openxmlformats.org/officeDocument/2006/relationships/hyperlink" Target="https://twitter.com/#!/_mikehd/status/1144719912067391488" TargetMode="External" /><Relationship Id="rId871" Type="http://schemas.openxmlformats.org/officeDocument/2006/relationships/hyperlink" Target="https://twitter.com/#!/juiceketha/status/1144729815578218496" TargetMode="External" /><Relationship Id="rId872" Type="http://schemas.openxmlformats.org/officeDocument/2006/relationships/hyperlink" Target="https://twitter.com/#!/nanckunfiltered/status/1144747176297410560" TargetMode="External" /><Relationship Id="rId873" Type="http://schemas.openxmlformats.org/officeDocument/2006/relationships/hyperlink" Target="https://twitter.com/#!/fraijomanda/status/1144772783857184784" TargetMode="External" /><Relationship Id="rId874" Type="http://schemas.openxmlformats.org/officeDocument/2006/relationships/hyperlink" Target="https://twitter.com/#!/janpolendey/status/1144790842588237824" TargetMode="External" /><Relationship Id="rId875" Type="http://schemas.openxmlformats.org/officeDocument/2006/relationships/hyperlink" Target="https://twitter.com/#!/weightloshacks/status/1144854856617943041" TargetMode="External" /><Relationship Id="rId876" Type="http://schemas.openxmlformats.org/officeDocument/2006/relationships/hyperlink" Target="https://twitter.com/#!/alexisbraunfeld/status/1144873450437251074" TargetMode="External" /><Relationship Id="rId877" Type="http://schemas.openxmlformats.org/officeDocument/2006/relationships/hyperlink" Target="https://twitter.com/#!/noquitnetwork/status/1144924025057087488" TargetMode="External" /><Relationship Id="rId878" Type="http://schemas.openxmlformats.org/officeDocument/2006/relationships/hyperlink" Target="https://twitter.com/#!/noquitnetwork/status/1144924025057087488" TargetMode="External" /><Relationship Id="rId879" Type="http://schemas.openxmlformats.org/officeDocument/2006/relationships/hyperlink" Target="https://twitter.com/#!/noquitnetwork/status/1144925829262192640" TargetMode="External" /><Relationship Id="rId880" Type="http://schemas.openxmlformats.org/officeDocument/2006/relationships/hyperlink" Target="https://twitter.com/#!/noquitnetwork/status/1144924025057087488" TargetMode="External" /><Relationship Id="rId881" Type="http://schemas.openxmlformats.org/officeDocument/2006/relationships/hyperlink" Target="https://twitter.com/#!/noquitnetwork/status/1144925829262192640" TargetMode="External" /><Relationship Id="rId882" Type="http://schemas.openxmlformats.org/officeDocument/2006/relationships/hyperlink" Target="https://twitter.com/#!/noquitnetwork/status/1144924025057087488" TargetMode="External" /><Relationship Id="rId883" Type="http://schemas.openxmlformats.org/officeDocument/2006/relationships/hyperlink" Target="https://twitter.com/#!/noquitnetwork/status/1144925829262192640" TargetMode="External" /><Relationship Id="rId884" Type="http://schemas.openxmlformats.org/officeDocument/2006/relationships/hyperlink" Target="https://twitter.com/#!/noquitnetwork/status/1144924025057087488" TargetMode="External" /><Relationship Id="rId885" Type="http://schemas.openxmlformats.org/officeDocument/2006/relationships/hyperlink" Target="https://twitter.com/#!/noquitnetwork/status/1144925829262192640" TargetMode="External" /><Relationship Id="rId886" Type="http://schemas.openxmlformats.org/officeDocument/2006/relationships/hyperlink" Target="https://twitter.com/#!/noquitnetwork/status/1144924025057087488" TargetMode="External" /><Relationship Id="rId887" Type="http://schemas.openxmlformats.org/officeDocument/2006/relationships/hyperlink" Target="https://twitter.com/#!/noquitnetwork/status/1144925829262192640" TargetMode="External" /><Relationship Id="rId888" Type="http://schemas.openxmlformats.org/officeDocument/2006/relationships/hyperlink" Target="https://twitter.com/#!/noquitnetwork/status/1144924025057087488" TargetMode="External" /><Relationship Id="rId889" Type="http://schemas.openxmlformats.org/officeDocument/2006/relationships/hyperlink" Target="https://twitter.com/#!/noquitnetwork/status/1144925829262192640" TargetMode="External" /><Relationship Id="rId890" Type="http://schemas.openxmlformats.org/officeDocument/2006/relationships/hyperlink" Target="https://twitter.com/#!/noquitnetwork/status/1144924025057087488" TargetMode="External" /><Relationship Id="rId891" Type="http://schemas.openxmlformats.org/officeDocument/2006/relationships/hyperlink" Target="https://twitter.com/#!/noquitnetwork/status/1144925829262192640" TargetMode="External" /><Relationship Id="rId892" Type="http://schemas.openxmlformats.org/officeDocument/2006/relationships/hyperlink" Target="https://twitter.com/#!/noquitnetwork/status/1144924025057087488" TargetMode="External" /><Relationship Id="rId893" Type="http://schemas.openxmlformats.org/officeDocument/2006/relationships/hyperlink" Target="https://twitter.com/#!/noquitnetwork/status/1144925829262192640" TargetMode="External" /><Relationship Id="rId894" Type="http://schemas.openxmlformats.org/officeDocument/2006/relationships/hyperlink" Target="https://twitter.com/#!/noquitnetwork/status/1144924025057087488" TargetMode="External" /><Relationship Id="rId895" Type="http://schemas.openxmlformats.org/officeDocument/2006/relationships/hyperlink" Target="https://twitter.com/#!/henryhoward/status/1144933486987493376" TargetMode="External" /><Relationship Id="rId896" Type="http://schemas.openxmlformats.org/officeDocument/2006/relationships/hyperlink" Target="https://twitter.com/#!/researchmrx/status/1144933567711105024" TargetMode="External" /><Relationship Id="rId897" Type="http://schemas.openxmlformats.org/officeDocument/2006/relationships/hyperlink" Target="https://twitter.com/#!/livebeauty4u/status/1144934202640609280" TargetMode="External" /><Relationship Id="rId898" Type="http://schemas.openxmlformats.org/officeDocument/2006/relationships/hyperlink" Target="https://twitter.com/#!/flengravers/status/1139263528060280839" TargetMode="External" /><Relationship Id="rId899" Type="http://schemas.openxmlformats.org/officeDocument/2006/relationships/hyperlink" Target="https://twitter.com/#!/statjobsnalhung/status/1144993611865559042" TargetMode="External" /><Relationship Id="rId900" Type="http://schemas.openxmlformats.org/officeDocument/2006/relationships/hyperlink" Target="https://twitter.com/#!/statjobsnalhung/status/1144993611865559042" TargetMode="External" /><Relationship Id="rId901" Type="http://schemas.openxmlformats.org/officeDocument/2006/relationships/hyperlink" Target="https://twitter.com/#!/liftbroathletic/status/1143681175946485765" TargetMode="External" /><Relationship Id="rId902" Type="http://schemas.openxmlformats.org/officeDocument/2006/relationships/hyperlink" Target="https://twitter.com/#!/liftbroathletic/status/1145014272310857733" TargetMode="External" /><Relationship Id="rId903" Type="http://schemas.openxmlformats.org/officeDocument/2006/relationships/hyperlink" Target="https://twitter.com/#!/namaste_mari/status/1145015270148321281" TargetMode="External" /><Relationship Id="rId904" Type="http://schemas.openxmlformats.org/officeDocument/2006/relationships/hyperlink" Target="https://twitter.com/#!/thesherigerber/status/1145026921685815296" TargetMode="External" /><Relationship Id="rId905" Type="http://schemas.openxmlformats.org/officeDocument/2006/relationships/hyperlink" Target="https://twitter.com/#!/susanne323/status/1145067702354141184" TargetMode="External" /><Relationship Id="rId906" Type="http://schemas.openxmlformats.org/officeDocument/2006/relationships/hyperlink" Target="https://twitter.com/#!/kellytravl/status/1145071898981797892" TargetMode="External" /><Relationship Id="rId907" Type="http://schemas.openxmlformats.org/officeDocument/2006/relationships/hyperlink" Target="https://twitter.com/#!/susanvanhall/status/1145086924396220417" TargetMode="External" /><Relationship Id="rId908" Type="http://schemas.openxmlformats.org/officeDocument/2006/relationships/hyperlink" Target="https://twitter.com/#!/meinthebalance/status/1144125138264297472" TargetMode="External" /><Relationship Id="rId909" Type="http://schemas.openxmlformats.org/officeDocument/2006/relationships/hyperlink" Target="https://twitter.com/#!/meinthebalance/status/1145113956815704071" TargetMode="External" /><Relationship Id="rId910" Type="http://schemas.openxmlformats.org/officeDocument/2006/relationships/hyperlink" Target="https://twitter.com/#!/richardpcortez1/status/1145096901659963392" TargetMode="External" /><Relationship Id="rId911" Type="http://schemas.openxmlformats.org/officeDocument/2006/relationships/hyperlink" Target="https://twitter.com/#!/richardpcortez1/status/1145182278131355650" TargetMode="External" /><Relationship Id="rId912" Type="http://schemas.openxmlformats.org/officeDocument/2006/relationships/hyperlink" Target="https://twitter.com/#!/primetimehelper/status/1142949366296174592" TargetMode="External" /><Relationship Id="rId913" Type="http://schemas.openxmlformats.org/officeDocument/2006/relationships/hyperlink" Target="https://twitter.com/#!/primetimehelper/status/1145189474596470784" TargetMode="External" /><Relationship Id="rId914" Type="http://schemas.openxmlformats.org/officeDocument/2006/relationships/hyperlink" Target="https://twitter.com/#!/frankwi68136895/status/1145189817078243328" TargetMode="External" /><Relationship Id="rId915" Type="http://schemas.openxmlformats.org/officeDocument/2006/relationships/hyperlink" Target="https://twitter.com/#!/fraijomanda/status/1143996224418091008" TargetMode="External" /><Relationship Id="rId916" Type="http://schemas.openxmlformats.org/officeDocument/2006/relationships/hyperlink" Target="https://twitter.com/#!/fraijomanda/status/1144734915054977025" TargetMode="External" /><Relationship Id="rId917" Type="http://schemas.openxmlformats.org/officeDocument/2006/relationships/hyperlink" Target="https://twitter.com/#!/lebokillermalel/status/1145283732678631424" TargetMode="External" /><Relationship Id="rId918" Type="http://schemas.openxmlformats.org/officeDocument/2006/relationships/hyperlink" Target="https://twitter.com/#!/lebokillermalel/status/1145283732678631424" TargetMode="External" /><Relationship Id="rId919" Type="http://schemas.openxmlformats.org/officeDocument/2006/relationships/hyperlink" Target="https://twitter.com/#!/_isatori/status/1143148043279175681" TargetMode="External" /><Relationship Id="rId920" Type="http://schemas.openxmlformats.org/officeDocument/2006/relationships/hyperlink" Target="https://twitter.com/#!/_isatori/status/1143549513006759936" TargetMode="External" /><Relationship Id="rId921" Type="http://schemas.openxmlformats.org/officeDocument/2006/relationships/hyperlink" Target="https://twitter.com/#!/_isatori/status/1144583759582441473" TargetMode="External" /><Relationship Id="rId922" Type="http://schemas.openxmlformats.org/officeDocument/2006/relationships/hyperlink" Target="https://twitter.com/#!/_isatori/status/1145287135924314118" TargetMode="External" /><Relationship Id="rId923" Type="http://schemas.openxmlformats.org/officeDocument/2006/relationships/hyperlink" Target="https://twitter.com/#!/entwistletx/status/1145290178321367042" TargetMode="External" /><Relationship Id="rId924" Type="http://schemas.openxmlformats.org/officeDocument/2006/relationships/hyperlink" Target="https://twitter.com/#!/toriteachesfit/status/1145364721782132736" TargetMode="External" /><Relationship Id="rId925" Type="http://schemas.openxmlformats.org/officeDocument/2006/relationships/hyperlink" Target="https://twitter.com/#!/hodgestamera/status/1145369104490160128" TargetMode="External" /><Relationship Id="rId926" Type="http://schemas.openxmlformats.org/officeDocument/2006/relationships/hyperlink" Target="https://twitter.com/#!/blakeschunk/status/1145377991339520000" TargetMode="External" /><Relationship Id="rId927" Type="http://schemas.openxmlformats.org/officeDocument/2006/relationships/hyperlink" Target="https://twitter.com/#!/carriuranga/status/1145398229493866496" TargetMode="External" /><Relationship Id="rId928" Type="http://schemas.openxmlformats.org/officeDocument/2006/relationships/hyperlink" Target="https://twitter.com/#!/healthytreas4u/status/1145400013566226432" TargetMode="External" /><Relationship Id="rId929" Type="http://schemas.openxmlformats.org/officeDocument/2006/relationships/hyperlink" Target="https://twitter.com/#!/squidgeypaws/status/1143405582738698240" TargetMode="External" /><Relationship Id="rId930" Type="http://schemas.openxmlformats.org/officeDocument/2006/relationships/hyperlink" Target="https://twitter.com/#!/squidgeypaws/status/1144747851517517830" TargetMode="External" /><Relationship Id="rId931" Type="http://schemas.openxmlformats.org/officeDocument/2006/relationships/hyperlink" Target="https://twitter.com/#!/squidgeypaws/status/1145410014494056449" TargetMode="External" /><Relationship Id="rId932" Type="http://schemas.openxmlformats.org/officeDocument/2006/relationships/hyperlink" Target="https://twitter.com/#!/mnmsolomon/status/1145445413144674304" TargetMode="External" /><Relationship Id="rId933" Type="http://schemas.openxmlformats.org/officeDocument/2006/relationships/hyperlink" Target="https://twitter.com/#!/mnmsolomon/status/1145445413144674304" TargetMode="External" /><Relationship Id="rId934" Type="http://schemas.openxmlformats.org/officeDocument/2006/relationships/hyperlink" Target="https://twitter.com/#!/tmibelle/status/1145578332941094919" TargetMode="External" /><Relationship Id="rId935" Type="http://schemas.openxmlformats.org/officeDocument/2006/relationships/hyperlink" Target="https://twitter.com/#!/charlenemediam1/status/1145589339507896320" TargetMode="External" /><Relationship Id="rId936" Type="http://schemas.openxmlformats.org/officeDocument/2006/relationships/hyperlink" Target="https://twitter.com/#!/anitawarrenglis/status/1145595130667249664" TargetMode="External" /><Relationship Id="rId937" Type="http://schemas.openxmlformats.org/officeDocument/2006/relationships/hyperlink" Target="https://twitter.com/#!/mr_fitness_boy/status/1145598555341631489" TargetMode="External" /><Relationship Id="rId938" Type="http://schemas.openxmlformats.org/officeDocument/2006/relationships/hyperlink" Target="https://twitter.com/#!/therunnerdad/status/1145027454865674241" TargetMode="External" /><Relationship Id="rId939" Type="http://schemas.openxmlformats.org/officeDocument/2006/relationships/hyperlink" Target="https://twitter.com/#!/therunnerdad/status/1145708752986869761" TargetMode="External" /><Relationship Id="rId940" Type="http://schemas.openxmlformats.org/officeDocument/2006/relationships/hyperlink" Target="https://twitter.com/#!/mariannelee2016/status/1145751169547079681" TargetMode="External" /><Relationship Id="rId941" Type="http://schemas.openxmlformats.org/officeDocument/2006/relationships/hyperlink" Target="https://twitter.com/#!/mommas3ks/status/1145761440135110656" TargetMode="External" /><Relationship Id="rId942" Type="http://schemas.openxmlformats.org/officeDocument/2006/relationships/hyperlink" Target="https://twitter.com/#!/strangefitness/status/1142846203811520512" TargetMode="External" /><Relationship Id="rId943" Type="http://schemas.openxmlformats.org/officeDocument/2006/relationships/hyperlink" Target="https://twitter.com/#!/strangefitness/status/1143219713461219329" TargetMode="External" /><Relationship Id="rId944" Type="http://schemas.openxmlformats.org/officeDocument/2006/relationships/hyperlink" Target="https://twitter.com/#!/strangefitness/status/1145761701079502849" TargetMode="External" /><Relationship Id="rId945" Type="http://schemas.openxmlformats.org/officeDocument/2006/relationships/hyperlink" Target="https://twitter.com/#!/strangefitness/status/1142846203811520512" TargetMode="External" /><Relationship Id="rId946" Type="http://schemas.openxmlformats.org/officeDocument/2006/relationships/hyperlink" Target="https://twitter.com/#!/strangefitness/status/1143219713461219329" TargetMode="External" /><Relationship Id="rId947" Type="http://schemas.openxmlformats.org/officeDocument/2006/relationships/hyperlink" Target="https://twitter.com/#!/strangefitness/status/1145761701079502849" TargetMode="External" /><Relationship Id="rId948" Type="http://schemas.openxmlformats.org/officeDocument/2006/relationships/hyperlink" Target="https://twitter.com/#!/metisnutrition/status/1145785427871391746" TargetMode="External" /><Relationship Id="rId949" Type="http://schemas.openxmlformats.org/officeDocument/2006/relationships/hyperlink" Target="https://twitter.com/#!/golfballfinder1/status/1145787104255008769" TargetMode="External" /><Relationship Id="rId950" Type="http://schemas.openxmlformats.org/officeDocument/2006/relationships/hyperlink" Target="https://twitter.com/#!/synnevatweet/status/1145789547424473089" TargetMode="External" /><Relationship Id="rId951" Type="http://schemas.openxmlformats.org/officeDocument/2006/relationships/hyperlink" Target="https://twitter.com/#!/naturenut7/status/1145807244325507073" TargetMode="External" /><Relationship Id="rId952" Type="http://schemas.openxmlformats.org/officeDocument/2006/relationships/hyperlink" Target="https://twitter.com/#!/cynthiampalm2/status/1145818237147471873" TargetMode="External" /><Relationship Id="rId953" Type="http://schemas.openxmlformats.org/officeDocument/2006/relationships/hyperlink" Target="https://twitter.com/#!/juiceplspringfi/status/1145883179821215744" TargetMode="External" /><Relationship Id="rId954" Type="http://schemas.openxmlformats.org/officeDocument/2006/relationships/hyperlink" Target="https://twitter.com/#!/reepcriss/status/1146002054491582464" TargetMode="External" /><Relationship Id="rId955" Type="http://schemas.openxmlformats.org/officeDocument/2006/relationships/hyperlink" Target="https://twitter.com/#!/getfitwitjoanna/status/1143878247349968897" TargetMode="External" /><Relationship Id="rId956" Type="http://schemas.openxmlformats.org/officeDocument/2006/relationships/hyperlink" Target="https://twitter.com/#!/getfitwitjoanna/status/1144992752620511232" TargetMode="External" /><Relationship Id="rId957" Type="http://schemas.openxmlformats.org/officeDocument/2006/relationships/hyperlink" Target="https://twitter.com/#!/getfitwitjoanna/status/1145418842178408449" TargetMode="External" /><Relationship Id="rId958" Type="http://schemas.openxmlformats.org/officeDocument/2006/relationships/hyperlink" Target="https://twitter.com/#!/getfitwitjoanna/status/1146011219955867648" TargetMode="External" /><Relationship Id="rId959" Type="http://schemas.openxmlformats.org/officeDocument/2006/relationships/hyperlink" Target="https://twitter.com/#!/cindylovesjuice/status/1146016064448475137" TargetMode="External" /><Relationship Id="rId960" Type="http://schemas.openxmlformats.org/officeDocument/2006/relationships/hyperlink" Target="https://twitter.com/#!/rkeisenbeis/status/1146043531380842497" TargetMode="External" /><Relationship Id="rId961" Type="http://schemas.openxmlformats.org/officeDocument/2006/relationships/hyperlink" Target="https://twitter.com/#!/academic_us/status/1141106665913233418" TargetMode="External" /><Relationship Id="rId962" Type="http://schemas.openxmlformats.org/officeDocument/2006/relationships/hyperlink" Target="https://twitter.com/#!/academic_us/status/1142839210241613824" TargetMode="External" /><Relationship Id="rId963" Type="http://schemas.openxmlformats.org/officeDocument/2006/relationships/hyperlink" Target="https://twitter.com/#!/academic_us/status/1143259180666675202" TargetMode="External" /><Relationship Id="rId964" Type="http://schemas.openxmlformats.org/officeDocument/2006/relationships/hyperlink" Target="https://twitter.com/#!/academic_us/status/1143536265960337408" TargetMode="External" /><Relationship Id="rId965" Type="http://schemas.openxmlformats.org/officeDocument/2006/relationships/hyperlink" Target="https://twitter.com/#!/academic_us/status/1146157039862853632" TargetMode="External" /><Relationship Id="rId966" Type="http://schemas.openxmlformats.org/officeDocument/2006/relationships/hyperlink" Target="https://twitter.com/#!/nathealthnut/status/1146119486765969413" TargetMode="External" /><Relationship Id="rId967" Type="http://schemas.openxmlformats.org/officeDocument/2006/relationships/hyperlink" Target="https://twitter.com/#!/nathealthnut/status/1146163692695957504" TargetMode="External" /><Relationship Id="rId968" Type="http://schemas.openxmlformats.org/officeDocument/2006/relationships/hyperlink" Target="https://twitter.com/#!/timeforuisnow/status/1143260608810409984" TargetMode="External" /><Relationship Id="rId969" Type="http://schemas.openxmlformats.org/officeDocument/2006/relationships/hyperlink" Target="https://twitter.com/#!/timeforuisnow/status/1146176091171774470" TargetMode="External" /><Relationship Id="rId970" Type="http://schemas.openxmlformats.org/officeDocument/2006/relationships/hyperlink" Target="https://twitter.com/#!/jensfreshstart/status/1146187030348652544" TargetMode="External" /><Relationship Id="rId971" Type="http://schemas.openxmlformats.org/officeDocument/2006/relationships/hyperlink" Target="https://twitter.com/#!/itnyret031/status/1146190150428483589" TargetMode="External" /><Relationship Id="rId972" Type="http://schemas.openxmlformats.org/officeDocument/2006/relationships/hyperlink" Target="https://twitter.com/#!/itnyret031/status/1146193067910807552" TargetMode="External" /><Relationship Id="rId973" Type="http://schemas.openxmlformats.org/officeDocument/2006/relationships/hyperlink" Target="https://twitter.com/#!/sksasek/status/1146198409721851904" TargetMode="External" /><Relationship Id="rId974" Type="http://schemas.openxmlformats.org/officeDocument/2006/relationships/hyperlink" Target="https://twitter.com/#!/jodymow/status/1146222100253986816" TargetMode="External" /><Relationship Id="rId975" Type="http://schemas.openxmlformats.org/officeDocument/2006/relationships/hyperlink" Target="https://twitter.com/#!/elishia_ortiz/status/1146230356342915073" TargetMode="External" /><Relationship Id="rId976" Type="http://schemas.openxmlformats.org/officeDocument/2006/relationships/hyperlink" Target="https://twitter.com/#!/zaazeeuk/status/1146296800262987777" TargetMode="External" /><Relationship Id="rId977" Type="http://schemas.openxmlformats.org/officeDocument/2006/relationships/hyperlink" Target="https://twitter.com/#!/calathx/status/1143380950417494016" TargetMode="External" /><Relationship Id="rId978" Type="http://schemas.openxmlformats.org/officeDocument/2006/relationships/hyperlink" Target="https://twitter.com/#!/calathx/status/1143448432826150912" TargetMode="External" /><Relationship Id="rId979" Type="http://schemas.openxmlformats.org/officeDocument/2006/relationships/hyperlink" Target="https://twitter.com/#!/calathx/status/1143753561802604546" TargetMode="External" /><Relationship Id="rId980" Type="http://schemas.openxmlformats.org/officeDocument/2006/relationships/hyperlink" Target="https://twitter.com/#!/calathx/status/1144170354312527872" TargetMode="External" /><Relationship Id="rId981" Type="http://schemas.openxmlformats.org/officeDocument/2006/relationships/hyperlink" Target="https://twitter.com/#!/calathx/status/1144489351834849282" TargetMode="External" /><Relationship Id="rId982" Type="http://schemas.openxmlformats.org/officeDocument/2006/relationships/hyperlink" Target="https://twitter.com/#!/calathx/status/1144541946611826688" TargetMode="External" /><Relationship Id="rId983" Type="http://schemas.openxmlformats.org/officeDocument/2006/relationships/hyperlink" Target="https://twitter.com/#!/calathx/status/1144842075373887489" TargetMode="External" /><Relationship Id="rId984" Type="http://schemas.openxmlformats.org/officeDocument/2006/relationships/hyperlink" Target="https://twitter.com/#!/calathx/status/1145604118775341056" TargetMode="External" /><Relationship Id="rId985" Type="http://schemas.openxmlformats.org/officeDocument/2006/relationships/hyperlink" Target="https://twitter.com/#!/calathx/status/1145927571583852546" TargetMode="External" /><Relationship Id="rId986" Type="http://schemas.openxmlformats.org/officeDocument/2006/relationships/hyperlink" Target="https://twitter.com/#!/calathx/status/1145983434482864129" TargetMode="External" /><Relationship Id="rId987" Type="http://schemas.openxmlformats.org/officeDocument/2006/relationships/hyperlink" Target="https://twitter.com/#!/calathx/status/1146307274006126593" TargetMode="External" /><Relationship Id="rId988" Type="http://schemas.openxmlformats.org/officeDocument/2006/relationships/hyperlink" Target="https://twitter.com/#!/candicedodge/status/1146409369766154240" TargetMode="External" /><Relationship Id="rId989" Type="http://schemas.openxmlformats.org/officeDocument/2006/relationships/hyperlink" Target="https://twitter.com/#!/shalamajackson/status/1143484082908815361" TargetMode="External" /><Relationship Id="rId990" Type="http://schemas.openxmlformats.org/officeDocument/2006/relationships/hyperlink" Target="https://twitter.com/#!/shalamajackson/status/1143880518410354688" TargetMode="External" /><Relationship Id="rId991" Type="http://schemas.openxmlformats.org/officeDocument/2006/relationships/hyperlink" Target="https://twitter.com/#!/shalamajackson/status/1146431750069006336" TargetMode="External" /><Relationship Id="rId992" Type="http://schemas.openxmlformats.org/officeDocument/2006/relationships/hyperlink" Target="https://twitter.com/#!/fueledbylolz/status/1146448848379928576" TargetMode="External" /><Relationship Id="rId993" Type="http://schemas.openxmlformats.org/officeDocument/2006/relationships/hyperlink" Target="https://twitter.com/#!/icountcolors/status/1146467014011232256" TargetMode="External" /><Relationship Id="rId994" Type="http://schemas.openxmlformats.org/officeDocument/2006/relationships/hyperlink" Target="https://twitter.com/#!/truetoyoullc/status/1146467728330563585" TargetMode="External" /><Relationship Id="rId995" Type="http://schemas.openxmlformats.org/officeDocument/2006/relationships/hyperlink" Target="https://twitter.com/#!/diettalk/status/1146493801197907971" TargetMode="External" /><Relationship Id="rId996" Type="http://schemas.openxmlformats.org/officeDocument/2006/relationships/hyperlink" Target="https://twitter.com/#!/mcronos/status/1144784627778969600" TargetMode="External" /><Relationship Id="rId997" Type="http://schemas.openxmlformats.org/officeDocument/2006/relationships/hyperlink" Target="https://twitter.com/#!/mcronos/status/1146511718320730112" TargetMode="External" /><Relationship Id="rId998" Type="http://schemas.openxmlformats.org/officeDocument/2006/relationships/hyperlink" Target="https://twitter.com/#!/martinqarg/status/1146528383637041154" TargetMode="External" /><Relationship Id="rId999" Type="http://schemas.openxmlformats.org/officeDocument/2006/relationships/hyperlink" Target="https://twitter.com/#!/christyplot/status/1146560946808250368" TargetMode="External" /><Relationship Id="rId1000" Type="http://schemas.openxmlformats.org/officeDocument/2006/relationships/hyperlink" Target="https://twitter.com/#!/uwlideas/status/1146566955463270400" TargetMode="External" /><Relationship Id="rId1001" Type="http://schemas.openxmlformats.org/officeDocument/2006/relationships/hyperlink" Target="https://twitter.com/#!/lpedigo14/status/1146571064107028481" TargetMode="External" /><Relationship Id="rId1002" Type="http://schemas.openxmlformats.org/officeDocument/2006/relationships/hyperlink" Target="https://twitter.com/#!/mariazjuiceplus/status/1146592418524991490" TargetMode="External" /><Relationship Id="rId1003" Type="http://schemas.openxmlformats.org/officeDocument/2006/relationships/hyperlink" Target="https://twitter.com/#!/wolkofsports/status/1146603845809836038" TargetMode="External" /><Relationship Id="rId1004" Type="http://schemas.openxmlformats.org/officeDocument/2006/relationships/hyperlink" Target="https://twitter.com/#!/filtrationbest/status/1146611238278971393" TargetMode="External" /><Relationship Id="rId1005" Type="http://schemas.openxmlformats.org/officeDocument/2006/relationships/hyperlink" Target="https://twitter.com/#!/rlwinter704887/status/1146634065199734784" TargetMode="External" /><Relationship Id="rId1006" Type="http://schemas.openxmlformats.org/officeDocument/2006/relationships/hyperlink" Target="https://twitter.com/#!/niyro/status/1143053681211912192" TargetMode="External" /><Relationship Id="rId1007" Type="http://schemas.openxmlformats.org/officeDocument/2006/relationships/hyperlink" Target="https://twitter.com/#!/niyro/status/1144140827188518912" TargetMode="External" /><Relationship Id="rId1008" Type="http://schemas.openxmlformats.org/officeDocument/2006/relationships/hyperlink" Target="https://twitter.com/#!/niyro/status/1145590386175488001" TargetMode="External" /><Relationship Id="rId1009" Type="http://schemas.openxmlformats.org/officeDocument/2006/relationships/hyperlink" Target="https://twitter.com/#!/niyro/status/1146675195131904001" TargetMode="External" /><Relationship Id="rId1010" Type="http://schemas.openxmlformats.org/officeDocument/2006/relationships/hyperlink" Target="https://twitter.com/#!/bigkeithcolwill/status/1142988701020151808" TargetMode="External" /><Relationship Id="rId1011" Type="http://schemas.openxmlformats.org/officeDocument/2006/relationships/hyperlink" Target="https://twitter.com/#!/bigkeithcolwill/status/1144142237170880515" TargetMode="External" /><Relationship Id="rId1012" Type="http://schemas.openxmlformats.org/officeDocument/2006/relationships/hyperlink" Target="https://twitter.com/#!/bigkeithcolwill/status/1144854526480080896" TargetMode="External" /><Relationship Id="rId1013" Type="http://schemas.openxmlformats.org/officeDocument/2006/relationships/hyperlink" Target="https://twitter.com/#!/bigkeithcolwill/status/1146485131248656391" TargetMode="External" /><Relationship Id="rId1014" Type="http://schemas.openxmlformats.org/officeDocument/2006/relationships/hyperlink" Target="https://twitter.com/#!/bigkeithcolwill/status/1146708804576243712" TargetMode="External" /><Relationship Id="rId1015" Type="http://schemas.openxmlformats.org/officeDocument/2006/relationships/hyperlink" Target="https://twitter.com/#!/bigkeithcolwill/status/1146783701482856448" TargetMode="External" /><Relationship Id="rId1016" Type="http://schemas.openxmlformats.org/officeDocument/2006/relationships/hyperlink" Target="https://twitter.com/#!/behealthywithjn/status/1146800408804909056" TargetMode="External" /><Relationship Id="rId1017" Type="http://schemas.openxmlformats.org/officeDocument/2006/relationships/hyperlink" Target="https://twitter.com/#!/simplymomliz/status/1146804911637762048" TargetMode="External" /><Relationship Id="rId1018" Type="http://schemas.openxmlformats.org/officeDocument/2006/relationships/hyperlink" Target="https://twitter.com/#!/dietstuff/status/1143186416618352640" TargetMode="External" /><Relationship Id="rId1019" Type="http://schemas.openxmlformats.org/officeDocument/2006/relationships/hyperlink" Target="https://twitter.com/#!/dietstuff/status/1146839955433541633" TargetMode="External" /><Relationship Id="rId1020" Type="http://schemas.openxmlformats.org/officeDocument/2006/relationships/hyperlink" Target="https://twitter.com/#!/dietstuff/status/1146839955433541633" TargetMode="External" /><Relationship Id="rId1021" Type="http://schemas.openxmlformats.org/officeDocument/2006/relationships/hyperlink" Target="https://twitter.com/#!/nsatowergarden/status/1146850444783890435" TargetMode="External" /><Relationship Id="rId1022" Type="http://schemas.openxmlformats.org/officeDocument/2006/relationships/hyperlink" Target="https://twitter.com/#!/lisacjuiceplus/status/1146877425730621442" TargetMode="External" /><Relationship Id="rId1023" Type="http://schemas.openxmlformats.org/officeDocument/2006/relationships/hyperlink" Target="https://twitter.com/#!/mary_cassabon/status/1146894770008219665" TargetMode="External" /><Relationship Id="rId1024" Type="http://schemas.openxmlformats.org/officeDocument/2006/relationships/hyperlink" Target="https://twitter.com/#!/sbeatty84/status/1146937594862813184" TargetMode="External" /><Relationship Id="rId1025" Type="http://schemas.openxmlformats.org/officeDocument/2006/relationships/hyperlink" Target="https://twitter.com/#!/sbeatty84/status/1142952587424985089" TargetMode="External" /><Relationship Id="rId1026" Type="http://schemas.openxmlformats.org/officeDocument/2006/relationships/hyperlink" Target="https://twitter.com/#!/sbeatty84/status/1145415739953831936" TargetMode="External" /><Relationship Id="rId1027" Type="http://schemas.openxmlformats.org/officeDocument/2006/relationships/hyperlink" Target="https://twitter.com/#!/sbeatty84/status/1146131518852620290" TargetMode="External" /><Relationship Id="rId1028" Type="http://schemas.openxmlformats.org/officeDocument/2006/relationships/hyperlink" Target="https://twitter.com/#!/sbeatty84/status/1146503659032911872" TargetMode="External" /><Relationship Id="rId1029" Type="http://schemas.openxmlformats.org/officeDocument/2006/relationships/hyperlink" Target="https://twitter.com/#!/sbeatty84/status/1146786014305955840" TargetMode="External" /><Relationship Id="rId1030" Type="http://schemas.openxmlformats.org/officeDocument/2006/relationships/hyperlink" Target="https://twitter.com/#!/wellnessrnpam/status/1147027105168932864" TargetMode="External" /><Relationship Id="rId1031" Type="http://schemas.openxmlformats.org/officeDocument/2006/relationships/hyperlink" Target="https://twitter.com/#!/eva_eva2017/status/1142590779094966273" TargetMode="External" /><Relationship Id="rId1032" Type="http://schemas.openxmlformats.org/officeDocument/2006/relationships/hyperlink" Target="https://twitter.com/#!/eva_eva2017/status/1143315639303593984" TargetMode="External" /><Relationship Id="rId1033" Type="http://schemas.openxmlformats.org/officeDocument/2006/relationships/hyperlink" Target="https://twitter.com/#!/eva_eva2017/status/1144281635812204544" TargetMode="External" /><Relationship Id="rId1034" Type="http://schemas.openxmlformats.org/officeDocument/2006/relationships/hyperlink" Target="https://twitter.com/#!/eva_eva2017/status/1144402438113415178" TargetMode="External" /><Relationship Id="rId1035" Type="http://schemas.openxmlformats.org/officeDocument/2006/relationships/hyperlink" Target="https://twitter.com/#!/eva_eva2017/status/1144825205484900353" TargetMode="External" /><Relationship Id="rId1036" Type="http://schemas.openxmlformats.org/officeDocument/2006/relationships/hyperlink" Target="https://twitter.com/#!/eva_eva2017/status/1145127544762617856" TargetMode="External" /><Relationship Id="rId1037" Type="http://schemas.openxmlformats.org/officeDocument/2006/relationships/hyperlink" Target="https://twitter.com/#!/eva_eva2017/status/1145248889701879808" TargetMode="External" /><Relationship Id="rId1038" Type="http://schemas.openxmlformats.org/officeDocument/2006/relationships/hyperlink" Target="https://twitter.com/#!/eva_eva2017/status/1145308096287379457" TargetMode="External" /><Relationship Id="rId1039" Type="http://schemas.openxmlformats.org/officeDocument/2006/relationships/hyperlink" Target="https://twitter.com/#!/eva_eva2017/status/1146093308357369856" TargetMode="External" /><Relationship Id="rId1040" Type="http://schemas.openxmlformats.org/officeDocument/2006/relationships/hyperlink" Target="https://twitter.com/#!/eva_eva2017/status/1146153638001348608" TargetMode="External" /><Relationship Id="rId1041" Type="http://schemas.openxmlformats.org/officeDocument/2006/relationships/hyperlink" Target="https://twitter.com/#!/eva_eva2017/status/1146214000495140864" TargetMode="External" /><Relationship Id="rId1042" Type="http://schemas.openxmlformats.org/officeDocument/2006/relationships/hyperlink" Target="https://twitter.com/#!/eva_eva2017/status/1146638711490326528" TargetMode="External" /><Relationship Id="rId1043" Type="http://schemas.openxmlformats.org/officeDocument/2006/relationships/hyperlink" Target="https://twitter.com/#!/eva_eva2017/status/1146759475447156739" TargetMode="External" /><Relationship Id="rId1044" Type="http://schemas.openxmlformats.org/officeDocument/2006/relationships/hyperlink" Target="https://twitter.com/#!/eva_eva2017/status/1147059408939171843" TargetMode="External" /><Relationship Id="rId1045" Type="http://schemas.openxmlformats.org/officeDocument/2006/relationships/hyperlink" Target="https://twitter.com/#!/ardianpirraku_/status/1147083573738053634" TargetMode="External" /><Relationship Id="rId1046" Type="http://schemas.openxmlformats.org/officeDocument/2006/relationships/hyperlink" Target="https://twitter.com/#!/nita_jpforlife/status/1145286792347815936" TargetMode="External" /><Relationship Id="rId1047" Type="http://schemas.openxmlformats.org/officeDocument/2006/relationships/hyperlink" Target="https://twitter.com/#!/nita_jpforlife/status/1147099935445311489" TargetMode="External" /><Relationship Id="rId1048" Type="http://schemas.openxmlformats.org/officeDocument/2006/relationships/hyperlink" Target="https://twitter.com/#!/eyedocjoc/status/1147111821272395777" TargetMode="External" /><Relationship Id="rId1049" Type="http://schemas.openxmlformats.org/officeDocument/2006/relationships/hyperlink" Target="https://twitter.com/#!/runinboise/status/1146811529364430848" TargetMode="External" /><Relationship Id="rId1050" Type="http://schemas.openxmlformats.org/officeDocument/2006/relationships/hyperlink" Target="https://twitter.com/#!/sophiescholl/status/1147150218602745858" TargetMode="External" /><Relationship Id="rId1051" Type="http://schemas.openxmlformats.org/officeDocument/2006/relationships/hyperlink" Target="https://twitter.com/#!/bellesfitness/status/1143331125819039745" TargetMode="External" /><Relationship Id="rId1052" Type="http://schemas.openxmlformats.org/officeDocument/2006/relationships/hyperlink" Target="https://twitter.com/#!/bellesfitness/status/1145986762822553600" TargetMode="External" /><Relationship Id="rId1053" Type="http://schemas.openxmlformats.org/officeDocument/2006/relationships/hyperlink" Target="https://twitter.com/#!/bellesfitness/status/1147166768848396289" TargetMode="External" /><Relationship Id="rId1054" Type="http://schemas.openxmlformats.org/officeDocument/2006/relationships/hyperlink" Target="https://twitter.com/#!/foodfaithfit/status/1125501487986106368" TargetMode="External" /><Relationship Id="rId1055" Type="http://schemas.openxmlformats.org/officeDocument/2006/relationships/hyperlink" Target="https://twitter.com/#!/foodfaithfit/status/1105274960568901633" TargetMode="External" /><Relationship Id="rId1056" Type="http://schemas.openxmlformats.org/officeDocument/2006/relationships/hyperlink" Target="https://twitter.com/#!/foodfaithfit/status/1142900132934893568" TargetMode="External" /><Relationship Id="rId1057" Type="http://schemas.openxmlformats.org/officeDocument/2006/relationships/hyperlink" Target="https://twitter.com/#!/foodfaithfit/status/1144684389823131649" TargetMode="External" /><Relationship Id="rId1058" Type="http://schemas.openxmlformats.org/officeDocument/2006/relationships/hyperlink" Target="https://twitter.com/#!/foodfaithfit/status/1145029161762750466" TargetMode="External" /><Relationship Id="rId1059" Type="http://schemas.openxmlformats.org/officeDocument/2006/relationships/hyperlink" Target="https://twitter.com/#!/foodfaithfit/status/1145394568654802944" TargetMode="External" /><Relationship Id="rId1060" Type="http://schemas.openxmlformats.org/officeDocument/2006/relationships/hyperlink" Target="https://twitter.com/#!/foodfaithfit/status/1146518474392424448" TargetMode="External" /><Relationship Id="rId1061" Type="http://schemas.openxmlformats.org/officeDocument/2006/relationships/hyperlink" Target="https://twitter.com/#!/foodfaithfit/status/1146855696450772992" TargetMode="External" /><Relationship Id="rId1062" Type="http://schemas.openxmlformats.org/officeDocument/2006/relationships/hyperlink" Target="https://twitter.com/#!/emilyhearts64/status/1147180084232622080" TargetMode="External" /><Relationship Id="rId1063" Type="http://schemas.openxmlformats.org/officeDocument/2006/relationships/hyperlink" Target="https://twitter.com/#!/juicepluspaigep/status/1147183661000904705" TargetMode="External" /><Relationship Id="rId1064" Type="http://schemas.openxmlformats.org/officeDocument/2006/relationships/hyperlink" Target="https://twitter.com/#!/pmdsports/status/1144980121054527489" TargetMode="External" /><Relationship Id="rId1065" Type="http://schemas.openxmlformats.org/officeDocument/2006/relationships/hyperlink" Target="https://twitter.com/#!/pmdsports/status/1147187163777380352" TargetMode="External" /><Relationship Id="rId1066" Type="http://schemas.openxmlformats.org/officeDocument/2006/relationships/hyperlink" Target="https://twitter.com/#!/heatherslg/status/1147201924405563392" TargetMode="External" /><Relationship Id="rId1067" Type="http://schemas.openxmlformats.org/officeDocument/2006/relationships/hyperlink" Target="https://twitter.com/#!/lopezgovlaw/status/1147202105813479424" TargetMode="External" /><Relationship Id="rId1068" Type="http://schemas.openxmlformats.org/officeDocument/2006/relationships/hyperlink" Target="https://twitter.com/#!/fitaspire/status/1146449052021772290" TargetMode="External" /><Relationship Id="rId1069" Type="http://schemas.openxmlformats.org/officeDocument/2006/relationships/hyperlink" Target="https://twitter.com/#!/fitaspire/status/1142881759752785920" TargetMode="External" /><Relationship Id="rId1070" Type="http://schemas.openxmlformats.org/officeDocument/2006/relationships/hyperlink" Target="https://twitter.com/#!/fitaspire/status/1143171863427858432" TargetMode="External" /><Relationship Id="rId1071" Type="http://schemas.openxmlformats.org/officeDocument/2006/relationships/hyperlink" Target="https://twitter.com/#!/fitaspire/status/1143915394308198400" TargetMode="External" /><Relationship Id="rId1072" Type="http://schemas.openxmlformats.org/officeDocument/2006/relationships/hyperlink" Target="https://twitter.com/#!/fitaspire/status/1145327116508172288" TargetMode="External" /><Relationship Id="rId1073" Type="http://schemas.openxmlformats.org/officeDocument/2006/relationships/hyperlink" Target="https://twitter.com/#!/fitaspire/status/1146486966999031815" TargetMode="External" /><Relationship Id="rId1074" Type="http://schemas.openxmlformats.org/officeDocument/2006/relationships/hyperlink" Target="https://twitter.com/#!/fitaspire/status/1146539642617040896" TargetMode="External" /><Relationship Id="rId1075" Type="http://schemas.openxmlformats.org/officeDocument/2006/relationships/hyperlink" Target="https://twitter.com/#!/fitaspire/status/1146811607059763200" TargetMode="External" /><Relationship Id="rId1076" Type="http://schemas.openxmlformats.org/officeDocument/2006/relationships/hyperlink" Target="https://twitter.com/#!/fitaspire/status/1146825074416205824" TargetMode="External" /><Relationship Id="rId1077" Type="http://schemas.openxmlformats.org/officeDocument/2006/relationships/hyperlink" Target="https://twitter.com/#!/fitaspire/status/1147225116801216512" TargetMode="External" /><Relationship Id="rId1078" Type="http://schemas.openxmlformats.org/officeDocument/2006/relationships/hyperlink" Target="https://twitter.com/#!/ajpmom_debbie/status/1147230968295673857" TargetMode="External" /><Relationship Id="rId1079" Type="http://schemas.openxmlformats.org/officeDocument/2006/relationships/hyperlink" Target="https://twitter.com/#!/ainrunningland/status/1147246840129044480" TargetMode="External" /><Relationship Id="rId1080" Type="http://schemas.openxmlformats.org/officeDocument/2006/relationships/hyperlink" Target="https://twitter.com/#!/janetbcook/status/1147251148526505984" TargetMode="External" /><Relationship Id="rId1081" Type="http://schemas.openxmlformats.org/officeDocument/2006/relationships/hyperlink" Target="https://twitter.com/#!/chrissytherd/status/1143188183288623105" TargetMode="External" /><Relationship Id="rId1082" Type="http://schemas.openxmlformats.org/officeDocument/2006/relationships/hyperlink" Target="https://twitter.com/#!/chrissytherd/status/1143549828393291777" TargetMode="External" /><Relationship Id="rId1083" Type="http://schemas.openxmlformats.org/officeDocument/2006/relationships/hyperlink" Target="https://twitter.com/#!/chrissytherd/status/1143559667811016707" TargetMode="External" /><Relationship Id="rId1084" Type="http://schemas.openxmlformats.org/officeDocument/2006/relationships/hyperlink" Target="https://twitter.com/#!/chrissytherd/status/1143895029490094081" TargetMode="External" /><Relationship Id="rId1085" Type="http://schemas.openxmlformats.org/officeDocument/2006/relationships/hyperlink" Target="https://twitter.com/#!/chrissytherd/status/1144276877714055168" TargetMode="External" /><Relationship Id="rId1086" Type="http://schemas.openxmlformats.org/officeDocument/2006/relationships/hyperlink" Target="https://twitter.com/#!/chrissytherd/status/1144361449038524416" TargetMode="External" /><Relationship Id="rId1087" Type="http://schemas.openxmlformats.org/officeDocument/2006/relationships/hyperlink" Target="https://twitter.com/#!/chrissytherd/status/1144608858834440192" TargetMode="External" /><Relationship Id="rId1088" Type="http://schemas.openxmlformats.org/officeDocument/2006/relationships/hyperlink" Target="https://twitter.com/#!/chrissytherd/status/1146067569402626048" TargetMode="External" /><Relationship Id="rId1089" Type="http://schemas.openxmlformats.org/officeDocument/2006/relationships/hyperlink" Target="https://twitter.com/#!/chrissytherd/status/1146115026887032833" TargetMode="External" /><Relationship Id="rId1090" Type="http://schemas.openxmlformats.org/officeDocument/2006/relationships/hyperlink" Target="https://twitter.com/#!/chrissytherd/status/1146449174168256512" TargetMode="External" /><Relationship Id="rId1091" Type="http://schemas.openxmlformats.org/officeDocument/2006/relationships/hyperlink" Target="https://twitter.com/#!/chrissytherd/status/1146539488992215040" TargetMode="External" /><Relationship Id="rId1092" Type="http://schemas.openxmlformats.org/officeDocument/2006/relationships/hyperlink" Target="https://twitter.com/#!/chrissytherd/status/1146832393388601345" TargetMode="External" /><Relationship Id="rId1093" Type="http://schemas.openxmlformats.org/officeDocument/2006/relationships/hyperlink" Target="https://twitter.com/#!/chrissytherd/status/1146897260485206018" TargetMode="External" /><Relationship Id="rId1094" Type="http://schemas.openxmlformats.org/officeDocument/2006/relationships/hyperlink" Target="https://twitter.com/#!/chrissytherd/status/1147251314998611969" TargetMode="External" /><Relationship Id="rId1095" Type="http://schemas.openxmlformats.org/officeDocument/2006/relationships/hyperlink" Target="https://twitter.com/#!/rbailey5551/status/1147255072314843137" TargetMode="External" /><Relationship Id="rId1096" Type="http://schemas.openxmlformats.org/officeDocument/2006/relationships/hyperlink" Target="https://twitter.com/#!/azhealthcoach/status/1144074989525774336" TargetMode="External" /><Relationship Id="rId1097" Type="http://schemas.openxmlformats.org/officeDocument/2006/relationships/hyperlink" Target="https://twitter.com/#!/azhealthcoach/status/1147263915497316353" TargetMode="External" /><Relationship Id="rId1098" Type="http://schemas.openxmlformats.org/officeDocument/2006/relationships/hyperlink" Target="https://twitter.com/#!/ginahiatttilton/status/1147272060286251009" TargetMode="External" /><Relationship Id="rId1099" Type="http://schemas.openxmlformats.org/officeDocument/2006/relationships/hyperlink" Target="https://twitter.com/#!/nwofoodanddrink/status/1147334122618200064" TargetMode="External" /><Relationship Id="rId1100" Type="http://schemas.openxmlformats.org/officeDocument/2006/relationships/hyperlink" Target="https://twitter.com/#!/asoso/status/1147337193498849285" TargetMode="External" /><Relationship Id="rId1101" Type="http://schemas.openxmlformats.org/officeDocument/2006/relationships/hyperlink" Target="https://twitter.com/#!/asoso/status/1147337193498849285" TargetMode="External" /><Relationship Id="rId1102" Type="http://schemas.openxmlformats.org/officeDocument/2006/relationships/hyperlink" Target="https://twitter.com/#!/snaunheim/status/1144097703707709441" TargetMode="External" /><Relationship Id="rId1103" Type="http://schemas.openxmlformats.org/officeDocument/2006/relationships/hyperlink" Target="https://twitter.com/#!/snaunheim/status/1147343795819880451" TargetMode="External" /><Relationship Id="rId1104" Type="http://schemas.openxmlformats.org/officeDocument/2006/relationships/hyperlink" Target="https://twitter.com/#!/dreaming2gether/status/1147361108388405248" TargetMode="External" /><Relationship Id="rId1105" Type="http://schemas.openxmlformats.org/officeDocument/2006/relationships/hyperlink" Target="https://twitter.com/#!/betterbodybybk/status/1143774561512689664" TargetMode="External" /><Relationship Id="rId1106" Type="http://schemas.openxmlformats.org/officeDocument/2006/relationships/hyperlink" Target="https://twitter.com/#!/betterbodybybk/status/1144843263846899712" TargetMode="External" /><Relationship Id="rId1107" Type="http://schemas.openxmlformats.org/officeDocument/2006/relationships/hyperlink" Target="https://twitter.com/#!/betterbodybybk/status/1147393387718299649" TargetMode="External" /><Relationship Id="rId1108" Type="http://schemas.openxmlformats.org/officeDocument/2006/relationships/hyperlink" Target="https://twitter.com/#!/gbouck/status/1142638025324847104" TargetMode="External" /><Relationship Id="rId1109" Type="http://schemas.openxmlformats.org/officeDocument/2006/relationships/hyperlink" Target="https://twitter.com/#!/waybetterorg/status/1142648855827222529" TargetMode="External" /><Relationship Id="rId1110" Type="http://schemas.openxmlformats.org/officeDocument/2006/relationships/hyperlink" Target="https://twitter.com/#!/trsaborch/status/1143730891472216069" TargetMode="External" /><Relationship Id="rId1111" Type="http://schemas.openxmlformats.org/officeDocument/2006/relationships/hyperlink" Target="https://twitter.com/#!/waybetterorg/status/1143735984644939776" TargetMode="External" /><Relationship Id="rId1112" Type="http://schemas.openxmlformats.org/officeDocument/2006/relationships/hyperlink" Target="https://twitter.com/#!/starpolimd/status/1143967137557549056" TargetMode="External" /><Relationship Id="rId1113" Type="http://schemas.openxmlformats.org/officeDocument/2006/relationships/hyperlink" Target="https://twitter.com/#!/waybetterorg/status/1143977556150013952" TargetMode="External" /><Relationship Id="rId1114" Type="http://schemas.openxmlformats.org/officeDocument/2006/relationships/hyperlink" Target="https://twitter.com/#!/barkercook/status/1144699985629515778" TargetMode="External" /><Relationship Id="rId1115" Type="http://schemas.openxmlformats.org/officeDocument/2006/relationships/hyperlink" Target="https://twitter.com/#!/waybetterorg/status/1144702331159744513" TargetMode="External" /><Relationship Id="rId1116" Type="http://schemas.openxmlformats.org/officeDocument/2006/relationships/hyperlink" Target="https://twitter.com/#!/xxkushqueenxx/status/1145490318286118912" TargetMode="External" /><Relationship Id="rId1117" Type="http://schemas.openxmlformats.org/officeDocument/2006/relationships/hyperlink" Target="https://twitter.com/#!/waybetterorg/status/1145502603905785857" TargetMode="External" /><Relationship Id="rId1118" Type="http://schemas.openxmlformats.org/officeDocument/2006/relationships/hyperlink" Target="https://twitter.com/#!/fitfluential/status/1130951151392874497" TargetMode="External" /><Relationship Id="rId1119" Type="http://schemas.openxmlformats.org/officeDocument/2006/relationships/hyperlink" Target="https://twitter.com/#!/hittfran/status/1146072206532861957" TargetMode="External" /><Relationship Id="rId1120" Type="http://schemas.openxmlformats.org/officeDocument/2006/relationships/hyperlink" Target="https://twitter.com/#!/waybetterorg/status/1144702331159744513" TargetMode="External" /><Relationship Id="rId1121" Type="http://schemas.openxmlformats.org/officeDocument/2006/relationships/hyperlink" Target="https://twitter.com/#!/waybetterorg/status/1146076455530631168" TargetMode="External" /><Relationship Id="rId1122" Type="http://schemas.openxmlformats.org/officeDocument/2006/relationships/hyperlink" Target="https://twitter.com/#!/hittfran/status/1146072206532861957" TargetMode="External" /><Relationship Id="rId1123" Type="http://schemas.openxmlformats.org/officeDocument/2006/relationships/hyperlink" Target="https://twitter.com/#!/waybetterorg/status/1143735984644939776" TargetMode="External" /><Relationship Id="rId1124" Type="http://schemas.openxmlformats.org/officeDocument/2006/relationships/hyperlink" Target="https://twitter.com/#!/waybetterorg/status/1146076455530631168" TargetMode="External" /><Relationship Id="rId1125" Type="http://schemas.openxmlformats.org/officeDocument/2006/relationships/hyperlink" Target="https://twitter.com/#!/waybetterorg/status/1146076455530631168" TargetMode="External" /><Relationship Id="rId1126" Type="http://schemas.openxmlformats.org/officeDocument/2006/relationships/hyperlink" Target="https://twitter.com/#!/daricbotes/status/1143855383204773889" TargetMode="External" /><Relationship Id="rId1127" Type="http://schemas.openxmlformats.org/officeDocument/2006/relationships/hyperlink" Target="https://twitter.com/#!/daricbotes/status/1144245729399070721" TargetMode="External" /><Relationship Id="rId1128" Type="http://schemas.openxmlformats.org/officeDocument/2006/relationships/hyperlink" Target="https://twitter.com/#!/daricbotes/status/1145598341637709824" TargetMode="External" /><Relationship Id="rId1129" Type="http://schemas.openxmlformats.org/officeDocument/2006/relationships/hyperlink" Target="https://twitter.com/#!/daricbotes/status/1146718282285666304" TargetMode="External" /><Relationship Id="rId1130" Type="http://schemas.openxmlformats.org/officeDocument/2006/relationships/hyperlink" Target="https://twitter.com/#!/waybetterorg/status/1143856807367942144" TargetMode="External" /><Relationship Id="rId1131" Type="http://schemas.openxmlformats.org/officeDocument/2006/relationships/hyperlink" Target="https://twitter.com/#!/waybetterorg/status/1144249346361372672" TargetMode="External" /><Relationship Id="rId1132" Type="http://schemas.openxmlformats.org/officeDocument/2006/relationships/hyperlink" Target="https://twitter.com/#!/waybetterorg/status/1145608300316299264" TargetMode="External" /><Relationship Id="rId1133" Type="http://schemas.openxmlformats.org/officeDocument/2006/relationships/hyperlink" Target="https://twitter.com/#!/waybetterorg/status/1146725697043537920" TargetMode="External" /><Relationship Id="rId1134" Type="http://schemas.openxmlformats.org/officeDocument/2006/relationships/hyperlink" Target="https://twitter.com/#!/hemeltterri/status/1147439724300312577" TargetMode="External" /><Relationship Id="rId1135" Type="http://schemas.openxmlformats.org/officeDocument/2006/relationships/hyperlink" Target="https://twitter.com/#!/waybetterorg/status/1147450439018979328" TargetMode="External" /><Relationship Id="rId1136" Type="http://schemas.openxmlformats.org/officeDocument/2006/relationships/hyperlink" Target="https://api.twitter.com/1.1/geo/id/019ffe0a3471b036.json" TargetMode="External" /><Relationship Id="rId1137" Type="http://schemas.openxmlformats.org/officeDocument/2006/relationships/hyperlink" Target="https://api.twitter.com/1.1/geo/id/df1b6e7143e9c8d4.json" TargetMode="External" /><Relationship Id="rId1138" Type="http://schemas.openxmlformats.org/officeDocument/2006/relationships/hyperlink" Target="https://api.twitter.com/1.1/geo/id/349dd0909df9693c.json" TargetMode="External" /><Relationship Id="rId1139" Type="http://schemas.openxmlformats.org/officeDocument/2006/relationships/hyperlink" Target="https://api.twitter.com/1.1/geo/id/42835dec78de1327.json" TargetMode="External" /><Relationship Id="rId1140" Type="http://schemas.openxmlformats.org/officeDocument/2006/relationships/hyperlink" Target="https://api.twitter.com/1.1/geo/id/9df815a7cfd430f9.json" TargetMode="External" /><Relationship Id="rId1141" Type="http://schemas.openxmlformats.org/officeDocument/2006/relationships/hyperlink" Target="https://api.twitter.com/1.1/geo/id/1d9a5370a355ab0c.json" TargetMode="External" /><Relationship Id="rId1142" Type="http://schemas.openxmlformats.org/officeDocument/2006/relationships/hyperlink" Target="https://api.twitter.com/1.1/geo/id/1d9a5370a355ab0c.json" TargetMode="External" /><Relationship Id="rId1143" Type="http://schemas.openxmlformats.org/officeDocument/2006/relationships/hyperlink" Target="https://api.twitter.com/1.1/geo/id/1d9a5370a355ab0c.json" TargetMode="External" /><Relationship Id="rId1144" Type="http://schemas.openxmlformats.org/officeDocument/2006/relationships/hyperlink" Target="https://api.twitter.com/1.1/geo/id/1d9a5370a355ab0c.json" TargetMode="External" /><Relationship Id="rId1145" Type="http://schemas.openxmlformats.org/officeDocument/2006/relationships/hyperlink" Target="https://api.twitter.com/1.1/geo/id/1d9a5370a355ab0c.json" TargetMode="External" /><Relationship Id="rId1146" Type="http://schemas.openxmlformats.org/officeDocument/2006/relationships/hyperlink" Target="https://api.twitter.com/1.1/geo/id/1d9a5370a355ab0c.json" TargetMode="External" /><Relationship Id="rId1147" Type="http://schemas.openxmlformats.org/officeDocument/2006/relationships/hyperlink" Target="https://api.twitter.com/1.1/geo/id/01a9a39529b27f36.json" TargetMode="External" /><Relationship Id="rId1148" Type="http://schemas.openxmlformats.org/officeDocument/2006/relationships/hyperlink" Target="https://api.twitter.com/1.1/geo/id/01a9a39529b27f36.json" TargetMode="External" /><Relationship Id="rId1149" Type="http://schemas.openxmlformats.org/officeDocument/2006/relationships/hyperlink" Target="https://api.twitter.com/1.1/geo/id/01a9a39529b27f36.json" TargetMode="External" /><Relationship Id="rId1150" Type="http://schemas.openxmlformats.org/officeDocument/2006/relationships/hyperlink" Target="https://api.twitter.com/1.1/geo/id/5572be96e7fdec45.json" TargetMode="External" /><Relationship Id="rId1151" Type="http://schemas.openxmlformats.org/officeDocument/2006/relationships/hyperlink" Target="https://api.twitter.com/1.1/geo/id/10de09f288b1665c.json" TargetMode="External" /><Relationship Id="rId1152" Type="http://schemas.openxmlformats.org/officeDocument/2006/relationships/comments" Target="../comments1.xml" /><Relationship Id="rId1153" Type="http://schemas.openxmlformats.org/officeDocument/2006/relationships/vmlDrawing" Target="../drawings/vmlDrawing1.vml" /><Relationship Id="rId1154" Type="http://schemas.openxmlformats.org/officeDocument/2006/relationships/table" Target="../tables/table1.xml" /><Relationship Id="rId1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www.donkboard.com/"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ww.instagram.com/p/BzEor3InxjL/?igshid=d726svb6f2ae"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s://coachdebbieruns.com/14-useful-things-know-start-running/"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www.health.harvard.edu/mind-and-mood/simple-strategies-to-stop-stress-related-overeating"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s://instafitnessmodels.com/?p=5636"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organicrunnermom.com/keep-your-motivation-when-you-are-injured-are-an-injured-athlete/" TargetMode="External" /><Relationship Id="rId31" Type="http://schemas.openxmlformats.org/officeDocument/2006/relationships/hyperlink" Target="https://www.instagram.com/p/BzLSRn0jV9F/?igshid=vmc333xl53kb" TargetMode="External" /><Relationship Id="rId32" Type="http://schemas.openxmlformats.org/officeDocument/2006/relationships/hyperlink" Target="https://www.instagram.com/p/BzLj1CxhjnV/?igshid=64ii3whz3qsh"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s://twitter.com/reprunning/status/1143910589279821825"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zMvv9IlMDk/?igshid=rd81e1n77llm"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s://www.instagram.com/p/BzO6D2MF0bv/?igshid=1ryub67dcpu3s"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s://www.instagram.com/p/BzRMNaHHaEu/?igshid=ychurbdom368"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s://www.instagram.com/p/BzJz2FiAxxI/?igshid=14wzcnhpeeoua" TargetMode="External" /><Relationship Id="rId62" Type="http://schemas.openxmlformats.org/officeDocument/2006/relationships/hyperlink" Target="https://www.instagram.com/p/BzTRJnHgyd6/?igshid=11i0fqsobom3h" TargetMode="External" /><Relationship Id="rId63" Type="http://schemas.openxmlformats.org/officeDocument/2006/relationships/hyperlink" Target="https://www.instagram.com/p/BzTR0C5HDcs/?igshid=573rxanpqf68"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zM9uzcDXJT/?igshid=10rvha7z8aein" TargetMode="External" /><Relationship Id="rId69" Type="http://schemas.openxmlformats.org/officeDocument/2006/relationships/hyperlink" Target="https://www.instagram.com/p/BzT_YxbjhAc/?igshid=rvi1r8xpo259"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s://fitlifebrands.com/products/morph-xtreme/?sku=MORPHPOP" TargetMode="External" /><Relationship Id="rId76" Type="http://schemas.openxmlformats.org/officeDocument/2006/relationships/hyperlink" Target="https://fitlifebrands.com/athletes/sara-woods/" TargetMode="External" /><Relationship Id="rId77" Type="http://schemas.openxmlformats.org/officeDocument/2006/relationships/hyperlink" Target="https://fitlifebrands.com/products/morph-xtreme/?sku=MORPHPOP" TargetMode="External" /><Relationship Id="rId78" Type="http://schemas.openxmlformats.org/officeDocument/2006/relationships/hyperlink" Target="https://fitlifebrands.com/athletes/siera-capesius/" TargetMode="External" /><Relationship Id="rId79" Type="http://schemas.openxmlformats.org/officeDocument/2006/relationships/hyperlink" Target="https://fitlifebrands.com/athletes/siera-capesius/" TargetMode="External" /><Relationship Id="rId80" Type="http://schemas.openxmlformats.org/officeDocument/2006/relationships/hyperlink" Target="https://www.instagram.com/p/BzVxbzRnRtU/?igshid=18aalt1lgzz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s://www.instagram.com/p/BzV3EvNB9Ou/?igshid=lwclec3anh7t" TargetMode="External" /><Relationship Id="rId83" Type="http://schemas.openxmlformats.org/officeDocument/2006/relationships/hyperlink" Target="https://www.instagram.com/p/BzWAp6rIf-a/?igshid=1nc4olbr4a488"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instagram.com/p/BzHrxReHGb-/" TargetMode="External" /><Relationship Id="rId86" Type="http://schemas.openxmlformats.org/officeDocument/2006/relationships/hyperlink" Target="https://www.instagram.com/p/BzRYCRrnF_q/" TargetMode="External" /><Relationship Id="rId87" Type="http://schemas.openxmlformats.org/officeDocument/2006/relationships/hyperlink" Target="https://www.instagram.com/p/BzWCVd9HBsA/"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instagram.com/p/BzD4JF9nT4X/?igshid=6wtic1bkrx6d" TargetMode="External" /><Relationship Id="rId95" Type="http://schemas.openxmlformats.org/officeDocument/2006/relationships/hyperlink" Target="https://www.instagram.com/p/BzGh8WbHA1E/?igshid=1pr352392nl5e" TargetMode="External" /><Relationship Id="rId96" Type="http://schemas.openxmlformats.org/officeDocument/2006/relationships/hyperlink" Target="https://www.instagram.com/p/BzYl8uanDHC/?igshid=1o44qjudj0s8l" TargetMode="External" /><Relationship Id="rId97" Type="http://schemas.openxmlformats.org/officeDocument/2006/relationships/hyperlink" Target="https://fitlifebrands.com/products/jxt5/"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s://www.instagram.com/p/BzLNdIiH0Ii/?igshid=1l2lf5hwywn9w" TargetMode="External" /><Relationship Id="rId104" Type="http://schemas.openxmlformats.org/officeDocument/2006/relationships/hyperlink" Target="https://www.instagram.com/p/BzTIRg8neFo/?igshid=1p1lgzs477e6j" TargetMode="External" /><Relationship Id="rId105" Type="http://schemas.openxmlformats.org/officeDocument/2006/relationships/hyperlink" Target="https://www.instagram.com/p/BzWKCysHmz_/?igshid=1bsxhdoiivv3i" TargetMode="External" /><Relationship Id="rId106" Type="http://schemas.openxmlformats.org/officeDocument/2006/relationships/hyperlink" Target="https://www.instagram.com/p/BzaXbO-nDma/?igshid=wvvc1lrquxai"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s://www.foodfaithfitness.com/instant-pot-pasta-primavera/" TargetMode="External" /><Relationship Id="rId113" Type="http://schemas.openxmlformats.org/officeDocument/2006/relationships/hyperlink" Target="https://www.foodfaithfitness.com/gluten-free-low-carb-quiche-with-almond-flour-crust/"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calathx.com/" TargetMode="External" /><Relationship Id="rId118" Type="http://schemas.openxmlformats.org/officeDocument/2006/relationships/hyperlink" Target="http://calathx.com/" TargetMode="External" /><Relationship Id="rId119" Type="http://schemas.openxmlformats.org/officeDocument/2006/relationships/hyperlink" Target="http://calathx.com/" TargetMode="External" /><Relationship Id="rId120" Type="http://schemas.openxmlformats.org/officeDocument/2006/relationships/hyperlink" Target="http://www.calathx.co/" TargetMode="External" /><Relationship Id="rId121" Type="http://schemas.openxmlformats.org/officeDocument/2006/relationships/hyperlink" Target="http://calathx.com/" TargetMode="External" /><Relationship Id="rId122" Type="http://schemas.openxmlformats.org/officeDocument/2006/relationships/hyperlink" Target="http://calathx.com/" TargetMode="External" /><Relationship Id="rId123" Type="http://schemas.openxmlformats.org/officeDocument/2006/relationships/hyperlink" Target="http://calathx.com/" TargetMode="External" /><Relationship Id="rId124" Type="http://schemas.openxmlformats.org/officeDocument/2006/relationships/hyperlink" Target="http://calathx.com/" TargetMode="External" /><Relationship Id="rId125" Type="http://schemas.openxmlformats.org/officeDocument/2006/relationships/hyperlink" Target="http://calathx.com/" TargetMode="External" /><Relationship Id="rId126" Type="http://schemas.openxmlformats.org/officeDocument/2006/relationships/hyperlink" Target="http://calathx.com/" TargetMode="External" /><Relationship Id="rId127" Type="http://schemas.openxmlformats.org/officeDocument/2006/relationships/hyperlink" Target="http://calathx.com/"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s://www.instagram.com/p/BzIZ8C-D4ua/" TargetMode="External" /><Relationship Id="rId130" Type="http://schemas.openxmlformats.org/officeDocument/2006/relationships/hyperlink" Target="https://www.instagram.com/p/BzLM1cVjW93/" TargetMode="External" /><Relationship Id="rId131" Type="http://schemas.openxmlformats.org/officeDocument/2006/relationships/hyperlink" Target="https://www.instagram.com/p/BzdTkDlDfQS/" TargetMode="External" /><Relationship Id="rId132" Type="http://schemas.openxmlformats.org/officeDocument/2006/relationships/hyperlink" Target="https://wp.me/p11g4U-5JE"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s://www.instagram.com/p/BzRpirXB6fT/?igshid=j00bzii4wfp2" TargetMode="External" /><Relationship Id="rId137" Type="http://schemas.openxmlformats.org/officeDocument/2006/relationships/hyperlink" Target="https://www.instagram.com/p/Bzd1N8eBgow/?igshid=1e03zy3pc3863" TargetMode="External" /><Relationship Id="rId138" Type="http://schemas.openxmlformats.org/officeDocument/2006/relationships/hyperlink" Target="https://www.foodfaithfitness.com/air-fryer-buffalo-cauliflower/" TargetMode="External" /><Relationship Id="rId139" Type="http://schemas.openxmlformats.org/officeDocument/2006/relationships/hyperlink" Target="https://www.instagram.com/p/BzeRZzUHDDI/?igshid=ia1ku3o7x1kd"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s://www.instagram.com/p/BzE48Z3pfGa/?igshid=6i9el6bhpt6q" TargetMode="External" /><Relationship Id="rId144" Type="http://schemas.openxmlformats.org/officeDocument/2006/relationships/hyperlink" Target="https://www.instagram.com/p/BzNFfsDAtxh/?igshid=1uzbuegvjgew3" TargetMode="External" /><Relationship Id="rId145" Type="http://schemas.openxmlformats.org/officeDocument/2006/relationships/hyperlink" Target="https://www.instagram.com/p/BzSJbHtAP59/?igshid=lad90mliwlvm" TargetMode="External" /><Relationship Id="rId146" Type="http://schemas.openxmlformats.org/officeDocument/2006/relationships/hyperlink" Target="https://www.instagram.com/p/Bzdu6ftp2fd/?igshid=eyz3aj7uai1q" TargetMode="External" /><Relationship Id="rId147" Type="http://schemas.openxmlformats.org/officeDocument/2006/relationships/hyperlink" Target="https://www.instagram.com/p/BzfUpseAleE/?igshid=12t772hkw7kso" TargetMode="External" /><Relationship Id="rId148" Type="http://schemas.openxmlformats.org/officeDocument/2006/relationships/hyperlink" Target="https://www.instagram.com/p/Bzf2tc8Axb6/?igshid=xm66h0mhjy1d"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s://www.instagram.com/p/Bzg8mo1nCEV/?igshid=1rm8ls5hrmh86" TargetMode="External" /><Relationship Id="rId157" Type="http://schemas.openxmlformats.org/officeDocument/2006/relationships/hyperlink" Target="https://www.instagram.com/p/BzEohaDHHsZ/?igshid=g8jhko92ocyc" TargetMode="External" /><Relationship Id="rId158" Type="http://schemas.openxmlformats.org/officeDocument/2006/relationships/hyperlink" Target="https://www.instagram.com/p/BzWIogknXBY/?igshid=1xmf044rh8p6l" TargetMode="External" /><Relationship Id="rId159" Type="http://schemas.openxmlformats.org/officeDocument/2006/relationships/hyperlink" Target="https://www.instagram.com/p/BzbOIgZHYp-/?igshid=cc7k2l671s1x" TargetMode="External" /><Relationship Id="rId160" Type="http://schemas.openxmlformats.org/officeDocument/2006/relationships/hyperlink" Target="https://www.instagram.com/p/Bzd1SFKHYK3/?igshid=zgj6xyqxc24c" TargetMode="External" /><Relationship Id="rId161" Type="http://schemas.openxmlformats.org/officeDocument/2006/relationships/hyperlink" Target="https://www.instagram.com/p/Bzf3wwaHS8n/?igshid=p89gxc3henao"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fitfluential.com/2015/04/50-of-the-best-running-songs/?utm_medium=Social&amp;utm_source=Unknown&amp;utm_campaign=Leadify"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s://www.instagram.com/p/BzgDXM-H6ps/?igshid=mjq3vqbvqwik" TargetMode="External" /><Relationship Id="rId167" Type="http://schemas.openxmlformats.org/officeDocument/2006/relationships/hyperlink" Target="https://www.instagram.com/p/BzHUpnJhrQg/?igshid=w5hpydtuc0af" TargetMode="External" /><Relationship Id="rId168" Type="http://schemas.openxmlformats.org/officeDocument/2006/relationships/hyperlink" Target="https://www.instagram.com/p/BzaMTYhhZ82/?igshid=1powoielvkgye" TargetMode="External" /><Relationship Id="rId169" Type="http://schemas.openxmlformats.org/officeDocument/2006/relationships/hyperlink" Target="https://www.instagram.com/p/Bzik6Inh86n/?igshid=1d8wta4c3y62y" TargetMode="External" /><Relationship Id="rId170" Type="http://schemas.openxmlformats.org/officeDocument/2006/relationships/hyperlink" Target="https://www.foodfaithfitness.com/instant-pot-pasta-primavera/" TargetMode="External" /><Relationship Id="rId171" Type="http://schemas.openxmlformats.org/officeDocument/2006/relationships/hyperlink" Target="https://www.foodfaithfitness.com/gluten-free-low-carb-quiche-with-almond-flour-crust/" TargetMode="External" /><Relationship Id="rId172" Type="http://schemas.openxmlformats.org/officeDocument/2006/relationships/hyperlink" Target="https://www.foodfaithfitness.com/best-dairy-free-yogurt-taste-test/" TargetMode="External" /><Relationship Id="rId173" Type="http://schemas.openxmlformats.org/officeDocument/2006/relationships/hyperlink" Target="https://www.foodfaithfitness.com/grilled-avocados-with-feta-tahini-sauce/" TargetMode="External" /><Relationship Id="rId174" Type="http://schemas.openxmlformats.org/officeDocument/2006/relationships/hyperlink" Target="https://www.foodfaithfitness.com/what-is-intuitive-eating-and-how-to-eat-intuitively/" TargetMode="External" /><Relationship Id="rId175" Type="http://schemas.openxmlformats.org/officeDocument/2006/relationships/hyperlink" Target="https://www.foodfaithfitness.com/grilled-avocados-with-feta-tahini-sauce/" TargetMode="External" /><Relationship Id="rId176" Type="http://schemas.openxmlformats.org/officeDocument/2006/relationships/hyperlink" Target="https://www.foodfaithfitness.com/air-fryer-buffalo-cauliflower/" TargetMode="External" /><Relationship Id="rId177" Type="http://schemas.openxmlformats.org/officeDocument/2006/relationships/hyperlink" Target="https://www.foodfaithfitness.com/air-fryer-buffalo-cauliflower/" TargetMode="External" /><Relationship Id="rId178" Type="http://schemas.openxmlformats.org/officeDocument/2006/relationships/hyperlink" Target="https://www.foodfaithfitness.com/air-fryer-buffalo-cauliflower/"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s://fitlifebrands.com/shop-by-brand/pmd-sports-nutrition/" TargetMode="External" /><Relationship Id="rId181" Type="http://schemas.openxmlformats.org/officeDocument/2006/relationships/hyperlink" Target="https://fitlifebrands.com/shop-by-brand/pmd-sports-nutrition/" TargetMode="External" /><Relationship Id="rId182" Type="http://schemas.openxmlformats.org/officeDocument/2006/relationships/hyperlink" Target="http://fitaspire.com/resistance-band-upper-body-home-workout?utm_campaign=coschedule&amp;utm_source=twitter&amp;utm_medium=FITaspire"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s://www.instagram.com/p/BzjJUd1HA9b/?igshid=1txjq7vz3ze0v" TargetMode="External" /><Relationship Id="rId185" Type="http://schemas.openxmlformats.org/officeDocument/2006/relationships/hyperlink" Target="http://fitfluential.com/2015/04/50-of-the-best-running-songs/?utm_medium=Social&amp;utm_source=Unknown&amp;utm_campaign=Leadify" TargetMode="External" /><Relationship Id="rId186" Type="http://schemas.openxmlformats.org/officeDocument/2006/relationships/hyperlink" Target="http://www.snackinginsneakers.com/alphabet-workout-no-equipment-needed/" TargetMode="External" /><Relationship Id="rId187" Type="http://schemas.openxmlformats.org/officeDocument/2006/relationships/hyperlink" Target="https://www.snackinginsneakers.com/fartlek-workouts/" TargetMode="External" /><Relationship Id="rId188" Type="http://schemas.openxmlformats.org/officeDocument/2006/relationships/hyperlink" Target="https://www.snackinginsneakers.com/beet-lemonade/" TargetMode="External" /><Relationship Id="rId189" Type="http://schemas.openxmlformats.org/officeDocument/2006/relationships/hyperlink" Target="https://www.snackinginsneakers.com/benefits-sleep-athletes/" TargetMode="External" /><Relationship Id="rId190" Type="http://schemas.openxmlformats.org/officeDocument/2006/relationships/hyperlink" Target="https://www.snackinginsneakers.com/crockpot-granola/" TargetMode="External" /><Relationship Id="rId191" Type="http://schemas.openxmlformats.org/officeDocument/2006/relationships/hyperlink" Target="http://www.snackinginsneakers.com/my-favorite-marathon-tradition-other-race-day-traditions/" TargetMode="External" /><Relationship Id="rId192" Type="http://schemas.openxmlformats.org/officeDocument/2006/relationships/hyperlink" Target="http://www.snackinginsneakers.com/start-workout-routine-gym-tips-beginners/" TargetMode="External" /><Relationship Id="rId193" Type="http://schemas.openxmlformats.org/officeDocument/2006/relationships/hyperlink" Target="https://www.snackinginsneakers.com/inspirational-triathlon-quotes/" TargetMode="External" /><Relationship Id="rId194" Type="http://schemas.openxmlformats.org/officeDocument/2006/relationships/hyperlink" Target="http://www.snackinginsneakers.com/make-cardio-fun/" TargetMode="External" /><Relationship Id="rId195" Type="http://schemas.openxmlformats.org/officeDocument/2006/relationships/hyperlink" Target="http://www.snackinginsneakers.com/5-strength-training-myths-that-need-to-go-away/" TargetMode="External" /><Relationship Id="rId196" Type="http://schemas.openxmlformats.org/officeDocument/2006/relationships/hyperlink" Target="http://www.snackinginsneakers.com/try-10-20-30-training-to-improve-5k-time/" TargetMode="External" /><Relationship Id="rId197" Type="http://schemas.openxmlformats.org/officeDocument/2006/relationships/hyperlink" Target="http://www.snackinginsneakers.com/honey-mustard-carrots-4-ingredients/" TargetMode="External" /><Relationship Id="rId198" Type="http://schemas.openxmlformats.org/officeDocument/2006/relationships/hyperlink" Target="http://www.snackinginsneakers.com/stop-being-afraid-last-place-sign-up-race/" TargetMode="External" /><Relationship Id="rId199" Type="http://schemas.openxmlformats.org/officeDocument/2006/relationships/hyperlink" Target="http://www.snackinginsneakers.com/4-tips-best-race-day-breakfast/" TargetMode="External" /><Relationship Id="rId200" Type="http://schemas.openxmlformats.org/officeDocument/2006/relationships/hyperlink" Target="http://fitfluential.com/2015/04/50-of-the-best-running-songs/?utm_medium=Social&amp;utm_source=Unknown&amp;utm_campaign=Leadify" TargetMode="External" /><Relationship Id="rId201" Type="http://schemas.openxmlformats.org/officeDocument/2006/relationships/hyperlink" Target="http://fitfluential.com/2015/04/50-of-the-best-running-songs/?utm_medium=Social&amp;utm_source=Unknown&amp;utm_campaign=Leadify" TargetMode="External" /><Relationship Id="rId202" Type="http://schemas.openxmlformats.org/officeDocument/2006/relationships/hyperlink" Target="http://fitfluential.com/2015/04/50-of-the-best-running-songs/?utm_medium=Social&amp;utm_source=Unknown&amp;utm_campaign=Leadify" TargetMode="External" /><Relationship Id="rId203" Type="http://schemas.openxmlformats.org/officeDocument/2006/relationships/hyperlink" Target="http://fitfluential.com/2015/04/50-of-the-best-running-songs/?utm_medium=Social&amp;utm_source=Unknown&amp;utm_campaign=Leadify" TargetMode="External" /><Relationship Id="rId204" Type="http://schemas.openxmlformats.org/officeDocument/2006/relationships/hyperlink" Target="https://www.instagram.com/p/Bzjp0Mkl5pX/" TargetMode="External" /><Relationship Id="rId205" Type="http://schemas.openxmlformats.org/officeDocument/2006/relationships/hyperlink" Target="http://fitfluential.com/2015/04/50-of-the-best-running-songs/?utm_medium=Social&amp;utm_source=Unknown&amp;utm_campaign=Leadify" TargetMode="External" /><Relationship Id="rId206" Type="http://schemas.openxmlformats.org/officeDocument/2006/relationships/hyperlink" Target="http://fitfluential.com/2015/04/50-of-the-best-running-songs/?utm_medium=Social&amp;utm_source=Unknown&amp;utm_campaign=Leadify" TargetMode="External" /><Relationship Id="rId207" Type="http://schemas.openxmlformats.org/officeDocument/2006/relationships/hyperlink" Target="http://fitfluential.com/2015/04/50-of-the-best-running-songs/?utm_medium=Social&amp;utm_source=Unknown&amp;utm_campaign=Leadify" TargetMode="External" /><Relationship Id="rId208" Type="http://schemas.openxmlformats.org/officeDocument/2006/relationships/hyperlink" Target="http://fitfluential.com/2015/04/50-of-the-best-running-songs/?utm_medium=Social&amp;utm_source=Unknown&amp;utm_campaign=Leadify" TargetMode="External" /><Relationship Id="rId209" Type="http://schemas.openxmlformats.org/officeDocument/2006/relationships/hyperlink" Target="https://www.instagram.com/p/BzKeTfuJS5p/?igshid=jm6m2skxo0xk" TargetMode="External" /><Relationship Id="rId210" Type="http://schemas.openxmlformats.org/officeDocument/2006/relationships/hyperlink" Target="https://www.instagram.com/p/BzSESrNJNOv/?igshid=1iw8ohdj8wofb" TargetMode="External" /><Relationship Id="rId211" Type="http://schemas.openxmlformats.org/officeDocument/2006/relationships/hyperlink" Target="https://www.instagram.com/p/BzkL9nYj7ui/?igshid=1ej3xhaudnhha" TargetMode="External" /><Relationship Id="rId212" Type="http://schemas.openxmlformats.org/officeDocument/2006/relationships/hyperlink" Target="http://fitfluential.com/2015/04/50-of-the-best-running-songs/?utm_medium=Social&amp;utm_source=Unknown&amp;utm_campaign=Leadify" TargetMode="External" /><Relationship Id="rId213" Type="http://schemas.openxmlformats.org/officeDocument/2006/relationships/hyperlink" Target="http://fitfluential.com/2015/04/50-of-the-best-running-songs/?utm_medium=Social&amp;utm_source=Unknown&amp;utm_campaign=Leadify" TargetMode="External" /><Relationship Id="rId214" Type="http://schemas.openxmlformats.org/officeDocument/2006/relationships/hyperlink" Target="http://fitfluential.com/2015/04/50-of-the-best-running-songs/?utm_medium=Social&amp;utm_source=Unknown&amp;utm_campaign=Leadify" TargetMode="External" /><Relationship Id="rId215" Type="http://schemas.openxmlformats.org/officeDocument/2006/relationships/hyperlink" Target="http://fitfluential.com/2015/04/50-of-the-best-running-songs/?utm_medium=Social&amp;utm_source=Unknown&amp;utm_campaign=Leadify" TargetMode="External" /><Relationship Id="rId216" Type="http://schemas.openxmlformats.org/officeDocument/2006/relationships/hyperlink" Target="https://www.instagram.com/p/BzL10Dgj1jb/?igshid=nbemnqrngdi4" TargetMode="External" /><Relationship Id="rId217" Type="http://schemas.openxmlformats.org/officeDocument/2006/relationships/hyperlink" Target="http://fitfluential.com/2015/04/50-of-the-best-running-songs/?utm_medium=Social&amp;utm_source=Unknown&amp;utm_campaign=Leadify" TargetMode="External" /><Relationship Id="rId218" Type="http://schemas.openxmlformats.org/officeDocument/2006/relationships/hyperlink" Target="http://fitfluential.com/2015/04/50-of-the-best-running-songs/?utm_medium=Social&amp;utm_source=Unknown&amp;utm_campaign=Leadify" TargetMode="External" /><Relationship Id="rId219" Type="http://schemas.openxmlformats.org/officeDocument/2006/relationships/hyperlink" Target="https://www.instagram.com/p/BzWqi8YFGWM/?igshid=ccnw6u591rla" TargetMode="External" /><Relationship Id="rId220" Type="http://schemas.openxmlformats.org/officeDocument/2006/relationships/hyperlink" Target="https://www.health.harvard.edu/mind-and-mood/simple-strategies-to-stop-stress-related-overeating" TargetMode="External" /><Relationship Id="rId221" Type="http://schemas.openxmlformats.org/officeDocument/2006/relationships/hyperlink" Target="http://fitfluential.com/2015/04/50-of-the-best-running-songs/?utm_medium=Social&amp;utm_source=Unknown&amp;utm_campaign=Leadify" TargetMode="External" /><Relationship Id="rId222" Type="http://schemas.openxmlformats.org/officeDocument/2006/relationships/hyperlink" Target="http://fitfluential.com/2015/04/50-of-the-best-running-songs/?utm_medium=Social&amp;utm_source=Unknown&amp;utm_campaign=Leadify" TargetMode="External" /><Relationship Id="rId223" Type="http://schemas.openxmlformats.org/officeDocument/2006/relationships/hyperlink" Target="https://www.instagram.com/p/BzLC3QgDA2r/?igshid=1unr8c6ji1lh1" TargetMode="External" /><Relationship Id="rId224" Type="http://schemas.openxmlformats.org/officeDocument/2006/relationships/hyperlink" Target="https://www.instagram.com/p/BzNzv2uDCKA/?igshid=1gvguu8pktzmn" TargetMode="External" /><Relationship Id="rId225" Type="http://schemas.openxmlformats.org/officeDocument/2006/relationships/hyperlink" Target="https://www.instagram.com/p/BzXbqSmJZ-b/?igshid=2fl29n9d6yet" TargetMode="External" /><Relationship Id="rId226" Type="http://schemas.openxmlformats.org/officeDocument/2006/relationships/hyperlink" Target="https://www.instagram.com/p/BzfYqThnVjw/?igshid=gq10nso4frq6" TargetMode="External" /><Relationship Id="rId227" Type="http://schemas.openxmlformats.org/officeDocument/2006/relationships/hyperlink" Target="http://fitfluential.com/2015/04/50-of-the-best-running-songs/?utm_medium=Social&amp;utm_source=Unknown&amp;utm_campaign=Leadify" TargetMode="External" /><Relationship Id="rId228" Type="http://schemas.openxmlformats.org/officeDocument/2006/relationships/hyperlink" Target="http://fitfluential.com/2015/04/50-of-the-best-running-songs/?utm_medium=Social&amp;utm_source=Unknown&amp;utm_campaign=Leadify" TargetMode="External" /><Relationship Id="rId229" Type="http://schemas.openxmlformats.org/officeDocument/2006/relationships/hyperlink" Target="https://pbs.twimg.com/media/D9tPzY_XYAIixEN.jpg" TargetMode="External" /><Relationship Id="rId230" Type="http://schemas.openxmlformats.org/officeDocument/2006/relationships/hyperlink" Target="https://pbs.twimg.com/media/D9tSeQlXUAA_s2a.jpg" TargetMode="External" /><Relationship Id="rId231" Type="http://schemas.openxmlformats.org/officeDocument/2006/relationships/hyperlink" Target="https://pbs.twimg.com/media/D9tkwGaWwAE-vWt.jpg" TargetMode="External" /><Relationship Id="rId232" Type="http://schemas.openxmlformats.org/officeDocument/2006/relationships/hyperlink" Target="https://pbs.twimg.com/media/D9u-V8wX4AAPJO-.jpg" TargetMode="External" /><Relationship Id="rId233" Type="http://schemas.openxmlformats.org/officeDocument/2006/relationships/hyperlink" Target="https://pbs.twimg.com/media/D9u-c-SW4AEv7Fx.jpg" TargetMode="External" /><Relationship Id="rId234" Type="http://schemas.openxmlformats.org/officeDocument/2006/relationships/hyperlink" Target="https://pbs.twimg.com/media/D9wWyzTX4AIRXHu.jpg" TargetMode="External" /><Relationship Id="rId235" Type="http://schemas.openxmlformats.org/officeDocument/2006/relationships/hyperlink" Target="https://pbs.twimg.com/media/D9wqcfWWsAMwDHQ.jpg" TargetMode="External" /><Relationship Id="rId236" Type="http://schemas.openxmlformats.org/officeDocument/2006/relationships/hyperlink" Target="https://pbs.twimg.com/media/D9wvqJKXYAYGDGH.jpg" TargetMode="External" /><Relationship Id="rId237" Type="http://schemas.openxmlformats.org/officeDocument/2006/relationships/hyperlink" Target="https://pbs.twimg.com/media/D9yEzqDXYAANRv3.jpg" TargetMode="External" /><Relationship Id="rId238" Type="http://schemas.openxmlformats.org/officeDocument/2006/relationships/hyperlink" Target="https://pbs.twimg.com/media/D9yEzqDXYAANRv3.jpg" TargetMode="External" /><Relationship Id="rId239" Type="http://schemas.openxmlformats.org/officeDocument/2006/relationships/hyperlink" Target="https://pbs.twimg.com/media/D9yVZ-cXoAAzXDy.jpg" TargetMode="External" /><Relationship Id="rId240" Type="http://schemas.openxmlformats.org/officeDocument/2006/relationships/hyperlink" Target="https://pbs.twimg.com/media/D9yhfVIWkAEzqUN.jpg" TargetMode="External" /><Relationship Id="rId241" Type="http://schemas.openxmlformats.org/officeDocument/2006/relationships/hyperlink" Target="https://pbs.twimg.com/media/D90ebHLXoAAb_wM.jpg" TargetMode="External" /><Relationship Id="rId242" Type="http://schemas.openxmlformats.org/officeDocument/2006/relationships/hyperlink" Target="https://pbs.twimg.com/media/D91gO10WsAAYXPW.jpg" TargetMode="External" /><Relationship Id="rId243" Type="http://schemas.openxmlformats.org/officeDocument/2006/relationships/hyperlink" Target="https://pbs.twimg.com/media/D917Bc8XkAEniiF.jpg" TargetMode="External" /><Relationship Id="rId244" Type="http://schemas.openxmlformats.org/officeDocument/2006/relationships/hyperlink" Target="https://pbs.twimg.com/media/D91-M4jWkAEiYJ7.jpg" TargetMode="External" /><Relationship Id="rId245" Type="http://schemas.openxmlformats.org/officeDocument/2006/relationships/hyperlink" Target="https://pbs.twimg.com/media/D92B1KWX4AE_HcX.jpg" TargetMode="External" /><Relationship Id="rId246" Type="http://schemas.openxmlformats.org/officeDocument/2006/relationships/hyperlink" Target="https://pbs.twimg.com/media/D93oCL6XYAESoYZ.jpg" TargetMode="External" /><Relationship Id="rId247" Type="http://schemas.openxmlformats.org/officeDocument/2006/relationships/hyperlink" Target="https://pbs.twimg.com/media/D93r7T9XsAAlHTQ.jpg" TargetMode="External" /><Relationship Id="rId248" Type="http://schemas.openxmlformats.org/officeDocument/2006/relationships/hyperlink" Target="https://pbs.twimg.com/media/D94DiYAWwAAyisF.jpg" TargetMode="External" /><Relationship Id="rId249" Type="http://schemas.openxmlformats.org/officeDocument/2006/relationships/hyperlink" Target="https://pbs.twimg.com/media/D91p_MRXoAEpNnZ.jpg" TargetMode="External" /><Relationship Id="rId250" Type="http://schemas.openxmlformats.org/officeDocument/2006/relationships/hyperlink" Target="https://pbs.twimg.com/media/D96mHiuXkAEPFzc.jpg" TargetMode="External" /><Relationship Id="rId251" Type="http://schemas.openxmlformats.org/officeDocument/2006/relationships/hyperlink" Target="https://pbs.twimg.com/media/D96mvJyW4AUalnW.jpg" TargetMode="External" /><Relationship Id="rId252" Type="http://schemas.openxmlformats.org/officeDocument/2006/relationships/hyperlink" Target="https://pbs.twimg.com/media/D9v_xChUwAYroFC.jpg" TargetMode="External" /><Relationship Id="rId253" Type="http://schemas.openxmlformats.org/officeDocument/2006/relationships/hyperlink" Target="https://pbs.twimg.com/media/D9z1xvlVUAAGkw0.jpg" TargetMode="External" /><Relationship Id="rId254" Type="http://schemas.openxmlformats.org/officeDocument/2006/relationships/hyperlink" Target="https://pbs.twimg.com/media/D97FB4dU4AAGwQA.jpg" TargetMode="External" /><Relationship Id="rId255" Type="http://schemas.openxmlformats.org/officeDocument/2006/relationships/hyperlink" Target="https://pbs.twimg.com/media/D97jrkBW4AMdv9w.jpg" TargetMode="External" /><Relationship Id="rId256" Type="http://schemas.openxmlformats.org/officeDocument/2006/relationships/hyperlink" Target="https://pbs.twimg.com/media/D9gVi-FXkAE94UY.jpg" TargetMode="External" /><Relationship Id="rId257" Type="http://schemas.openxmlformats.org/officeDocument/2006/relationships/hyperlink" Target="https://pbs.twimg.com/media/D970HJHXYAU_97o.jpg" TargetMode="External" /><Relationship Id="rId258" Type="http://schemas.openxmlformats.org/officeDocument/2006/relationships/hyperlink" Target="https://pbs.twimg.com/media/D98DlY7XUAkn9Wc.jpg" TargetMode="External" /><Relationship Id="rId259" Type="http://schemas.openxmlformats.org/officeDocument/2006/relationships/hyperlink" Target="https://pbs.twimg.com/media/D98g1y6XoAAO-V7.jpg" TargetMode="External" /><Relationship Id="rId260" Type="http://schemas.openxmlformats.org/officeDocument/2006/relationships/hyperlink" Target="https://pbs.twimg.com/media/D-ARubmXsAEjJ2h.jpg" TargetMode="External" /><Relationship Id="rId261" Type="http://schemas.openxmlformats.org/officeDocument/2006/relationships/hyperlink" Target="https://pbs.twimg.com/media/D-ASA-QWkAEuVD7.jpg" TargetMode="External" /><Relationship Id="rId262" Type="http://schemas.openxmlformats.org/officeDocument/2006/relationships/hyperlink" Target="https://pbs.twimg.com/media/D-AatGeWwAAlv1k.jpg" TargetMode="External" /><Relationship Id="rId263" Type="http://schemas.openxmlformats.org/officeDocument/2006/relationships/hyperlink" Target="https://pbs.twimg.com/media/D-AquldW4AIS8j6.jpg" TargetMode="External" /><Relationship Id="rId264" Type="http://schemas.openxmlformats.org/officeDocument/2006/relationships/hyperlink" Target="https://pbs.twimg.com/media/D-A9nrMXUAAz65P.jpg" TargetMode="External" /><Relationship Id="rId265" Type="http://schemas.openxmlformats.org/officeDocument/2006/relationships/hyperlink" Target="https://pbs.twimg.com/media/D-BEm9OXYAE6rFh.jpg" TargetMode="External" /><Relationship Id="rId266" Type="http://schemas.openxmlformats.org/officeDocument/2006/relationships/hyperlink" Target="https://pbs.twimg.com/media/D-BJXY2XoAAgHKI.jpg" TargetMode="External" /><Relationship Id="rId267" Type="http://schemas.openxmlformats.org/officeDocument/2006/relationships/hyperlink" Target="https://pbs.twimg.com/media/D-BgUvxW4AATxu2.jpg" TargetMode="External" /><Relationship Id="rId268" Type="http://schemas.openxmlformats.org/officeDocument/2006/relationships/hyperlink" Target="https://pbs.twimg.com/media/D-CSuWpUEAAOBlO.jpg" TargetMode="External" /><Relationship Id="rId269" Type="http://schemas.openxmlformats.org/officeDocument/2006/relationships/hyperlink" Target="https://pbs.twimg.com/media/D-Fs5uPXsAIla_g.jpg" TargetMode="External" /><Relationship Id="rId270" Type="http://schemas.openxmlformats.org/officeDocument/2006/relationships/hyperlink" Target="https://pbs.twimg.com/media/D-F-gYQWsAEKe-m.jpg" TargetMode="External" /><Relationship Id="rId271" Type="http://schemas.openxmlformats.org/officeDocument/2006/relationships/hyperlink" Target="https://pbs.twimg.com/media/D-GWMTBXkAERgGF.jpg" TargetMode="External" /><Relationship Id="rId272" Type="http://schemas.openxmlformats.org/officeDocument/2006/relationships/hyperlink" Target="https://pbs.twimg.com/media/D95_CBBWkAAonOU.jpg" TargetMode="External" /><Relationship Id="rId273" Type="http://schemas.openxmlformats.org/officeDocument/2006/relationships/hyperlink" Target="https://pbs.twimg.com/ext_tw_video_thumb/1144394481959088129/pu/img/1RCeKp6YlsxikAK3.jpg" TargetMode="External" /><Relationship Id="rId274" Type="http://schemas.openxmlformats.org/officeDocument/2006/relationships/hyperlink" Target="https://pbs.twimg.com/media/D-G3DcBXsAEj5dx.jpg" TargetMode="External" /><Relationship Id="rId275" Type="http://schemas.openxmlformats.org/officeDocument/2006/relationships/hyperlink" Target="https://pbs.twimg.com/media/D-HI4PyWkAAl3sO.jpg" TargetMode="External" /><Relationship Id="rId276" Type="http://schemas.openxmlformats.org/officeDocument/2006/relationships/hyperlink" Target="https://pbs.twimg.com/media/D-H4W6rUwAMP4Lv.jpg" TargetMode="External" /><Relationship Id="rId277" Type="http://schemas.openxmlformats.org/officeDocument/2006/relationships/hyperlink" Target="https://pbs.twimg.com/media/D-IvatTX4AES007.jpg" TargetMode="External" /><Relationship Id="rId278" Type="http://schemas.openxmlformats.org/officeDocument/2006/relationships/hyperlink" Target="https://pbs.twimg.com/media/D-I0HVmXsAMKmth.jpg" TargetMode="External" /><Relationship Id="rId279" Type="http://schemas.openxmlformats.org/officeDocument/2006/relationships/hyperlink" Target="https://pbs.twimg.com/media/D9x-WaPXoAc-ofE.jpg" TargetMode="External" /><Relationship Id="rId280" Type="http://schemas.openxmlformats.org/officeDocument/2006/relationships/hyperlink" Target="https://pbs.twimg.com/media/D-I75wXXUAEzj34.jpg" TargetMode="External" /><Relationship Id="rId281" Type="http://schemas.openxmlformats.org/officeDocument/2006/relationships/hyperlink" Target="https://pbs.twimg.com/media/D-J9oOHWkAA9Vf7.jpg" TargetMode="External" /><Relationship Id="rId282" Type="http://schemas.openxmlformats.org/officeDocument/2006/relationships/hyperlink" Target="https://pbs.twimg.com/media/D-Lls16W4AESmFZ.jpg" TargetMode="External" /><Relationship Id="rId283" Type="http://schemas.openxmlformats.org/officeDocument/2006/relationships/hyperlink" Target="https://pbs.twimg.com/media/D-L1fWrX4AAGuzs.jpg" TargetMode="External" /><Relationship Id="rId284" Type="http://schemas.openxmlformats.org/officeDocument/2006/relationships/hyperlink" Target="https://pbs.twimg.com/media/D-MMx9fXYAI5Q-g.jpg" TargetMode="External" /><Relationship Id="rId285" Type="http://schemas.openxmlformats.org/officeDocument/2006/relationships/hyperlink" Target="https://pbs.twimg.com/media/D-MdNFCXYAAN2uv.jpg" TargetMode="External" /><Relationship Id="rId286" Type="http://schemas.openxmlformats.org/officeDocument/2006/relationships/hyperlink" Target="https://pbs.twimg.com/media/D-NoVfsXsAAi6Wr.jpg" TargetMode="External" /><Relationship Id="rId287" Type="http://schemas.openxmlformats.org/officeDocument/2006/relationships/hyperlink" Target="https://pbs.twimg.com/media/D-Oe72LWsAMcCnB.jpg" TargetMode="External" /><Relationship Id="rId288" Type="http://schemas.openxmlformats.org/officeDocument/2006/relationships/hyperlink" Target="https://pbs.twimg.com/media/D-OflvQXkAI9H8R.jpg" TargetMode="External" /><Relationship Id="rId289" Type="http://schemas.openxmlformats.org/officeDocument/2006/relationships/hyperlink" Target="https://pbs.twimg.com/media/D896IthXkAEOfk4.jpg" TargetMode="External" /><Relationship Id="rId290" Type="http://schemas.openxmlformats.org/officeDocument/2006/relationships/hyperlink" Target="https://pbs.twimg.com/media/D-Pz6stWsAA7QKm.jpg" TargetMode="External" /><Relationship Id="rId291" Type="http://schemas.openxmlformats.org/officeDocument/2006/relationships/hyperlink" Target="https://pbs.twimg.com/media/D-QZAbxWwAA7vfv.jpg" TargetMode="External" /><Relationship Id="rId292" Type="http://schemas.openxmlformats.org/officeDocument/2006/relationships/hyperlink" Target="https://pbs.twimg.com/media/D-Qc0uLXsAA_FXV.jpg" TargetMode="External" /><Relationship Id="rId293" Type="http://schemas.openxmlformats.org/officeDocument/2006/relationships/hyperlink" Target="https://pbs.twimg.com/media/D-QqfT5WkAAScLn.jpg" TargetMode="External" /><Relationship Id="rId294" Type="http://schemas.openxmlformats.org/officeDocument/2006/relationships/hyperlink" Target="https://pbs.twimg.com/media/D-QzkDaXsAA1lL8.jpg" TargetMode="External" /><Relationship Id="rId295" Type="http://schemas.openxmlformats.org/officeDocument/2006/relationships/hyperlink" Target="https://pbs.twimg.com/media/D9ySZDdXoAIQaKQ.jpg" TargetMode="External" /><Relationship Id="rId296" Type="http://schemas.openxmlformats.org/officeDocument/2006/relationships/hyperlink" Target="https://pbs.twimg.com/media/D-SHwhIXsAAAeiJ.jpg" TargetMode="External" /><Relationship Id="rId297" Type="http://schemas.openxmlformats.org/officeDocument/2006/relationships/hyperlink" Target="https://pbs.twimg.com/media/D-BKgQ8VUAAXUSf.jpg" TargetMode="External" /><Relationship Id="rId298" Type="http://schemas.openxmlformats.org/officeDocument/2006/relationships/hyperlink" Target="https://pbs.twimg.com/media/D-LqVsVXkAQ6saG.jpg" TargetMode="External" /><Relationship Id="rId299" Type="http://schemas.openxmlformats.org/officeDocument/2006/relationships/hyperlink" Target="https://pbs.twimg.com/media/D91HFklX4AANCid.jpg" TargetMode="External" /><Relationship Id="rId300" Type="http://schemas.openxmlformats.org/officeDocument/2006/relationships/hyperlink" Target="https://pbs.twimg.com/media/D960ON2XoAAlvck.jpg" TargetMode="External" /><Relationship Id="rId301" Type="http://schemas.openxmlformats.org/officeDocument/2006/relationships/hyperlink" Target="https://pbs.twimg.com/media/D-Jg3Q_XUAA6gLY.jpg" TargetMode="External" /><Relationship Id="rId302" Type="http://schemas.openxmlformats.org/officeDocument/2006/relationships/hyperlink" Target="https://pbs.twimg.com/media/D-TglJJW4AADRxX.jpg" TargetMode="External" /><Relationship Id="rId303" Type="http://schemas.openxmlformats.org/officeDocument/2006/relationships/hyperlink" Target="https://pbs.twimg.com/media/D-UrIWRX4AIC4Gk.jpg" TargetMode="External" /><Relationship Id="rId304" Type="http://schemas.openxmlformats.org/officeDocument/2006/relationships/hyperlink" Target="https://pbs.twimg.com/media/D-VHPgPXoAAFSbj.jpg" TargetMode="External" /><Relationship Id="rId305" Type="http://schemas.openxmlformats.org/officeDocument/2006/relationships/hyperlink" Target="https://pbs.twimg.com/media/D94xUUrWwAE7Ky8.jpg" TargetMode="External" /><Relationship Id="rId306" Type="http://schemas.openxmlformats.org/officeDocument/2006/relationships/hyperlink" Target="https://pbs.twimg.com/media/D-L2GuLXYAAbl1k.jpg" TargetMode="External" /><Relationship Id="rId307" Type="http://schemas.openxmlformats.org/officeDocument/2006/relationships/hyperlink" Target="https://pbs.twimg.com/media/D-VQVqpXkAAnRwX.jpg" TargetMode="External" /><Relationship Id="rId308" Type="http://schemas.openxmlformats.org/officeDocument/2006/relationships/hyperlink" Target="https://pbs.twimg.com/media/D-VwiDPW4AA6V1x.jpg" TargetMode="External" /><Relationship Id="rId309" Type="http://schemas.openxmlformats.org/officeDocument/2006/relationships/hyperlink" Target="https://pbs.twimg.com/media/D-XpbDfXsAMpWZ7.jpg" TargetMode="External" /><Relationship Id="rId310" Type="http://schemas.openxmlformats.org/officeDocument/2006/relationships/hyperlink" Target="https://pbs.twimg.com/media/D-XzbvEXUAA-Jel.jpg" TargetMode="External" /><Relationship Id="rId311" Type="http://schemas.openxmlformats.org/officeDocument/2006/relationships/hyperlink" Target="https://pbs.twimg.com/media/D-X4s0lWkAAdY8K.jpg" TargetMode="External" /><Relationship Id="rId312" Type="http://schemas.openxmlformats.org/officeDocument/2006/relationships/hyperlink" Target="https://pbs.twimg.com/media/D-aGneZXoAEdKPu.jpg" TargetMode="External" /><Relationship Id="rId313" Type="http://schemas.openxmlformats.org/officeDocument/2006/relationships/hyperlink" Target="https://pbs.twimg.com/media/D-aP9SdW4B8bmhI.jpg" TargetMode="External" /><Relationship Id="rId314" Type="http://schemas.openxmlformats.org/officeDocument/2006/relationships/hyperlink" Target="https://pbs.twimg.com/media/D-alxkUXkAApEva.jpg" TargetMode="External" /><Relationship Id="rId315" Type="http://schemas.openxmlformats.org/officeDocument/2006/relationships/hyperlink" Target="https://pbs.twimg.com/media/D-aphV_X4AE7SRO.jpg" TargetMode="External" /><Relationship Id="rId316" Type="http://schemas.openxmlformats.org/officeDocument/2006/relationships/hyperlink" Target="https://pbs.twimg.com/media/D-a5ndAXsAAJQ8l.jpg" TargetMode="External" /><Relationship Id="rId317" Type="http://schemas.openxmlformats.org/officeDocument/2006/relationships/hyperlink" Target="https://pbs.twimg.com/media/D-bDnS3XoAAz9Q3.jpg" TargetMode="External" /><Relationship Id="rId318" Type="http://schemas.openxmlformats.org/officeDocument/2006/relationships/hyperlink" Target="https://pbs.twimg.com/media/D-b-rfKXkAEfVuA.jpg" TargetMode="External" /><Relationship Id="rId319" Type="http://schemas.openxmlformats.org/officeDocument/2006/relationships/hyperlink" Target="https://pbs.twimg.com/media/D-dqy55XUAA9eKi.jpg" TargetMode="External" /><Relationship Id="rId320" Type="http://schemas.openxmlformats.org/officeDocument/2006/relationships/hyperlink" Target="https://pbs.twimg.com/media/D-d3iXTXsAAVgc9.jpg" TargetMode="External" /><Relationship Id="rId321" Type="http://schemas.openxmlformats.org/officeDocument/2006/relationships/hyperlink" Target="https://pbs.twimg.com/media/D-eQhKKXYAApHKg.jpg" TargetMode="External" /><Relationship Id="rId322" Type="http://schemas.openxmlformats.org/officeDocument/2006/relationships/hyperlink" Target="https://pbs.twimg.com/media/D9YGdShXUAEBN5p.jpg" TargetMode="External" /><Relationship Id="rId323" Type="http://schemas.openxmlformats.org/officeDocument/2006/relationships/hyperlink" Target="https://pbs.twimg.com/media/D92sKWYW4AcMrV9.jpg" TargetMode="External" /><Relationship Id="rId324" Type="http://schemas.openxmlformats.org/officeDocument/2006/relationships/hyperlink" Target="https://pbs.twimg.com/media/D96oK4jX4AIcSDi.jpg" TargetMode="External" /><Relationship Id="rId325" Type="http://schemas.openxmlformats.org/officeDocument/2006/relationships/hyperlink" Target="https://pbs.twimg.com/media/D-f3v8xWwAMVD88.jpg" TargetMode="External" /><Relationship Id="rId326" Type="http://schemas.openxmlformats.org/officeDocument/2006/relationships/hyperlink" Target="https://pbs.twimg.com/media/D-fViyVX4AAFTxw.png" TargetMode="External" /><Relationship Id="rId327" Type="http://schemas.openxmlformats.org/officeDocument/2006/relationships/hyperlink" Target="https://pbs.twimg.com/media/D-fViyVX4AAFTxw.png" TargetMode="External" /><Relationship Id="rId328" Type="http://schemas.openxmlformats.org/officeDocument/2006/relationships/hyperlink" Target="https://pbs.twimg.com/media/D92tdvPXkAAJHSi.jpg" TargetMode="External" /><Relationship Id="rId329" Type="http://schemas.openxmlformats.org/officeDocument/2006/relationships/hyperlink" Target="https://pbs.twimg.com/media/D-gJFKXXYAA0zdq.jpg" TargetMode="External" /><Relationship Id="rId330" Type="http://schemas.openxmlformats.org/officeDocument/2006/relationships/hyperlink" Target="https://pbs.twimg.com/media/D-gTBbwXUAEZqU1.jpg" TargetMode="External" /><Relationship Id="rId331" Type="http://schemas.openxmlformats.org/officeDocument/2006/relationships/hyperlink" Target="https://pbs.twimg.com/media/D-gdYQ4WkAAPLlf.jpg" TargetMode="External" /><Relationship Id="rId332" Type="http://schemas.openxmlformats.org/officeDocument/2006/relationships/hyperlink" Target="https://pbs.twimg.com/media/D-gy7PEXUAALL-1.jpg" TargetMode="External" /><Relationship Id="rId333" Type="http://schemas.openxmlformats.org/officeDocument/2006/relationships/hyperlink" Target="https://pbs.twimg.com/media/D-g6bzxXoAEgXLJ.jpg" TargetMode="External" /><Relationship Id="rId334" Type="http://schemas.openxmlformats.org/officeDocument/2006/relationships/hyperlink" Target="https://pbs.twimg.com/media/D-h23GdX4AYrRY6.jpg" TargetMode="External" /><Relationship Id="rId335" Type="http://schemas.openxmlformats.org/officeDocument/2006/relationships/hyperlink" Target="https://pbs.twimg.com/media/D94a5GmUcAABhR0.jpg" TargetMode="External" /><Relationship Id="rId336" Type="http://schemas.openxmlformats.org/officeDocument/2006/relationships/hyperlink" Target="https://pbs.twimg.com/media/D95YQxcUwAApvn5.jpg" TargetMode="External" /><Relationship Id="rId337" Type="http://schemas.openxmlformats.org/officeDocument/2006/relationships/hyperlink" Target="https://pbs.twimg.com/media/D99tgTpVAAE-5Wq.jpg" TargetMode="External" /><Relationship Id="rId338" Type="http://schemas.openxmlformats.org/officeDocument/2006/relationships/hyperlink" Target="https://pbs.twimg.com/media/D-Dod3PUcAAx_Kh.jpg" TargetMode="External" /><Relationship Id="rId339" Type="http://schemas.openxmlformats.org/officeDocument/2006/relationships/hyperlink" Target="https://pbs.twimg.com/media/D-IKnCkVUAEOj_u.jpg" TargetMode="External" /><Relationship Id="rId340" Type="http://schemas.openxmlformats.org/officeDocument/2006/relationships/hyperlink" Target="https://pbs.twimg.com/media/D-I6Vz6VAAIIeav.jpg" TargetMode="External" /><Relationship Id="rId341" Type="http://schemas.openxmlformats.org/officeDocument/2006/relationships/hyperlink" Target="https://pbs.twimg.com/media/D-NLjk9UIAI8AD6.jpg" TargetMode="External" /><Relationship Id="rId342" Type="http://schemas.openxmlformats.org/officeDocument/2006/relationships/hyperlink" Target="https://pbs.twimg.com/media/D-YAqAFUwAE7TF1.jpg" TargetMode="External" /><Relationship Id="rId343" Type="http://schemas.openxmlformats.org/officeDocument/2006/relationships/hyperlink" Target="https://pbs.twimg.com/media/D-cm6cbUwAAZeX7.jpg" TargetMode="External" /><Relationship Id="rId344" Type="http://schemas.openxmlformats.org/officeDocument/2006/relationships/hyperlink" Target="https://pbs.twimg.com/media/D-dZkYdUwAAywvp.jpg" TargetMode="External" /><Relationship Id="rId345" Type="http://schemas.openxmlformats.org/officeDocument/2006/relationships/hyperlink" Target="https://pbs.twimg.com/media/D-iAX2PU4AAUoXc.jpg" TargetMode="External" /><Relationship Id="rId346" Type="http://schemas.openxmlformats.org/officeDocument/2006/relationships/hyperlink" Target="https://pbs.twimg.com/media/D-jdPwXWkAApAX-.jpg" TargetMode="External" /><Relationship Id="rId347" Type="http://schemas.openxmlformats.org/officeDocument/2006/relationships/hyperlink" Target="https://pbs.twimg.com/media/D954ts6WkAApoVm.jpg" TargetMode="External" /><Relationship Id="rId348" Type="http://schemas.openxmlformats.org/officeDocument/2006/relationships/hyperlink" Target="https://pbs.twimg.com/media/D9_hRQ3XkAAXHA7.jpg" TargetMode="External" /><Relationship Id="rId349" Type="http://schemas.openxmlformats.org/officeDocument/2006/relationships/hyperlink" Target="https://pbs.twimg.com/media/D-jxmhRXsAAcEQX.png" TargetMode="External" /><Relationship Id="rId350" Type="http://schemas.openxmlformats.org/officeDocument/2006/relationships/hyperlink" Target="https://pbs.twimg.com/media/D-kRrGoW4AEG3x4.jpg" TargetMode="External" /><Relationship Id="rId351" Type="http://schemas.openxmlformats.org/officeDocument/2006/relationships/hyperlink" Target="https://pbs.twimg.com/media/D-kSUqvXkAAXyJp.jpg" TargetMode="External" /><Relationship Id="rId352" Type="http://schemas.openxmlformats.org/officeDocument/2006/relationships/hyperlink" Target="https://pbs.twimg.com/media/D-kqCVaWwAIPHqv.jpg" TargetMode="External" /><Relationship Id="rId353" Type="http://schemas.openxmlformats.org/officeDocument/2006/relationships/hyperlink" Target="https://pbs.twimg.com/media/D-lske7W4AAUpvB.jpg" TargetMode="External" /><Relationship Id="rId354" Type="http://schemas.openxmlformats.org/officeDocument/2006/relationships/hyperlink" Target="https://pbs.twimg.com/media/D-lwTnKWkAAXpM7.jpg" TargetMode="External" /><Relationship Id="rId355" Type="http://schemas.openxmlformats.org/officeDocument/2006/relationships/hyperlink" Target="https://pbs.twimg.com/media/D-mDunFXkAArEO3.jpg" TargetMode="External" /><Relationship Id="rId356" Type="http://schemas.openxmlformats.org/officeDocument/2006/relationships/hyperlink" Target="https://pbs.twimg.com/media/D-mOGsZXYAAtI4M.jpg" TargetMode="External" /><Relationship Id="rId357" Type="http://schemas.openxmlformats.org/officeDocument/2006/relationships/hyperlink" Target="https://pbs.twimg.com/media/D-mpmwlX4AAeztV.jpg" TargetMode="External" /><Relationship Id="rId358" Type="http://schemas.openxmlformats.org/officeDocument/2006/relationships/hyperlink" Target="https://pbs.twimg.com/media/D9zxQ_MW4AEYwXb.jpg" TargetMode="External" /><Relationship Id="rId359" Type="http://schemas.openxmlformats.org/officeDocument/2006/relationships/hyperlink" Target="https://pbs.twimg.com/media/D-DOBN3W4AANQ8c.jpg" TargetMode="External" /><Relationship Id="rId360" Type="http://schemas.openxmlformats.org/officeDocument/2006/relationships/hyperlink" Target="https://pbs.twimg.com/media/D-X0YqBXUAAKM01.jpg" TargetMode="External" /><Relationship Id="rId361" Type="http://schemas.openxmlformats.org/officeDocument/2006/relationships/hyperlink" Target="https://pbs.twimg.com/media/D-nPA1yXUAAkNOD.jpg" TargetMode="External" /><Relationship Id="rId362" Type="http://schemas.openxmlformats.org/officeDocument/2006/relationships/hyperlink" Target="https://pbs.twimg.com/media/D-pA5OkW4AUrHCA.jpg" TargetMode="External" /><Relationship Id="rId363" Type="http://schemas.openxmlformats.org/officeDocument/2006/relationships/hyperlink" Target="https://pbs.twimg.com/media/D-pE_VOXsAEBCrp.jpg" TargetMode="External" /><Relationship Id="rId364" Type="http://schemas.openxmlformats.org/officeDocument/2006/relationships/hyperlink" Target="https://pbs.twimg.com/media/D91p_MRXoAEpNnZ.jpg" TargetMode="External" /><Relationship Id="rId365" Type="http://schemas.openxmlformats.org/officeDocument/2006/relationships/hyperlink" Target="https://pbs.twimg.com/media/D-pk3JqXUAAI-6l.jpg" TargetMode="External" /><Relationship Id="rId366" Type="http://schemas.openxmlformats.org/officeDocument/2006/relationships/hyperlink" Target="https://pbs.twimg.com/media/D-puZtxXsAA_1GB.jpg" TargetMode="External" /><Relationship Id="rId367" Type="http://schemas.openxmlformats.org/officeDocument/2006/relationships/hyperlink" Target="https://pbs.twimg.com/media/D-qG8NbWwAM64hW.jpg" TargetMode="External" /><Relationship Id="rId368" Type="http://schemas.openxmlformats.org/officeDocument/2006/relationships/hyperlink" Target="https://pbs.twimg.com/media/D-qWtxLX4AAmpY3.jpg" TargetMode="External" /><Relationship Id="rId369" Type="http://schemas.openxmlformats.org/officeDocument/2006/relationships/hyperlink" Target="https://pbs.twimg.com/media/D-sPEmqX4AArxZ3.jpg" TargetMode="External" /><Relationship Id="rId370" Type="http://schemas.openxmlformats.org/officeDocument/2006/relationships/hyperlink" Target="https://pbs.twimg.com/media/D9tMQkxW4AAEg11.jpg" TargetMode="External" /><Relationship Id="rId371" Type="http://schemas.openxmlformats.org/officeDocument/2006/relationships/hyperlink" Target="https://pbs.twimg.com/media/D93fg-DXYAAkXXQ.jpg" TargetMode="External" /><Relationship Id="rId372" Type="http://schemas.openxmlformats.org/officeDocument/2006/relationships/hyperlink" Target="https://pbs.twimg.com/media/D-FOFYTX4AAGJj5.jpg" TargetMode="External" /><Relationship Id="rId373" Type="http://schemas.openxmlformats.org/officeDocument/2006/relationships/hyperlink" Target="https://pbs.twimg.com/media/D-G78-_XYAAfiIX.jpg" TargetMode="External" /><Relationship Id="rId374" Type="http://schemas.openxmlformats.org/officeDocument/2006/relationships/hyperlink" Target="https://pbs.twimg.com/media/D-M8dRUWwAEPf9D.jpg" TargetMode="External" /><Relationship Id="rId375" Type="http://schemas.openxmlformats.org/officeDocument/2006/relationships/hyperlink" Target="https://pbs.twimg.com/media/D-RPbxFX4AA2dMB.jpg" TargetMode="External" /><Relationship Id="rId376" Type="http://schemas.openxmlformats.org/officeDocument/2006/relationships/hyperlink" Target="https://pbs.twimg.com/media/D-S9y6QXkAUkCTv.jpg" TargetMode="External" /><Relationship Id="rId377" Type="http://schemas.openxmlformats.org/officeDocument/2006/relationships/hyperlink" Target="https://pbs.twimg.com/media/D-TzpQYXoAI7_ZO.jpg" TargetMode="External" /><Relationship Id="rId378" Type="http://schemas.openxmlformats.org/officeDocument/2006/relationships/hyperlink" Target="https://pbs.twimg.com/media/D-e9ymXXoAEc-if.jpg" TargetMode="External" /><Relationship Id="rId379" Type="http://schemas.openxmlformats.org/officeDocument/2006/relationships/hyperlink" Target="https://pbs.twimg.com/media/D-f0qOFXYAEci0a.jpg" TargetMode="External" /><Relationship Id="rId380" Type="http://schemas.openxmlformats.org/officeDocument/2006/relationships/hyperlink" Target="https://pbs.twimg.com/media/D-grj0OWsAAm3-s.jpg" TargetMode="External" /><Relationship Id="rId381" Type="http://schemas.openxmlformats.org/officeDocument/2006/relationships/hyperlink" Target="https://pbs.twimg.com/media/D-mt1QbX4AA4b8W.jpg" TargetMode="External" /><Relationship Id="rId382" Type="http://schemas.openxmlformats.org/officeDocument/2006/relationships/hyperlink" Target="https://pbs.twimg.com/media/D-obqn6W4AEXPls.jpg" TargetMode="External" /><Relationship Id="rId383" Type="http://schemas.openxmlformats.org/officeDocument/2006/relationships/hyperlink" Target="https://pbs.twimg.com/media/D-ssdEcWkAUvAXw.jpg" TargetMode="External" /><Relationship Id="rId384" Type="http://schemas.openxmlformats.org/officeDocument/2006/relationships/hyperlink" Target="https://pbs.twimg.com/ext_tw_video_thumb/1147083334855680001/pu/img/7OG9OiNyx_vJxDb0.jpg" TargetMode="External" /><Relationship Id="rId385" Type="http://schemas.openxmlformats.org/officeDocument/2006/relationships/hyperlink" Target="https://pbs.twimg.com/media/D-TgRJ8XYAAyXDX.jpg" TargetMode="External" /><Relationship Id="rId386" Type="http://schemas.openxmlformats.org/officeDocument/2006/relationships/hyperlink" Target="https://pbs.twimg.com/media/D-tRT-QWwAIZQzH.jpg" TargetMode="External" /><Relationship Id="rId387" Type="http://schemas.openxmlformats.org/officeDocument/2006/relationships/hyperlink" Target="https://pbs.twimg.com/media/D-tcH09XUAAWCDA.jpg" TargetMode="External" /><Relationship Id="rId388" Type="http://schemas.openxmlformats.org/officeDocument/2006/relationships/hyperlink" Target="https://pbs.twimg.com/media/D5zZruMXkAA89Vz.jpg" TargetMode="External" /><Relationship Id="rId389" Type="http://schemas.openxmlformats.org/officeDocument/2006/relationships/hyperlink" Target="https://pbs.twimg.com/media/D1Ap6HOWsAMeCX5.jpg" TargetMode="External" /><Relationship Id="rId390" Type="http://schemas.openxmlformats.org/officeDocument/2006/relationships/hyperlink" Target="https://pbs.twimg.com/media/D9lSSfYXYAA6Bwt.jpg" TargetMode="External" /><Relationship Id="rId391" Type="http://schemas.openxmlformats.org/officeDocument/2006/relationships/hyperlink" Target="https://pbs.twimg.com/media/D-EOHKAWkAErh0t.jpg" TargetMode="External" /><Relationship Id="rId392" Type="http://schemas.openxmlformats.org/officeDocument/2006/relationships/hyperlink" Target="https://pbs.twimg.com/media/D-JVo5JXkAIknH1.jpg" TargetMode="External" /><Relationship Id="rId393" Type="http://schemas.openxmlformats.org/officeDocument/2006/relationships/hyperlink" Target="https://pbs.twimg.com/media/D-EOn15WwAA8GaU.jpg" TargetMode="External" /><Relationship Id="rId394" Type="http://schemas.openxmlformats.org/officeDocument/2006/relationships/hyperlink" Target="https://pbs.twimg.com/media/D-d2yJyXkAAnxpB.jpg" TargetMode="External" /><Relationship Id="rId395" Type="http://schemas.openxmlformats.org/officeDocument/2006/relationships/hyperlink" Target="https://pbs.twimg.com/media/D-jE-MeWwAA1Nyz.jpg" TargetMode="External" /><Relationship Id="rId396" Type="http://schemas.openxmlformats.org/officeDocument/2006/relationships/hyperlink" Target="https://pbs.twimg.com/media/D-sDRJKWsAY9usx.png" TargetMode="External" /><Relationship Id="rId397" Type="http://schemas.openxmlformats.org/officeDocument/2006/relationships/hyperlink" Target="https://pbs.twimg.com/media/D-udddGW4AIUQpg.jpg" TargetMode="External" /><Relationship Id="rId398" Type="http://schemas.openxmlformats.org/officeDocument/2006/relationships/hyperlink" Target="https://pbs.twimg.com/media/D-PJWfoWwAEWGjC.jpg" TargetMode="External" /><Relationship Id="rId399" Type="http://schemas.openxmlformats.org/officeDocument/2006/relationships/hyperlink" Target="https://pbs.twimg.com/media/D-ugpVCXUAAqNym.jpg" TargetMode="External" /><Relationship Id="rId400" Type="http://schemas.openxmlformats.org/officeDocument/2006/relationships/hyperlink" Target="https://pbs.twimg.com/media/D-kBVgdX4AMOu0g.jpg" TargetMode="External" /><Relationship Id="rId401" Type="http://schemas.openxmlformats.org/officeDocument/2006/relationships/hyperlink" Target="https://pbs.twimg.com/media/D91cwGTWwAU8GdJ.png" TargetMode="External" /><Relationship Id="rId402" Type="http://schemas.openxmlformats.org/officeDocument/2006/relationships/hyperlink" Target="https://pbs.twimg.com/media/D-AA_RtXUAACcAy.jpg" TargetMode="External" /><Relationship Id="rId403" Type="http://schemas.openxmlformats.org/officeDocument/2006/relationships/hyperlink" Target="https://pbs.twimg.com/media/D-UE8WXWkAAsJm0.jpg" TargetMode="External" /><Relationship Id="rId404" Type="http://schemas.openxmlformats.org/officeDocument/2006/relationships/hyperlink" Target="https://pbs.twimg.com/media/D-kj0h8X4AAhlQV.jpg" TargetMode="External" /><Relationship Id="rId405" Type="http://schemas.openxmlformats.org/officeDocument/2006/relationships/hyperlink" Target="https://pbs.twimg.com/media/D-lTukXXsAE2Fji.jpg" TargetMode="External" /><Relationship Id="rId406" Type="http://schemas.openxmlformats.org/officeDocument/2006/relationships/hyperlink" Target="https://pbs.twimg.com/media/D-pLFCmXkAAsRWf.jpg" TargetMode="External" /><Relationship Id="rId407" Type="http://schemas.openxmlformats.org/officeDocument/2006/relationships/hyperlink" Target="https://pbs.twimg.com/media/D-vIfGZWwAESJxS.jpg" TargetMode="External" /><Relationship Id="rId408" Type="http://schemas.openxmlformats.org/officeDocument/2006/relationships/hyperlink" Target="https://pbs.twimg.com/media/D-va1u8WkAAWXlQ.jpg" TargetMode="External" /><Relationship Id="rId409" Type="http://schemas.openxmlformats.org/officeDocument/2006/relationships/hyperlink" Target="https://pbs.twimg.com/media/D91rmDgW4AEmLb-.jpg" TargetMode="External" /><Relationship Id="rId410" Type="http://schemas.openxmlformats.org/officeDocument/2006/relationships/hyperlink" Target="https://pbs.twimg.com/media/D960giBXoAABHeF.jpg" TargetMode="External" /><Relationship Id="rId411" Type="http://schemas.openxmlformats.org/officeDocument/2006/relationships/hyperlink" Target="https://pbs.twimg.com/media/D969dSIXUAAc8qf.jpg" TargetMode="External" /><Relationship Id="rId412" Type="http://schemas.openxmlformats.org/officeDocument/2006/relationships/hyperlink" Target="https://pbs.twimg.com/media/D9_ud5fX4AAVLap.jpg" TargetMode="External" /><Relationship Id="rId413" Type="http://schemas.openxmlformats.org/officeDocument/2006/relationships/hyperlink" Target="https://pbs.twimg.com/media/D-FJwXgXsAAwdjC.jpg" TargetMode="External" /><Relationship Id="rId414" Type="http://schemas.openxmlformats.org/officeDocument/2006/relationships/hyperlink" Target="https://pbs.twimg.com/media/D-J3sMoXsAEcXnT.jpg" TargetMode="External" /><Relationship Id="rId415" Type="http://schemas.openxmlformats.org/officeDocument/2006/relationships/hyperlink" Target="https://pbs.twimg.com/media/D-emYSWXYAAFZOO.png" TargetMode="External" /><Relationship Id="rId416" Type="http://schemas.openxmlformats.org/officeDocument/2006/relationships/hyperlink" Target="https://pbs.twimg.com/media/D-fRitvXoAEkzdx.jpg" TargetMode="External" /><Relationship Id="rId417" Type="http://schemas.openxmlformats.org/officeDocument/2006/relationships/hyperlink" Target="https://pbs.twimg.com/media/D-lTlqjXoAg1xyo.jpg" TargetMode="External" /><Relationship Id="rId418" Type="http://schemas.openxmlformats.org/officeDocument/2006/relationships/hyperlink" Target="https://pbs.twimg.com/media/D-pd-8xWwAI8e3h.jpg" TargetMode="External" /><Relationship Id="rId419" Type="http://schemas.openxmlformats.org/officeDocument/2006/relationships/hyperlink" Target="https://pbs.twimg.com/media/D-veaIlW4AAg1WT.jpg" TargetMode="External" /><Relationship Id="rId420" Type="http://schemas.openxmlformats.org/officeDocument/2006/relationships/hyperlink" Target="https://pbs.twimg.com/media/D-CSI8kWkAE60zA.jpg" TargetMode="External" /><Relationship Id="rId421" Type="http://schemas.openxmlformats.org/officeDocument/2006/relationships/hyperlink" Target="https://pbs.twimg.com/media/D-vmc3uWkAEeQD-.jpg" TargetMode="External" /><Relationship Id="rId422" Type="http://schemas.openxmlformats.org/officeDocument/2006/relationships/hyperlink" Target="https://pbs.twimg.com/media/D-vt28cXUAAG6aE.jpg" TargetMode="External" /><Relationship Id="rId423" Type="http://schemas.openxmlformats.org/officeDocument/2006/relationships/hyperlink" Target="https://pbs.twimg.com/media/D-wmTgfXUAABE7e.jpg" TargetMode="External" /><Relationship Id="rId424" Type="http://schemas.openxmlformats.org/officeDocument/2006/relationships/hyperlink" Target="https://pbs.twimg.com/media/D-wpGOPWkAAzzdh.jpg" TargetMode="External" /><Relationship Id="rId425" Type="http://schemas.openxmlformats.org/officeDocument/2006/relationships/hyperlink" Target="https://pbs.twimg.com/media/D-CmzGUWsAAH_sC.jpg" TargetMode="External" /><Relationship Id="rId426" Type="http://schemas.openxmlformats.org/officeDocument/2006/relationships/hyperlink" Target="https://pbs.twimg.com/media/D-wvGhfXYAAEFVz.jpg" TargetMode="External" /><Relationship Id="rId427" Type="http://schemas.openxmlformats.org/officeDocument/2006/relationships/hyperlink" Target="https://pbs.twimg.com/media/D-w-2OvX4AEf4qs.jpg" TargetMode="External" /><Relationship Id="rId428" Type="http://schemas.openxmlformats.org/officeDocument/2006/relationships/hyperlink" Target="https://pbs.twimg.com/media/D9t3OoQWkAAh6LB.jpg" TargetMode="External" /><Relationship Id="rId429" Type="http://schemas.openxmlformats.org/officeDocument/2006/relationships/hyperlink" Target="https://pbs.twimg.com/media/D99ZLz2X4AAjehl.jpg" TargetMode="External" /><Relationship Id="rId430" Type="http://schemas.openxmlformats.org/officeDocument/2006/relationships/hyperlink" Target="https://pbs.twimg.com/media/D-LKkhEX4AIDW8p.jpg" TargetMode="External" /><Relationship Id="rId431" Type="http://schemas.openxmlformats.org/officeDocument/2006/relationships/hyperlink" Target="https://pbs.twimg.com/media/D7HyFBHW0AA7fDD.jpg" TargetMode="External" /><Relationship Id="rId432" Type="http://schemas.openxmlformats.org/officeDocument/2006/relationships/hyperlink" Target="https://pbs.twimg.com/media/D-eqmNIWsAEO2yC.jpg" TargetMode="External" /><Relationship Id="rId433" Type="http://schemas.openxmlformats.org/officeDocument/2006/relationships/hyperlink" Target="https://pbs.twimg.com/media/D-yGWS8XoAAFLsY.jpg" TargetMode="External" /><Relationship Id="rId434" Type="http://schemas.openxmlformats.org/officeDocument/2006/relationships/hyperlink" Target="https://pbs.twimg.com/media/D-yGWS8XoAAFLsY.jpg" TargetMode="External" /><Relationship Id="rId435" Type="http://schemas.openxmlformats.org/officeDocument/2006/relationships/hyperlink" Target="https://pbs.twimg.com/media/D9tPzY_XYAIixEN.jpg" TargetMode="External" /><Relationship Id="rId436" Type="http://schemas.openxmlformats.org/officeDocument/2006/relationships/hyperlink" Target="https://pbs.twimg.com/media/D9tSeQlXUAA_s2a.jpg" TargetMode="External" /><Relationship Id="rId437" Type="http://schemas.openxmlformats.org/officeDocument/2006/relationships/hyperlink" Target="https://pbs.twimg.com/media/D9tkwGaWwAE-vWt.jpg" TargetMode="External" /><Relationship Id="rId438" Type="http://schemas.openxmlformats.org/officeDocument/2006/relationships/hyperlink" Target="https://pbs.twimg.com/media/D9u-V8wX4AAPJO-.jpg" TargetMode="External" /><Relationship Id="rId439" Type="http://schemas.openxmlformats.org/officeDocument/2006/relationships/hyperlink" Target="https://pbs.twimg.com/media/D9u-c-SW4AEv7Fx.jpg" TargetMode="External" /><Relationship Id="rId440" Type="http://schemas.openxmlformats.org/officeDocument/2006/relationships/hyperlink" Target="http://pbs.twimg.com/profile_images/930341287961743360/vVeA4nak_normal.jpg" TargetMode="External" /><Relationship Id="rId441" Type="http://schemas.openxmlformats.org/officeDocument/2006/relationships/hyperlink" Target="http://pbs.twimg.com/profile_images/930341287961743360/vVeA4nak_normal.jpg" TargetMode="External" /><Relationship Id="rId442" Type="http://schemas.openxmlformats.org/officeDocument/2006/relationships/hyperlink" Target="https://pbs.twimg.com/media/D9wWyzTX4AIRXHu.jpg" TargetMode="External" /><Relationship Id="rId443" Type="http://schemas.openxmlformats.org/officeDocument/2006/relationships/hyperlink" Target="https://pbs.twimg.com/media/D9wqcfWWsAMwDHQ.jpg" TargetMode="External" /><Relationship Id="rId444" Type="http://schemas.openxmlformats.org/officeDocument/2006/relationships/hyperlink" Target="https://pbs.twimg.com/media/D9wvqJKXYAYGDGH.jpg" TargetMode="External" /><Relationship Id="rId445" Type="http://schemas.openxmlformats.org/officeDocument/2006/relationships/hyperlink" Target="https://pbs.twimg.com/media/D9yEzqDXYAANRv3.jpg" TargetMode="External" /><Relationship Id="rId446" Type="http://schemas.openxmlformats.org/officeDocument/2006/relationships/hyperlink" Target="https://pbs.twimg.com/media/D9yEzqDXYAANRv3.jpg" TargetMode="External" /><Relationship Id="rId447" Type="http://schemas.openxmlformats.org/officeDocument/2006/relationships/hyperlink" Target="https://pbs.twimg.com/media/D9yVZ-cXoAAzXDy.jpg" TargetMode="External" /><Relationship Id="rId448" Type="http://schemas.openxmlformats.org/officeDocument/2006/relationships/hyperlink" Target="http://pbs.twimg.com/profile_images/864568360947793920/ZrdjbU42_normal.jpg" TargetMode="External" /><Relationship Id="rId449" Type="http://schemas.openxmlformats.org/officeDocument/2006/relationships/hyperlink" Target="https://pbs.twimg.com/media/D9yhfVIWkAEzqUN.jpg" TargetMode="External" /><Relationship Id="rId450" Type="http://schemas.openxmlformats.org/officeDocument/2006/relationships/hyperlink" Target="https://pbs.twimg.com/media/D90ebHLXoAAb_wM.jpg" TargetMode="External" /><Relationship Id="rId451" Type="http://schemas.openxmlformats.org/officeDocument/2006/relationships/hyperlink" Target="http://pbs.twimg.com/profile_images/984429039531298821/snUToSKD_normal.jpg" TargetMode="External" /><Relationship Id="rId452" Type="http://schemas.openxmlformats.org/officeDocument/2006/relationships/hyperlink" Target="https://pbs.twimg.com/media/D91gO10WsAAYXPW.jpg" TargetMode="External" /><Relationship Id="rId453" Type="http://schemas.openxmlformats.org/officeDocument/2006/relationships/hyperlink" Target="https://pbs.twimg.com/media/D917Bc8XkAEniiF.jpg" TargetMode="External" /><Relationship Id="rId454" Type="http://schemas.openxmlformats.org/officeDocument/2006/relationships/hyperlink" Target="https://pbs.twimg.com/media/D91-M4jWkAEiYJ7.jpg" TargetMode="External" /><Relationship Id="rId455" Type="http://schemas.openxmlformats.org/officeDocument/2006/relationships/hyperlink" Target="https://pbs.twimg.com/media/D92B1KWX4AE_HcX.jpg" TargetMode="External" /><Relationship Id="rId456" Type="http://schemas.openxmlformats.org/officeDocument/2006/relationships/hyperlink" Target="http://pbs.twimg.com/profile_images/802156727915286528/_Axr4eVw_normal.jpg" TargetMode="External" /><Relationship Id="rId457" Type="http://schemas.openxmlformats.org/officeDocument/2006/relationships/hyperlink" Target="https://pbs.twimg.com/media/D93oCL6XYAESoYZ.jpg" TargetMode="External" /><Relationship Id="rId458" Type="http://schemas.openxmlformats.org/officeDocument/2006/relationships/hyperlink" Target="https://pbs.twimg.com/media/D93r7T9XsAAlHTQ.jpg" TargetMode="External" /><Relationship Id="rId459" Type="http://schemas.openxmlformats.org/officeDocument/2006/relationships/hyperlink" Target="https://pbs.twimg.com/media/D94DiYAWwAAyisF.jpg" TargetMode="External" /><Relationship Id="rId460" Type="http://schemas.openxmlformats.org/officeDocument/2006/relationships/hyperlink" Target="https://pbs.twimg.com/media/D91p_MRXoAEpNnZ.jpg" TargetMode="External" /><Relationship Id="rId461" Type="http://schemas.openxmlformats.org/officeDocument/2006/relationships/hyperlink" Target="http://pbs.twimg.com/profile_images/853658082836172801/T0my6mQW_normal.jpg" TargetMode="External" /><Relationship Id="rId462" Type="http://schemas.openxmlformats.org/officeDocument/2006/relationships/hyperlink" Target="http://pbs.twimg.com/profile_images/1088868795589054466/bFfeV83l_normal.jpg" TargetMode="External" /><Relationship Id="rId463" Type="http://schemas.openxmlformats.org/officeDocument/2006/relationships/hyperlink" Target="https://pbs.twimg.com/media/D96mHiuXkAEPFzc.jpg" TargetMode="External" /><Relationship Id="rId464" Type="http://schemas.openxmlformats.org/officeDocument/2006/relationships/hyperlink" Target="http://pbs.twimg.com/profile_images/1037305391909154822/yoh6MOhe_normal.jpg" TargetMode="External" /><Relationship Id="rId465" Type="http://schemas.openxmlformats.org/officeDocument/2006/relationships/hyperlink" Target="https://pbs.twimg.com/media/D96mvJyW4AUalnW.jpg" TargetMode="External" /><Relationship Id="rId466" Type="http://schemas.openxmlformats.org/officeDocument/2006/relationships/hyperlink" Target="http://pbs.twimg.com/profile_images/378800000266444813/336a6a5ba309cd0b49ba704e090c203c_normal.jpeg" TargetMode="External" /><Relationship Id="rId467" Type="http://schemas.openxmlformats.org/officeDocument/2006/relationships/hyperlink" Target="https://pbs.twimg.com/media/D9v_xChUwAYroFC.jpg" TargetMode="External" /><Relationship Id="rId468" Type="http://schemas.openxmlformats.org/officeDocument/2006/relationships/hyperlink" Target="https://pbs.twimg.com/media/D9z1xvlVUAAGkw0.jpg" TargetMode="External" /><Relationship Id="rId469" Type="http://schemas.openxmlformats.org/officeDocument/2006/relationships/hyperlink" Target="https://pbs.twimg.com/media/D97FB4dU4AAGwQA.jpg" TargetMode="External" /><Relationship Id="rId470" Type="http://schemas.openxmlformats.org/officeDocument/2006/relationships/hyperlink" Target="https://pbs.twimg.com/media/D97jrkBW4AMdv9w.jpg" TargetMode="External" /><Relationship Id="rId471" Type="http://schemas.openxmlformats.org/officeDocument/2006/relationships/hyperlink" Target="https://pbs.twimg.com/media/D9gVi-FXkAE94UY.jpg" TargetMode="External" /><Relationship Id="rId472" Type="http://schemas.openxmlformats.org/officeDocument/2006/relationships/hyperlink" Target="http://pbs.twimg.com/profile_images/751053998287978496/GaloX8n5_normal.jpg" TargetMode="External" /><Relationship Id="rId473" Type="http://schemas.openxmlformats.org/officeDocument/2006/relationships/hyperlink" Target="https://pbs.twimg.com/media/D970HJHXYAU_97o.jpg" TargetMode="External" /><Relationship Id="rId474" Type="http://schemas.openxmlformats.org/officeDocument/2006/relationships/hyperlink" Target="https://pbs.twimg.com/media/D98DlY7XUAkn9Wc.jpg" TargetMode="External" /><Relationship Id="rId475" Type="http://schemas.openxmlformats.org/officeDocument/2006/relationships/hyperlink" Target="https://pbs.twimg.com/media/D98g1y6XoAAO-V7.jpg" TargetMode="External" /><Relationship Id="rId476" Type="http://schemas.openxmlformats.org/officeDocument/2006/relationships/hyperlink" Target="http://pbs.twimg.com/profile_images/950919205980966914/Lhr1NYUU_normal.jpg" TargetMode="External" /><Relationship Id="rId477" Type="http://schemas.openxmlformats.org/officeDocument/2006/relationships/hyperlink" Target="http://pbs.twimg.com/profile_images/920268142726828032/7yvvLD2h_normal.jpg" TargetMode="External" /><Relationship Id="rId478" Type="http://schemas.openxmlformats.org/officeDocument/2006/relationships/hyperlink" Target="http://pbs.twimg.com/profile_images/920268142726828032/7yvvLD2h_normal.jpg" TargetMode="External" /><Relationship Id="rId479" Type="http://schemas.openxmlformats.org/officeDocument/2006/relationships/hyperlink" Target="http://pbs.twimg.com/profile_images/696843854243168256/ufAV9ldM_normal.jpg" TargetMode="External" /><Relationship Id="rId480" Type="http://schemas.openxmlformats.org/officeDocument/2006/relationships/hyperlink" Target="http://pbs.twimg.com/profile_images/750514111386161153/EkmadW2L_normal.jpg" TargetMode="External" /><Relationship Id="rId481" Type="http://schemas.openxmlformats.org/officeDocument/2006/relationships/hyperlink" Target="https://pbs.twimg.com/media/D-ARubmXsAEjJ2h.jpg" TargetMode="External" /><Relationship Id="rId482" Type="http://schemas.openxmlformats.org/officeDocument/2006/relationships/hyperlink" Target="https://pbs.twimg.com/media/D-ASA-QWkAEuVD7.jpg" TargetMode="External" /><Relationship Id="rId483" Type="http://schemas.openxmlformats.org/officeDocument/2006/relationships/hyperlink" Target="https://pbs.twimg.com/media/D-AatGeWwAAlv1k.jpg" TargetMode="External" /><Relationship Id="rId484" Type="http://schemas.openxmlformats.org/officeDocument/2006/relationships/hyperlink" Target="https://pbs.twimg.com/media/D-AquldW4AIS8j6.jpg" TargetMode="External" /><Relationship Id="rId485" Type="http://schemas.openxmlformats.org/officeDocument/2006/relationships/hyperlink" Target="https://pbs.twimg.com/media/D-A9nrMXUAAz65P.jpg" TargetMode="External" /><Relationship Id="rId486" Type="http://schemas.openxmlformats.org/officeDocument/2006/relationships/hyperlink" Target="http://pbs.twimg.com/profile_images/1908424398/twitter-pavement-runner_normal.jpg" TargetMode="External" /><Relationship Id="rId487" Type="http://schemas.openxmlformats.org/officeDocument/2006/relationships/hyperlink" Target="https://pbs.twimg.com/media/D-BEm9OXYAE6rFh.jpg" TargetMode="External" /><Relationship Id="rId488" Type="http://schemas.openxmlformats.org/officeDocument/2006/relationships/hyperlink" Target="https://pbs.twimg.com/media/D-BJXY2XoAAgHKI.jpg" TargetMode="External" /><Relationship Id="rId489" Type="http://schemas.openxmlformats.org/officeDocument/2006/relationships/hyperlink" Target="https://pbs.twimg.com/media/D-BgUvxW4AATxu2.jpg" TargetMode="External" /><Relationship Id="rId490" Type="http://schemas.openxmlformats.org/officeDocument/2006/relationships/hyperlink" Target="https://pbs.twimg.com/media/D-CSuWpUEAAOBlO.jpg" TargetMode="External" /><Relationship Id="rId491" Type="http://schemas.openxmlformats.org/officeDocument/2006/relationships/hyperlink" Target="http://pbs.twimg.com/profile_images/919402052073246720/ty1d50jZ_normal.jpg" TargetMode="External" /><Relationship Id="rId492" Type="http://schemas.openxmlformats.org/officeDocument/2006/relationships/hyperlink" Target="https://pbs.twimg.com/media/D-Fs5uPXsAIla_g.jpg" TargetMode="External" /><Relationship Id="rId493" Type="http://schemas.openxmlformats.org/officeDocument/2006/relationships/hyperlink" Target="https://pbs.twimg.com/media/D-F-gYQWsAEKe-m.jpg" TargetMode="External" /><Relationship Id="rId494" Type="http://schemas.openxmlformats.org/officeDocument/2006/relationships/hyperlink" Target="https://pbs.twimg.com/media/D-GWMTBXkAERgGF.jpg" TargetMode="External" /><Relationship Id="rId495" Type="http://schemas.openxmlformats.org/officeDocument/2006/relationships/hyperlink" Target="https://pbs.twimg.com/media/D95_CBBWkAAonOU.jpg" TargetMode="External" /><Relationship Id="rId496" Type="http://schemas.openxmlformats.org/officeDocument/2006/relationships/hyperlink" Target="https://pbs.twimg.com/ext_tw_video_thumb/1144394481959088129/pu/img/1RCeKp6YlsxikAK3.jpg" TargetMode="External" /><Relationship Id="rId497" Type="http://schemas.openxmlformats.org/officeDocument/2006/relationships/hyperlink" Target="https://pbs.twimg.com/media/D-G3DcBXsAEj5dx.jpg" TargetMode="External" /><Relationship Id="rId498" Type="http://schemas.openxmlformats.org/officeDocument/2006/relationships/hyperlink" Target="http://pbs.twimg.com/profile_images/2931186171/0ae7ff197b5991ad634a4f527c5343d6_normal.jpeg" TargetMode="External" /><Relationship Id="rId499" Type="http://schemas.openxmlformats.org/officeDocument/2006/relationships/hyperlink" Target="https://pbs.twimg.com/media/D-HI4PyWkAAl3sO.jpg" TargetMode="External" /><Relationship Id="rId500" Type="http://schemas.openxmlformats.org/officeDocument/2006/relationships/hyperlink" Target="https://pbs.twimg.com/media/D-H4W6rUwAMP4Lv.jpg" TargetMode="External" /><Relationship Id="rId501" Type="http://schemas.openxmlformats.org/officeDocument/2006/relationships/hyperlink" Target="https://pbs.twimg.com/media/D-IvatTX4AES007.jpg" TargetMode="External" /><Relationship Id="rId502" Type="http://schemas.openxmlformats.org/officeDocument/2006/relationships/hyperlink" Target="https://pbs.twimg.com/media/D-I0HVmXsAMKmth.jpg" TargetMode="External" /><Relationship Id="rId503" Type="http://schemas.openxmlformats.org/officeDocument/2006/relationships/hyperlink" Target="https://pbs.twimg.com/media/D9x-WaPXoAc-ofE.jpg" TargetMode="External" /><Relationship Id="rId504" Type="http://schemas.openxmlformats.org/officeDocument/2006/relationships/hyperlink" Target="https://pbs.twimg.com/media/D-I75wXXUAEzj34.jpg" TargetMode="External" /><Relationship Id="rId505" Type="http://schemas.openxmlformats.org/officeDocument/2006/relationships/hyperlink" Target="https://pbs.twimg.com/media/D-J9oOHWkAA9Vf7.jpg" TargetMode="External" /><Relationship Id="rId506" Type="http://schemas.openxmlformats.org/officeDocument/2006/relationships/hyperlink" Target="http://pbs.twimg.com/profile_images/916929473856946177/flfDau9a_normal.jpg" TargetMode="External" /><Relationship Id="rId507" Type="http://schemas.openxmlformats.org/officeDocument/2006/relationships/hyperlink" Target="https://pbs.twimg.com/media/D-Lls16W4AESmFZ.jpg" TargetMode="External" /><Relationship Id="rId508" Type="http://schemas.openxmlformats.org/officeDocument/2006/relationships/hyperlink" Target="https://pbs.twimg.com/media/D-L1fWrX4AAGuzs.jpg" TargetMode="External" /><Relationship Id="rId509" Type="http://schemas.openxmlformats.org/officeDocument/2006/relationships/hyperlink" Target="https://pbs.twimg.com/media/D-MMx9fXYAI5Q-g.jpg" TargetMode="External" /><Relationship Id="rId510" Type="http://schemas.openxmlformats.org/officeDocument/2006/relationships/hyperlink" Target="https://pbs.twimg.com/media/D-MdNFCXYAAN2uv.jpg" TargetMode="External" /><Relationship Id="rId511" Type="http://schemas.openxmlformats.org/officeDocument/2006/relationships/hyperlink" Target="http://pbs.twimg.com/profile_images/1074370214115115010/Lxt4zUcs_normal.jpg" TargetMode="External" /><Relationship Id="rId512" Type="http://schemas.openxmlformats.org/officeDocument/2006/relationships/hyperlink" Target="https://pbs.twimg.com/media/D-NoVfsXsAAi6Wr.jpg" TargetMode="External" /><Relationship Id="rId513" Type="http://schemas.openxmlformats.org/officeDocument/2006/relationships/hyperlink" Target="http://pbs.twimg.com/profile_images/1125154421938302976/CVJ8M2EP_normal.jpg" TargetMode="External" /><Relationship Id="rId514" Type="http://schemas.openxmlformats.org/officeDocument/2006/relationships/hyperlink" Target="http://pbs.twimg.com/profile_images/1125154421938302976/CVJ8M2EP_normal.jpg" TargetMode="External" /><Relationship Id="rId515" Type="http://schemas.openxmlformats.org/officeDocument/2006/relationships/hyperlink" Target="https://pbs.twimg.com/media/D-Oe72LWsAMcCnB.jpg" TargetMode="External" /><Relationship Id="rId516" Type="http://schemas.openxmlformats.org/officeDocument/2006/relationships/hyperlink" Target="http://pbs.twimg.com/profile_images/1082501359629287424/wxvBLPtH_normal.jpg" TargetMode="External" /><Relationship Id="rId517" Type="http://schemas.openxmlformats.org/officeDocument/2006/relationships/hyperlink" Target="https://pbs.twimg.com/media/D-OflvQXkAI9H8R.jpg" TargetMode="External" /><Relationship Id="rId518" Type="http://schemas.openxmlformats.org/officeDocument/2006/relationships/hyperlink" Target="https://pbs.twimg.com/media/D896IthXkAEOfk4.jpg" TargetMode="External" /><Relationship Id="rId519" Type="http://schemas.openxmlformats.org/officeDocument/2006/relationships/hyperlink" Target="http://pbs.twimg.com/profile_images/1140292358325583872/JcJWexME_normal.jpg" TargetMode="External" /><Relationship Id="rId520" Type="http://schemas.openxmlformats.org/officeDocument/2006/relationships/hyperlink" Target="http://pbs.twimg.com/profile_images/1013605316531978240/V-P9wGxl_normal.jpg" TargetMode="External" /><Relationship Id="rId521" Type="http://schemas.openxmlformats.org/officeDocument/2006/relationships/hyperlink" Target="http://pbs.twimg.com/profile_images/1013605316531978240/V-P9wGxl_normal.jpg" TargetMode="External" /><Relationship Id="rId522" Type="http://schemas.openxmlformats.org/officeDocument/2006/relationships/hyperlink" Target="http://pbs.twimg.com/profile_images/859001716599140352/JRMyni-u_normal.jpg" TargetMode="External" /><Relationship Id="rId523" Type="http://schemas.openxmlformats.org/officeDocument/2006/relationships/hyperlink" Target="https://pbs.twimg.com/media/D-Pz6stWsAA7QKm.jpg" TargetMode="External" /><Relationship Id="rId524" Type="http://schemas.openxmlformats.org/officeDocument/2006/relationships/hyperlink" Target="https://pbs.twimg.com/media/D-QZAbxWwAA7vfv.jpg" TargetMode="External" /><Relationship Id="rId525" Type="http://schemas.openxmlformats.org/officeDocument/2006/relationships/hyperlink" Target="https://pbs.twimg.com/media/D-Qc0uLXsAA_FXV.jpg" TargetMode="External" /><Relationship Id="rId526" Type="http://schemas.openxmlformats.org/officeDocument/2006/relationships/hyperlink" Target="https://pbs.twimg.com/media/D-QqfT5WkAAScLn.jpg" TargetMode="External" /><Relationship Id="rId527" Type="http://schemas.openxmlformats.org/officeDocument/2006/relationships/hyperlink" Target="http://pbs.twimg.com/profile_images/946870681261694976/gYzYpzZw_normal.jpg" TargetMode="External" /><Relationship Id="rId528" Type="http://schemas.openxmlformats.org/officeDocument/2006/relationships/hyperlink" Target="http://pbs.twimg.com/profile_images/946870681261694976/gYzYpzZw_normal.jpg" TargetMode="External" /><Relationship Id="rId529" Type="http://schemas.openxmlformats.org/officeDocument/2006/relationships/hyperlink" Target="https://pbs.twimg.com/media/D-QzkDaXsAA1lL8.jpg" TargetMode="External" /><Relationship Id="rId530" Type="http://schemas.openxmlformats.org/officeDocument/2006/relationships/hyperlink" Target="http://pbs.twimg.com/profile_images/1115466028425908224/Xekpvl4R_normal.jpg" TargetMode="External" /><Relationship Id="rId531" Type="http://schemas.openxmlformats.org/officeDocument/2006/relationships/hyperlink" Target="https://pbs.twimg.com/media/D9ySZDdXoAIQaKQ.jpg" TargetMode="External" /><Relationship Id="rId532" Type="http://schemas.openxmlformats.org/officeDocument/2006/relationships/hyperlink" Target="https://pbs.twimg.com/media/D-SHwhIXsAAAeiJ.jpg" TargetMode="External" /><Relationship Id="rId533" Type="http://schemas.openxmlformats.org/officeDocument/2006/relationships/hyperlink" Target="http://pbs.twimg.com/profile_images/1142664791405649920/7EOOZRGr_normal.jpg" TargetMode="External" /><Relationship Id="rId534" Type="http://schemas.openxmlformats.org/officeDocument/2006/relationships/hyperlink" Target="https://pbs.twimg.com/media/D-BKgQ8VUAAXUSf.jpg" TargetMode="External" /><Relationship Id="rId535" Type="http://schemas.openxmlformats.org/officeDocument/2006/relationships/hyperlink" Target="https://pbs.twimg.com/media/D-LqVsVXkAQ6saG.jpg" TargetMode="External" /><Relationship Id="rId536" Type="http://schemas.openxmlformats.org/officeDocument/2006/relationships/hyperlink" Target="http://pbs.twimg.com/profile_images/863142003168743425/M7LmzRjX_normal.jpg" TargetMode="External" /><Relationship Id="rId537" Type="http://schemas.openxmlformats.org/officeDocument/2006/relationships/hyperlink" Target="https://pbs.twimg.com/media/D91HFklX4AANCid.jpg" TargetMode="External" /><Relationship Id="rId538" Type="http://schemas.openxmlformats.org/officeDocument/2006/relationships/hyperlink" Target="https://pbs.twimg.com/media/D960ON2XoAAlvck.jpg" TargetMode="External" /><Relationship Id="rId539" Type="http://schemas.openxmlformats.org/officeDocument/2006/relationships/hyperlink" Target="https://pbs.twimg.com/media/D-Jg3Q_XUAA6gLY.jpg" TargetMode="External" /><Relationship Id="rId540" Type="http://schemas.openxmlformats.org/officeDocument/2006/relationships/hyperlink" Target="https://pbs.twimg.com/media/D-TglJJW4AADRxX.jpg" TargetMode="External" /><Relationship Id="rId541" Type="http://schemas.openxmlformats.org/officeDocument/2006/relationships/hyperlink" Target="http://pbs.twimg.com/profile_images/976878554666471425/BJHFc8tF_normal.jpg" TargetMode="External" /><Relationship Id="rId542" Type="http://schemas.openxmlformats.org/officeDocument/2006/relationships/hyperlink" Target="http://pbs.twimg.com/profile_images/3334879428/33dc139f52ca1361d71b650add2be9b8_normal.jpeg" TargetMode="External" /><Relationship Id="rId543" Type="http://schemas.openxmlformats.org/officeDocument/2006/relationships/hyperlink" Target="https://pbs.twimg.com/media/D-UrIWRX4AIC4Gk.jpg" TargetMode="External" /><Relationship Id="rId544" Type="http://schemas.openxmlformats.org/officeDocument/2006/relationships/hyperlink" Target="http://pbs.twimg.com/profile_images/1073990088470790146/qXlX1euv_normal.jpg" TargetMode="External" /><Relationship Id="rId545" Type="http://schemas.openxmlformats.org/officeDocument/2006/relationships/hyperlink" Target="http://pbs.twimg.com/profile_images/1751945995/Carri_Uranga_normal.jpg" TargetMode="External" /><Relationship Id="rId546" Type="http://schemas.openxmlformats.org/officeDocument/2006/relationships/hyperlink" Target="https://pbs.twimg.com/media/D-VHPgPXoAAFSbj.jpg" TargetMode="External" /><Relationship Id="rId547" Type="http://schemas.openxmlformats.org/officeDocument/2006/relationships/hyperlink" Target="https://pbs.twimg.com/media/D94xUUrWwAE7Ky8.jpg" TargetMode="External" /><Relationship Id="rId548" Type="http://schemas.openxmlformats.org/officeDocument/2006/relationships/hyperlink" Target="https://pbs.twimg.com/media/D-L2GuLXYAAbl1k.jpg" TargetMode="External" /><Relationship Id="rId549" Type="http://schemas.openxmlformats.org/officeDocument/2006/relationships/hyperlink" Target="https://pbs.twimg.com/media/D-VQVqpXkAAnRwX.jpg" TargetMode="External" /><Relationship Id="rId550" Type="http://schemas.openxmlformats.org/officeDocument/2006/relationships/hyperlink" Target="https://pbs.twimg.com/media/D-VwiDPW4AA6V1x.jpg" TargetMode="External" /><Relationship Id="rId551" Type="http://schemas.openxmlformats.org/officeDocument/2006/relationships/hyperlink" Target="https://pbs.twimg.com/media/D-XpbDfXsAMpWZ7.jpg" TargetMode="External" /><Relationship Id="rId552" Type="http://schemas.openxmlformats.org/officeDocument/2006/relationships/hyperlink" Target="https://pbs.twimg.com/media/D-XzbvEXUAA-Jel.jpg" TargetMode="External" /><Relationship Id="rId553" Type="http://schemas.openxmlformats.org/officeDocument/2006/relationships/hyperlink" Target="https://pbs.twimg.com/media/D-X4s0lWkAAdY8K.jpg" TargetMode="External" /><Relationship Id="rId554" Type="http://schemas.openxmlformats.org/officeDocument/2006/relationships/hyperlink" Target="http://pbs.twimg.com/profile_images/1078562451380146176/EXnGX7kv_normal.jpg" TargetMode="External" /><Relationship Id="rId555" Type="http://schemas.openxmlformats.org/officeDocument/2006/relationships/hyperlink" Target="http://pbs.twimg.com/profile_images/1122941112740646917/8jYOwwXW_normal.jpg" TargetMode="External" /><Relationship Id="rId556" Type="http://schemas.openxmlformats.org/officeDocument/2006/relationships/hyperlink" Target="http://pbs.twimg.com/profile_images/1122941112740646917/8jYOwwXW_normal.jpg" TargetMode="External" /><Relationship Id="rId557" Type="http://schemas.openxmlformats.org/officeDocument/2006/relationships/hyperlink" Target="https://pbs.twimg.com/media/D-aGneZXoAEdKPu.jpg" TargetMode="External" /><Relationship Id="rId558" Type="http://schemas.openxmlformats.org/officeDocument/2006/relationships/hyperlink" Target="https://pbs.twimg.com/media/D-aP9SdW4B8bmhI.jpg" TargetMode="External" /><Relationship Id="rId559" Type="http://schemas.openxmlformats.org/officeDocument/2006/relationships/hyperlink" Target="http://pbs.twimg.com/profile_images/650057408404918272/xJA2vXws_normal.jpg" TargetMode="External" /><Relationship Id="rId560" Type="http://schemas.openxmlformats.org/officeDocument/2006/relationships/hyperlink" Target="http://pbs.twimg.com/profile_images/650057408404918272/xJA2vXws_normal.jpg" TargetMode="External" /><Relationship Id="rId561" Type="http://schemas.openxmlformats.org/officeDocument/2006/relationships/hyperlink" Target="http://pbs.twimg.com/profile_images/650057408404918272/xJA2vXws_normal.jpg" TargetMode="External" /><Relationship Id="rId562" Type="http://schemas.openxmlformats.org/officeDocument/2006/relationships/hyperlink" Target="https://pbs.twimg.com/media/D-alxkUXkAApEva.jpg" TargetMode="External" /><Relationship Id="rId563" Type="http://schemas.openxmlformats.org/officeDocument/2006/relationships/hyperlink" Target="http://pbs.twimg.com/profile_images/923552707058814976/91w5sQVq_normal.jpg" TargetMode="External" /><Relationship Id="rId564" Type="http://schemas.openxmlformats.org/officeDocument/2006/relationships/hyperlink" Target="https://pbs.twimg.com/media/D-aphV_X4AE7SRO.jpg" TargetMode="External" /><Relationship Id="rId565" Type="http://schemas.openxmlformats.org/officeDocument/2006/relationships/hyperlink" Target="https://pbs.twimg.com/media/D-a5ndAXsAAJQ8l.jpg" TargetMode="External" /><Relationship Id="rId566" Type="http://schemas.openxmlformats.org/officeDocument/2006/relationships/hyperlink" Target="https://pbs.twimg.com/media/D-bDnS3XoAAz9Q3.jpg" TargetMode="External" /><Relationship Id="rId567" Type="http://schemas.openxmlformats.org/officeDocument/2006/relationships/hyperlink" Target="https://pbs.twimg.com/media/D-b-rfKXkAEfVuA.jpg" TargetMode="External" /><Relationship Id="rId568" Type="http://schemas.openxmlformats.org/officeDocument/2006/relationships/hyperlink" Target="https://pbs.twimg.com/media/D-dqy55XUAA9eKi.jpg" TargetMode="External" /><Relationship Id="rId569" Type="http://schemas.openxmlformats.org/officeDocument/2006/relationships/hyperlink" Target="http://pbs.twimg.com/profile_images/697056255177785344/V9WWi4RA_normal.jpg" TargetMode="External" /><Relationship Id="rId570" Type="http://schemas.openxmlformats.org/officeDocument/2006/relationships/hyperlink" Target="http://pbs.twimg.com/profile_images/697056255177785344/V9WWi4RA_normal.jpg" TargetMode="External" /><Relationship Id="rId571" Type="http://schemas.openxmlformats.org/officeDocument/2006/relationships/hyperlink" Target="http://pbs.twimg.com/profile_images/697056255177785344/V9WWi4RA_normal.jpg" TargetMode="External" /><Relationship Id="rId572" Type="http://schemas.openxmlformats.org/officeDocument/2006/relationships/hyperlink" Target="http://pbs.twimg.com/profile_images/697056255177785344/V9WWi4RA_normal.jpg" TargetMode="External" /><Relationship Id="rId573" Type="http://schemas.openxmlformats.org/officeDocument/2006/relationships/hyperlink" Target="https://pbs.twimg.com/media/D-d3iXTXsAAVgc9.jpg" TargetMode="External" /><Relationship Id="rId574" Type="http://schemas.openxmlformats.org/officeDocument/2006/relationships/hyperlink" Target="https://pbs.twimg.com/media/D-eQhKKXYAApHKg.jpg" TargetMode="External" /><Relationship Id="rId575" Type="http://schemas.openxmlformats.org/officeDocument/2006/relationships/hyperlink" Target="https://pbs.twimg.com/media/D9YGdShXUAEBN5p.jpg" TargetMode="External" /><Relationship Id="rId576" Type="http://schemas.openxmlformats.org/officeDocument/2006/relationships/hyperlink" Target="http://pbs.twimg.com/profile_images/1102508741176512512/NvMaNON8_normal.jpg" TargetMode="External" /><Relationship Id="rId577" Type="http://schemas.openxmlformats.org/officeDocument/2006/relationships/hyperlink" Target="https://pbs.twimg.com/media/D92sKWYW4AcMrV9.jpg" TargetMode="External" /><Relationship Id="rId578" Type="http://schemas.openxmlformats.org/officeDocument/2006/relationships/hyperlink" Target="https://pbs.twimg.com/media/D96oK4jX4AIcSDi.jpg" TargetMode="External" /><Relationship Id="rId579" Type="http://schemas.openxmlformats.org/officeDocument/2006/relationships/hyperlink" Target="https://pbs.twimg.com/media/D-f3v8xWwAMVD88.jpg" TargetMode="External" /><Relationship Id="rId580" Type="http://schemas.openxmlformats.org/officeDocument/2006/relationships/hyperlink" Target="https://pbs.twimg.com/media/D-fViyVX4AAFTxw.png" TargetMode="External" /><Relationship Id="rId581" Type="http://schemas.openxmlformats.org/officeDocument/2006/relationships/hyperlink" Target="https://pbs.twimg.com/media/D-fViyVX4AAFTxw.png" TargetMode="External" /><Relationship Id="rId582" Type="http://schemas.openxmlformats.org/officeDocument/2006/relationships/hyperlink" Target="https://pbs.twimg.com/media/D92tdvPXkAAJHSi.jpg" TargetMode="External" /><Relationship Id="rId583" Type="http://schemas.openxmlformats.org/officeDocument/2006/relationships/hyperlink" Target="https://pbs.twimg.com/media/D-gJFKXXYAA0zdq.jpg" TargetMode="External" /><Relationship Id="rId584" Type="http://schemas.openxmlformats.org/officeDocument/2006/relationships/hyperlink" Target="https://pbs.twimg.com/media/D-gTBbwXUAEZqU1.jpg" TargetMode="External" /><Relationship Id="rId585" Type="http://schemas.openxmlformats.org/officeDocument/2006/relationships/hyperlink" Target="http://pbs.twimg.com/profile_images/853798145582657537/IKlEOD_y_normal.jpg" TargetMode="External" /><Relationship Id="rId586" Type="http://schemas.openxmlformats.org/officeDocument/2006/relationships/hyperlink" Target="http://pbs.twimg.com/profile_images/853798145582657537/IKlEOD_y_normal.jpg" TargetMode="External" /><Relationship Id="rId587" Type="http://schemas.openxmlformats.org/officeDocument/2006/relationships/hyperlink" Target="https://pbs.twimg.com/media/D-gdYQ4WkAAPLlf.jpg" TargetMode="External" /><Relationship Id="rId588" Type="http://schemas.openxmlformats.org/officeDocument/2006/relationships/hyperlink" Target="https://pbs.twimg.com/media/D-gy7PEXUAALL-1.jpg" TargetMode="External" /><Relationship Id="rId589" Type="http://schemas.openxmlformats.org/officeDocument/2006/relationships/hyperlink" Target="https://pbs.twimg.com/media/D-g6bzxXoAEgXLJ.jpg" TargetMode="External" /><Relationship Id="rId590" Type="http://schemas.openxmlformats.org/officeDocument/2006/relationships/hyperlink" Target="https://pbs.twimg.com/media/D-h23GdX4AYrRY6.jpg" TargetMode="External" /><Relationship Id="rId591" Type="http://schemas.openxmlformats.org/officeDocument/2006/relationships/hyperlink" Target="https://pbs.twimg.com/media/D94a5GmUcAABhR0.jpg" TargetMode="External" /><Relationship Id="rId592" Type="http://schemas.openxmlformats.org/officeDocument/2006/relationships/hyperlink" Target="https://pbs.twimg.com/media/D95YQxcUwAApvn5.jpg" TargetMode="External" /><Relationship Id="rId593" Type="http://schemas.openxmlformats.org/officeDocument/2006/relationships/hyperlink" Target="https://pbs.twimg.com/media/D99tgTpVAAE-5Wq.jpg" TargetMode="External" /><Relationship Id="rId594" Type="http://schemas.openxmlformats.org/officeDocument/2006/relationships/hyperlink" Target="https://pbs.twimg.com/media/D-Dod3PUcAAx_Kh.jpg" TargetMode="External" /><Relationship Id="rId595" Type="http://schemas.openxmlformats.org/officeDocument/2006/relationships/hyperlink" Target="https://pbs.twimg.com/media/D-IKnCkVUAEOj_u.jpg" TargetMode="External" /><Relationship Id="rId596" Type="http://schemas.openxmlformats.org/officeDocument/2006/relationships/hyperlink" Target="https://pbs.twimg.com/media/D-I6Vz6VAAIIeav.jpg" TargetMode="External" /><Relationship Id="rId597" Type="http://schemas.openxmlformats.org/officeDocument/2006/relationships/hyperlink" Target="https://pbs.twimg.com/media/D-NLjk9UIAI8AD6.jpg" TargetMode="External" /><Relationship Id="rId598" Type="http://schemas.openxmlformats.org/officeDocument/2006/relationships/hyperlink" Target="https://pbs.twimg.com/media/D-YAqAFUwAE7TF1.jpg" TargetMode="External" /><Relationship Id="rId599" Type="http://schemas.openxmlformats.org/officeDocument/2006/relationships/hyperlink" Target="https://pbs.twimg.com/media/D-cm6cbUwAAZeX7.jpg" TargetMode="External" /><Relationship Id="rId600" Type="http://schemas.openxmlformats.org/officeDocument/2006/relationships/hyperlink" Target="https://pbs.twimg.com/media/D-dZkYdUwAAywvp.jpg" TargetMode="External" /><Relationship Id="rId601" Type="http://schemas.openxmlformats.org/officeDocument/2006/relationships/hyperlink" Target="https://pbs.twimg.com/media/D-iAX2PU4AAUoXc.jpg" TargetMode="External" /><Relationship Id="rId602" Type="http://schemas.openxmlformats.org/officeDocument/2006/relationships/hyperlink" Target="https://pbs.twimg.com/media/D-jdPwXWkAApAX-.jpg" TargetMode="External" /><Relationship Id="rId603" Type="http://schemas.openxmlformats.org/officeDocument/2006/relationships/hyperlink" Target="https://pbs.twimg.com/media/D954ts6WkAApoVm.jpg" TargetMode="External" /><Relationship Id="rId604" Type="http://schemas.openxmlformats.org/officeDocument/2006/relationships/hyperlink" Target="https://pbs.twimg.com/media/D9_hRQ3XkAAXHA7.jpg" TargetMode="External" /><Relationship Id="rId605" Type="http://schemas.openxmlformats.org/officeDocument/2006/relationships/hyperlink" Target="https://pbs.twimg.com/media/D-jxmhRXsAAcEQX.png" TargetMode="External" /><Relationship Id="rId606" Type="http://schemas.openxmlformats.org/officeDocument/2006/relationships/hyperlink" Target="http://pbs.twimg.com/profile_images/1143470699203518464/YH7F0nyh_normal.jpg" TargetMode="External" /><Relationship Id="rId607" Type="http://schemas.openxmlformats.org/officeDocument/2006/relationships/hyperlink" Target="https://pbs.twimg.com/media/D-kRrGoW4AEG3x4.jpg" TargetMode="External" /><Relationship Id="rId608" Type="http://schemas.openxmlformats.org/officeDocument/2006/relationships/hyperlink" Target="https://pbs.twimg.com/media/D-kSUqvXkAAXyJp.jpg" TargetMode="External" /><Relationship Id="rId609" Type="http://schemas.openxmlformats.org/officeDocument/2006/relationships/hyperlink" Target="https://pbs.twimg.com/media/D-kqCVaWwAIPHqv.jpg" TargetMode="External" /><Relationship Id="rId610" Type="http://schemas.openxmlformats.org/officeDocument/2006/relationships/hyperlink" Target="http://pbs.twimg.com/profile_images/195595400/Picture_018_normal.jpg" TargetMode="External" /><Relationship Id="rId611" Type="http://schemas.openxmlformats.org/officeDocument/2006/relationships/hyperlink" Target="http://pbs.twimg.com/profile_images/195595400/Picture_018_normal.jpg" TargetMode="External" /><Relationship Id="rId612" Type="http://schemas.openxmlformats.org/officeDocument/2006/relationships/hyperlink" Target="http://pbs.twimg.com/profile_images/1141635311572783105/wRFMOLdL_normal.jpg" TargetMode="External" /><Relationship Id="rId613" Type="http://schemas.openxmlformats.org/officeDocument/2006/relationships/hyperlink" Target="http://pbs.twimg.com/profile_images/1113977562022273025/Rk2oSjVt_normal.jpg" TargetMode="External" /><Relationship Id="rId614" Type="http://schemas.openxmlformats.org/officeDocument/2006/relationships/hyperlink" Target="https://pbs.twimg.com/media/D-lske7W4AAUpvB.jpg" TargetMode="External" /><Relationship Id="rId615" Type="http://schemas.openxmlformats.org/officeDocument/2006/relationships/hyperlink" Target="https://pbs.twimg.com/media/D-lwTnKWkAAXpM7.jpg" TargetMode="External" /><Relationship Id="rId616" Type="http://schemas.openxmlformats.org/officeDocument/2006/relationships/hyperlink" Target="https://pbs.twimg.com/media/D-mDunFXkAArEO3.jpg" TargetMode="External" /><Relationship Id="rId617" Type="http://schemas.openxmlformats.org/officeDocument/2006/relationships/hyperlink" Target="https://pbs.twimg.com/media/D-mOGsZXYAAtI4M.jpg" TargetMode="External" /><Relationship Id="rId618" Type="http://schemas.openxmlformats.org/officeDocument/2006/relationships/hyperlink" Target="http://pbs.twimg.com/profile_images/1057236594300661766/qRt9nrPJ_normal.jpg" TargetMode="External" /><Relationship Id="rId619" Type="http://schemas.openxmlformats.org/officeDocument/2006/relationships/hyperlink" Target="https://pbs.twimg.com/media/D-mpmwlX4AAeztV.jpg" TargetMode="External" /><Relationship Id="rId620" Type="http://schemas.openxmlformats.org/officeDocument/2006/relationships/hyperlink" Target="https://pbs.twimg.com/media/D9zxQ_MW4AEYwXb.jpg" TargetMode="External" /><Relationship Id="rId621" Type="http://schemas.openxmlformats.org/officeDocument/2006/relationships/hyperlink" Target="https://pbs.twimg.com/media/D-DOBN3W4AANQ8c.jpg" TargetMode="External" /><Relationship Id="rId622" Type="http://schemas.openxmlformats.org/officeDocument/2006/relationships/hyperlink" Target="https://pbs.twimg.com/media/D-X0YqBXUAAKM01.jpg" TargetMode="External" /><Relationship Id="rId623" Type="http://schemas.openxmlformats.org/officeDocument/2006/relationships/hyperlink" Target="https://pbs.twimg.com/media/D-nPA1yXUAAkNOD.jpg" TargetMode="External" /><Relationship Id="rId624" Type="http://schemas.openxmlformats.org/officeDocument/2006/relationships/hyperlink" Target="http://pbs.twimg.com/profile_images/984034578968047616/GVQNy7Yl_normal.jpg" TargetMode="External" /><Relationship Id="rId625" Type="http://schemas.openxmlformats.org/officeDocument/2006/relationships/hyperlink" Target="http://pbs.twimg.com/profile_images/984034578968047616/GVQNy7Yl_normal.jpg" TargetMode="External" /><Relationship Id="rId626" Type="http://schemas.openxmlformats.org/officeDocument/2006/relationships/hyperlink" Target="http://pbs.twimg.com/profile_images/984034578968047616/GVQNy7Yl_normal.jpg" TargetMode="External" /><Relationship Id="rId627" Type="http://schemas.openxmlformats.org/officeDocument/2006/relationships/hyperlink" Target="http://pbs.twimg.com/profile_images/984034578968047616/GVQNy7Yl_normal.jpg" TargetMode="External" /><Relationship Id="rId628" Type="http://schemas.openxmlformats.org/officeDocument/2006/relationships/hyperlink" Target="http://pbs.twimg.com/profile_images/984034578968047616/GVQNy7Yl_normal.jpg" TargetMode="External" /><Relationship Id="rId629" Type="http://schemas.openxmlformats.org/officeDocument/2006/relationships/hyperlink" Target="http://pbs.twimg.com/profile_images/984034578968047616/GVQNy7Yl_normal.jpg" TargetMode="External" /><Relationship Id="rId630" Type="http://schemas.openxmlformats.org/officeDocument/2006/relationships/hyperlink" Target="https://pbs.twimg.com/media/D-pA5OkW4AUrHCA.jpg" TargetMode="External" /><Relationship Id="rId631" Type="http://schemas.openxmlformats.org/officeDocument/2006/relationships/hyperlink" Target="https://pbs.twimg.com/media/D-pE_VOXsAEBCrp.jpg" TargetMode="External" /><Relationship Id="rId632" Type="http://schemas.openxmlformats.org/officeDocument/2006/relationships/hyperlink" Target="https://pbs.twimg.com/media/D91p_MRXoAEpNnZ.jpg" TargetMode="External" /><Relationship Id="rId633" Type="http://schemas.openxmlformats.org/officeDocument/2006/relationships/hyperlink" Target="https://pbs.twimg.com/media/D-pk3JqXUAAI-6l.jpg" TargetMode="External" /><Relationship Id="rId634" Type="http://schemas.openxmlformats.org/officeDocument/2006/relationships/hyperlink" Target="https://pbs.twimg.com/media/D-puZtxXsAA_1GB.jpg" TargetMode="External" /><Relationship Id="rId635" Type="http://schemas.openxmlformats.org/officeDocument/2006/relationships/hyperlink" Target="https://pbs.twimg.com/media/D-qG8NbWwAM64hW.jpg" TargetMode="External" /><Relationship Id="rId636" Type="http://schemas.openxmlformats.org/officeDocument/2006/relationships/hyperlink" Target="https://pbs.twimg.com/media/D-qWtxLX4AAmpY3.jpg" TargetMode="External" /><Relationship Id="rId637" Type="http://schemas.openxmlformats.org/officeDocument/2006/relationships/hyperlink" Target="http://pbs.twimg.com/profile_images/995991982630690816/kggi0XUH_normal.jpg" TargetMode="External" /><Relationship Id="rId638" Type="http://schemas.openxmlformats.org/officeDocument/2006/relationships/hyperlink" Target="http://pbs.twimg.com/profile_images/995991982630690816/kggi0XUH_normal.jpg" TargetMode="External" /><Relationship Id="rId639" Type="http://schemas.openxmlformats.org/officeDocument/2006/relationships/hyperlink" Target="http://pbs.twimg.com/profile_images/995991982630690816/kggi0XUH_normal.jpg" TargetMode="External" /><Relationship Id="rId640" Type="http://schemas.openxmlformats.org/officeDocument/2006/relationships/hyperlink" Target="http://pbs.twimg.com/profile_images/995991982630690816/kggi0XUH_normal.jpg" TargetMode="External" /><Relationship Id="rId641" Type="http://schemas.openxmlformats.org/officeDocument/2006/relationships/hyperlink" Target="http://pbs.twimg.com/profile_images/995991982630690816/kggi0XUH_normal.jpg" TargetMode="External" /><Relationship Id="rId642" Type="http://schemas.openxmlformats.org/officeDocument/2006/relationships/hyperlink" Target="http://pbs.twimg.com/profile_images/995991982630690816/kggi0XUH_normal.jpg" TargetMode="External" /><Relationship Id="rId643" Type="http://schemas.openxmlformats.org/officeDocument/2006/relationships/hyperlink" Target="https://pbs.twimg.com/media/D-sPEmqX4AArxZ3.jpg" TargetMode="External" /><Relationship Id="rId644" Type="http://schemas.openxmlformats.org/officeDocument/2006/relationships/hyperlink" Target="https://pbs.twimg.com/media/D9tMQkxW4AAEg11.jpg" TargetMode="External" /><Relationship Id="rId645" Type="http://schemas.openxmlformats.org/officeDocument/2006/relationships/hyperlink" Target="https://pbs.twimg.com/media/D93fg-DXYAAkXXQ.jpg" TargetMode="External" /><Relationship Id="rId646" Type="http://schemas.openxmlformats.org/officeDocument/2006/relationships/hyperlink" Target="https://pbs.twimg.com/media/D-FOFYTX4AAGJj5.jpg" TargetMode="External" /><Relationship Id="rId647" Type="http://schemas.openxmlformats.org/officeDocument/2006/relationships/hyperlink" Target="https://pbs.twimg.com/media/D-G78-_XYAAfiIX.jpg" TargetMode="External" /><Relationship Id="rId648" Type="http://schemas.openxmlformats.org/officeDocument/2006/relationships/hyperlink" Target="https://pbs.twimg.com/media/D-M8dRUWwAEPf9D.jpg" TargetMode="External" /><Relationship Id="rId649" Type="http://schemas.openxmlformats.org/officeDocument/2006/relationships/hyperlink" Target="https://pbs.twimg.com/media/D-RPbxFX4AA2dMB.jpg" TargetMode="External" /><Relationship Id="rId650" Type="http://schemas.openxmlformats.org/officeDocument/2006/relationships/hyperlink" Target="https://pbs.twimg.com/media/D-S9y6QXkAUkCTv.jpg" TargetMode="External" /><Relationship Id="rId651" Type="http://schemas.openxmlformats.org/officeDocument/2006/relationships/hyperlink" Target="https://pbs.twimg.com/media/D-TzpQYXoAI7_ZO.jpg" TargetMode="External" /><Relationship Id="rId652" Type="http://schemas.openxmlformats.org/officeDocument/2006/relationships/hyperlink" Target="https://pbs.twimg.com/media/D-e9ymXXoAEc-if.jpg" TargetMode="External" /><Relationship Id="rId653" Type="http://schemas.openxmlformats.org/officeDocument/2006/relationships/hyperlink" Target="https://pbs.twimg.com/media/D-f0qOFXYAEci0a.jpg" TargetMode="External" /><Relationship Id="rId654" Type="http://schemas.openxmlformats.org/officeDocument/2006/relationships/hyperlink" Target="https://pbs.twimg.com/media/D-grj0OWsAAm3-s.jpg" TargetMode="External" /><Relationship Id="rId655" Type="http://schemas.openxmlformats.org/officeDocument/2006/relationships/hyperlink" Target="https://pbs.twimg.com/media/D-mt1QbX4AA4b8W.jpg" TargetMode="External" /><Relationship Id="rId656" Type="http://schemas.openxmlformats.org/officeDocument/2006/relationships/hyperlink" Target="https://pbs.twimg.com/media/D-obqn6W4AEXPls.jpg" TargetMode="External" /><Relationship Id="rId657" Type="http://schemas.openxmlformats.org/officeDocument/2006/relationships/hyperlink" Target="https://pbs.twimg.com/media/D-ssdEcWkAUvAXw.jpg" TargetMode="External" /><Relationship Id="rId658" Type="http://schemas.openxmlformats.org/officeDocument/2006/relationships/hyperlink" Target="https://pbs.twimg.com/ext_tw_video_thumb/1147083334855680001/pu/img/7OG9OiNyx_vJxDb0.jpg" TargetMode="External" /><Relationship Id="rId659" Type="http://schemas.openxmlformats.org/officeDocument/2006/relationships/hyperlink" Target="https://pbs.twimg.com/media/D-TgRJ8XYAAyXDX.jpg" TargetMode="External" /><Relationship Id="rId660" Type="http://schemas.openxmlformats.org/officeDocument/2006/relationships/hyperlink" Target="https://pbs.twimg.com/media/D-tRT-QWwAIZQzH.jpg" TargetMode="External" /><Relationship Id="rId661" Type="http://schemas.openxmlformats.org/officeDocument/2006/relationships/hyperlink" Target="https://pbs.twimg.com/media/D-tcH09XUAAWCDA.jpg" TargetMode="External" /><Relationship Id="rId662" Type="http://schemas.openxmlformats.org/officeDocument/2006/relationships/hyperlink" Target="http://pbs.twimg.com/profile_images/590199867235938304/UvsYo5SB_normal.png" TargetMode="External" /><Relationship Id="rId663" Type="http://schemas.openxmlformats.org/officeDocument/2006/relationships/hyperlink" Target="http://pbs.twimg.com/profile_images/360545914/DSC03811_normal.JPG" TargetMode="External" /><Relationship Id="rId664" Type="http://schemas.openxmlformats.org/officeDocument/2006/relationships/hyperlink" Target="http://pbs.twimg.com/profile_images/610030417312382976/um3y4cxz_normal.jpg" TargetMode="External" /><Relationship Id="rId665" Type="http://schemas.openxmlformats.org/officeDocument/2006/relationships/hyperlink" Target="http://pbs.twimg.com/profile_images/610030417312382976/um3y4cxz_normal.jpg" TargetMode="External" /><Relationship Id="rId666" Type="http://schemas.openxmlformats.org/officeDocument/2006/relationships/hyperlink" Target="http://pbs.twimg.com/profile_images/610030417312382976/um3y4cxz_normal.jpg" TargetMode="External" /><Relationship Id="rId667" Type="http://schemas.openxmlformats.org/officeDocument/2006/relationships/hyperlink" Target="https://pbs.twimg.com/media/D5zZruMXkAA89Vz.jpg" TargetMode="External" /><Relationship Id="rId668" Type="http://schemas.openxmlformats.org/officeDocument/2006/relationships/hyperlink" Target="https://pbs.twimg.com/media/D1Ap6HOWsAMeCX5.jpg" TargetMode="External" /><Relationship Id="rId669" Type="http://schemas.openxmlformats.org/officeDocument/2006/relationships/hyperlink" Target="https://pbs.twimg.com/media/D9lSSfYXYAA6Bwt.jpg" TargetMode="External" /><Relationship Id="rId670" Type="http://schemas.openxmlformats.org/officeDocument/2006/relationships/hyperlink" Target="https://pbs.twimg.com/media/D-EOHKAWkAErh0t.jpg" TargetMode="External" /><Relationship Id="rId671" Type="http://schemas.openxmlformats.org/officeDocument/2006/relationships/hyperlink" Target="https://pbs.twimg.com/media/D-JVo5JXkAIknH1.jpg" TargetMode="External" /><Relationship Id="rId672" Type="http://schemas.openxmlformats.org/officeDocument/2006/relationships/hyperlink" Target="https://pbs.twimg.com/media/D-EOn15WwAA8GaU.jpg" TargetMode="External" /><Relationship Id="rId673" Type="http://schemas.openxmlformats.org/officeDocument/2006/relationships/hyperlink" Target="https://pbs.twimg.com/media/D-d2yJyXkAAnxpB.jpg" TargetMode="External" /><Relationship Id="rId674" Type="http://schemas.openxmlformats.org/officeDocument/2006/relationships/hyperlink" Target="https://pbs.twimg.com/media/D-jE-MeWwAA1Nyz.jpg" TargetMode="External" /><Relationship Id="rId675" Type="http://schemas.openxmlformats.org/officeDocument/2006/relationships/hyperlink" Target="https://pbs.twimg.com/media/D-sDRJKWsAY9usx.png" TargetMode="External" /><Relationship Id="rId676" Type="http://schemas.openxmlformats.org/officeDocument/2006/relationships/hyperlink" Target="https://pbs.twimg.com/media/D-udddGW4AIUQpg.jpg" TargetMode="External" /><Relationship Id="rId677" Type="http://schemas.openxmlformats.org/officeDocument/2006/relationships/hyperlink" Target="https://pbs.twimg.com/media/D-PJWfoWwAEWGjC.jpg" TargetMode="External" /><Relationship Id="rId678" Type="http://schemas.openxmlformats.org/officeDocument/2006/relationships/hyperlink" Target="https://pbs.twimg.com/media/D-ugpVCXUAAqNym.jpg" TargetMode="External" /><Relationship Id="rId679" Type="http://schemas.openxmlformats.org/officeDocument/2006/relationships/hyperlink" Target="http://pbs.twimg.com/profile_images/984145141173809152/n1sSUc8l_normal.jpg" TargetMode="External" /><Relationship Id="rId680" Type="http://schemas.openxmlformats.org/officeDocument/2006/relationships/hyperlink" Target="http://pbs.twimg.com/profile_images/1050736451288064000/23PZg4ES_normal.jpg" TargetMode="External" /><Relationship Id="rId681" Type="http://schemas.openxmlformats.org/officeDocument/2006/relationships/hyperlink" Target="https://pbs.twimg.com/media/D-kBVgdX4AMOu0g.jpg" TargetMode="External" /><Relationship Id="rId682" Type="http://schemas.openxmlformats.org/officeDocument/2006/relationships/hyperlink" Target="http://pbs.twimg.com/profile_images/653652864946933761/gRdM3uHh_normal.jpg" TargetMode="External" /><Relationship Id="rId683" Type="http://schemas.openxmlformats.org/officeDocument/2006/relationships/hyperlink" Target="https://pbs.twimg.com/media/D91cwGTWwAU8GdJ.png" TargetMode="External" /><Relationship Id="rId684" Type="http://schemas.openxmlformats.org/officeDocument/2006/relationships/hyperlink" Target="https://pbs.twimg.com/media/D-AA_RtXUAACcAy.jpg" TargetMode="External" /><Relationship Id="rId685" Type="http://schemas.openxmlformats.org/officeDocument/2006/relationships/hyperlink" Target="https://pbs.twimg.com/media/D-UE8WXWkAAsJm0.jpg" TargetMode="External" /><Relationship Id="rId686" Type="http://schemas.openxmlformats.org/officeDocument/2006/relationships/hyperlink" Target="https://pbs.twimg.com/media/D-kj0h8X4AAhlQV.jpg" TargetMode="External" /><Relationship Id="rId687" Type="http://schemas.openxmlformats.org/officeDocument/2006/relationships/hyperlink" Target="https://pbs.twimg.com/media/D-lTukXXsAE2Fji.jpg" TargetMode="External" /><Relationship Id="rId688" Type="http://schemas.openxmlformats.org/officeDocument/2006/relationships/hyperlink" Target="https://pbs.twimg.com/media/D-pLFCmXkAAsRWf.jpg" TargetMode="External" /><Relationship Id="rId689" Type="http://schemas.openxmlformats.org/officeDocument/2006/relationships/hyperlink" Target="http://pbs.twimg.com/profile_images/653652864946933761/gRdM3uHh_normal.jpg" TargetMode="External" /><Relationship Id="rId690" Type="http://schemas.openxmlformats.org/officeDocument/2006/relationships/hyperlink" Target="http://pbs.twimg.com/profile_images/653652864946933761/gRdM3uHh_normal.jpg" TargetMode="External" /><Relationship Id="rId691" Type="http://schemas.openxmlformats.org/officeDocument/2006/relationships/hyperlink" Target="https://pbs.twimg.com/media/D-vIfGZWwAESJxS.jpg" TargetMode="External" /><Relationship Id="rId692" Type="http://schemas.openxmlformats.org/officeDocument/2006/relationships/hyperlink" Target="http://pbs.twimg.com/profile_images/565862584163655682/yZiHnI4h_normal.jpeg" TargetMode="External" /><Relationship Id="rId693" Type="http://schemas.openxmlformats.org/officeDocument/2006/relationships/hyperlink" Target="https://pbs.twimg.com/media/D-va1u8WkAAWXlQ.jpg" TargetMode="External" /><Relationship Id="rId694" Type="http://schemas.openxmlformats.org/officeDocument/2006/relationships/hyperlink" Target="https://pbs.twimg.com/media/D91rmDgW4AEmLb-.jpg" TargetMode="External" /><Relationship Id="rId695" Type="http://schemas.openxmlformats.org/officeDocument/2006/relationships/hyperlink" Target="https://pbs.twimg.com/media/D960giBXoAABHeF.jpg" TargetMode="External" /><Relationship Id="rId696" Type="http://schemas.openxmlformats.org/officeDocument/2006/relationships/hyperlink" Target="https://pbs.twimg.com/media/D969dSIXUAAc8qf.jpg" TargetMode="External" /><Relationship Id="rId697" Type="http://schemas.openxmlformats.org/officeDocument/2006/relationships/hyperlink" Target="https://pbs.twimg.com/media/D9_ud5fX4AAVLap.jpg" TargetMode="External" /><Relationship Id="rId698" Type="http://schemas.openxmlformats.org/officeDocument/2006/relationships/hyperlink" Target="https://pbs.twimg.com/media/D-FJwXgXsAAwdjC.jpg" TargetMode="External" /><Relationship Id="rId699" Type="http://schemas.openxmlformats.org/officeDocument/2006/relationships/hyperlink" Target="http://pbs.twimg.com/profile_images/416732295945408512/ulw3EzjB_normal.jpeg" TargetMode="External" /><Relationship Id="rId700" Type="http://schemas.openxmlformats.org/officeDocument/2006/relationships/hyperlink" Target="https://pbs.twimg.com/media/D-J3sMoXsAEcXnT.jpg" TargetMode="External" /><Relationship Id="rId701" Type="http://schemas.openxmlformats.org/officeDocument/2006/relationships/hyperlink" Target="https://pbs.twimg.com/media/D-emYSWXYAAFZOO.png" TargetMode="External" /><Relationship Id="rId702" Type="http://schemas.openxmlformats.org/officeDocument/2006/relationships/hyperlink" Target="https://pbs.twimg.com/media/D-fRitvXoAEkzdx.jpg" TargetMode="External" /><Relationship Id="rId703" Type="http://schemas.openxmlformats.org/officeDocument/2006/relationships/hyperlink" Target="http://pbs.twimg.com/profile_images/416732295945408512/ulw3EzjB_normal.jpeg" TargetMode="External" /><Relationship Id="rId704" Type="http://schemas.openxmlformats.org/officeDocument/2006/relationships/hyperlink" Target="https://pbs.twimg.com/media/D-lTlqjXoAg1xyo.jpg" TargetMode="External" /><Relationship Id="rId705" Type="http://schemas.openxmlformats.org/officeDocument/2006/relationships/hyperlink" Target="https://pbs.twimg.com/media/D-pd-8xWwAI8e3h.jpg" TargetMode="External" /><Relationship Id="rId706" Type="http://schemas.openxmlformats.org/officeDocument/2006/relationships/hyperlink" Target="http://pbs.twimg.com/profile_images/416732295945408512/ulw3EzjB_normal.jpeg" TargetMode="External" /><Relationship Id="rId707" Type="http://schemas.openxmlformats.org/officeDocument/2006/relationships/hyperlink" Target="http://pbs.twimg.com/profile_images/416732295945408512/ulw3EzjB_normal.jpeg" TargetMode="External" /><Relationship Id="rId708" Type="http://schemas.openxmlformats.org/officeDocument/2006/relationships/hyperlink" Target="https://pbs.twimg.com/media/D-veaIlW4AAg1WT.jpg" TargetMode="External" /><Relationship Id="rId709" Type="http://schemas.openxmlformats.org/officeDocument/2006/relationships/hyperlink" Target="https://pbs.twimg.com/media/D-CSI8kWkAE60zA.jpg" TargetMode="External" /><Relationship Id="rId710" Type="http://schemas.openxmlformats.org/officeDocument/2006/relationships/hyperlink" Target="https://pbs.twimg.com/media/D-vmc3uWkAEeQD-.jpg" TargetMode="External" /><Relationship Id="rId711" Type="http://schemas.openxmlformats.org/officeDocument/2006/relationships/hyperlink" Target="https://pbs.twimg.com/media/D-vt28cXUAAG6aE.jpg" TargetMode="External" /><Relationship Id="rId712" Type="http://schemas.openxmlformats.org/officeDocument/2006/relationships/hyperlink" Target="https://pbs.twimg.com/media/D-wmTgfXUAABE7e.jpg" TargetMode="External" /><Relationship Id="rId713" Type="http://schemas.openxmlformats.org/officeDocument/2006/relationships/hyperlink" Target="https://pbs.twimg.com/media/D-wpGOPWkAAzzdh.jpg" TargetMode="External" /><Relationship Id="rId714" Type="http://schemas.openxmlformats.org/officeDocument/2006/relationships/hyperlink" Target="https://pbs.twimg.com/media/D-CmzGUWsAAH_sC.jpg" TargetMode="External" /><Relationship Id="rId715" Type="http://schemas.openxmlformats.org/officeDocument/2006/relationships/hyperlink" Target="https://pbs.twimg.com/media/D-wvGhfXYAAEFVz.jpg" TargetMode="External" /><Relationship Id="rId716" Type="http://schemas.openxmlformats.org/officeDocument/2006/relationships/hyperlink" Target="https://pbs.twimg.com/media/D-w-2OvX4AEf4qs.jpg" TargetMode="External" /><Relationship Id="rId717" Type="http://schemas.openxmlformats.org/officeDocument/2006/relationships/hyperlink" Target="http://pbs.twimg.com/profile_images/1122580020919066629/hsZ0gv8l_normal.png" TargetMode="External" /><Relationship Id="rId718" Type="http://schemas.openxmlformats.org/officeDocument/2006/relationships/hyperlink" Target="http://pbs.twimg.com/profile_images/1122580020919066629/hsZ0gv8l_normal.png" TargetMode="External" /><Relationship Id="rId719" Type="http://schemas.openxmlformats.org/officeDocument/2006/relationships/hyperlink" Target="http://pbs.twimg.com/profile_images/1122580020919066629/hsZ0gv8l_normal.png" TargetMode="External" /><Relationship Id="rId720" Type="http://schemas.openxmlformats.org/officeDocument/2006/relationships/hyperlink" Target="https://pbs.twimg.com/media/D9t3OoQWkAAh6LB.jpg" TargetMode="External" /><Relationship Id="rId721" Type="http://schemas.openxmlformats.org/officeDocument/2006/relationships/hyperlink" Target="http://pbs.twimg.com/profile_images/1067368182753574912/iCnMJBFt_normal.jpg" TargetMode="External" /><Relationship Id="rId722" Type="http://schemas.openxmlformats.org/officeDocument/2006/relationships/hyperlink" Target="https://pbs.twimg.com/media/D99ZLz2X4AAjehl.jpg" TargetMode="External" /><Relationship Id="rId723" Type="http://schemas.openxmlformats.org/officeDocument/2006/relationships/hyperlink" Target="http://pbs.twimg.com/profile_images/1067368182753574912/iCnMJBFt_normal.jpg" TargetMode="External" /><Relationship Id="rId724" Type="http://schemas.openxmlformats.org/officeDocument/2006/relationships/hyperlink" Target="http://pbs.twimg.com/profile_images/378800000703223826/dcb3389e83b0d9e7984339804d98cea6_normal.jpeg" TargetMode="External" /><Relationship Id="rId725" Type="http://schemas.openxmlformats.org/officeDocument/2006/relationships/hyperlink" Target="http://pbs.twimg.com/profile_images/1067368182753574912/iCnMJBFt_normal.jpg" TargetMode="External" /><Relationship Id="rId726" Type="http://schemas.openxmlformats.org/officeDocument/2006/relationships/hyperlink" Target="https://pbs.twimg.com/media/D-LKkhEX4AIDW8p.jpg" TargetMode="External" /><Relationship Id="rId727" Type="http://schemas.openxmlformats.org/officeDocument/2006/relationships/hyperlink" Target="http://pbs.twimg.com/profile_images/1067368182753574912/iCnMJBFt_normal.jpg" TargetMode="External" /><Relationship Id="rId728" Type="http://schemas.openxmlformats.org/officeDocument/2006/relationships/hyperlink" Target="http://pbs.twimg.com/profile_images/989563317961150464/lneGgWMi_normal.jpg" TargetMode="External" /><Relationship Id="rId729" Type="http://schemas.openxmlformats.org/officeDocument/2006/relationships/hyperlink" Target="http://pbs.twimg.com/profile_images/1067368182753574912/iCnMJBFt_normal.jpg" TargetMode="External" /><Relationship Id="rId730" Type="http://schemas.openxmlformats.org/officeDocument/2006/relationships/hyperlink" Target="https://pbs.twimg.com/media/D7HyFBHW0AA7fDD.jpg" TargetMode="External" /><Relationship Id="rId731" Type="http://schemas.openxmlformats.org/officeDocument/2006/relationships/hyperlink" Target="https://pbs.twimg.com/media/D-eqmNIWsAEO2yC.jpg" TargetMode="External" /><Relationship Id="rId732" Type="http://schemas.openxmlformats.org/officeDocument/2006/relationships/hyperlink" Target="http://pbs.twimg.com/profile_images/1067368182753574912/iCnMJBFt_normal.jpg" TargetMode="External" /><Relationship Id="rId733" Type="http://schemas.openxmlformats.org/officeDocument/2006/relationships/hyperlink" Target="http://pbs.twimg.com/profile_images/881253370463440896/mxmUi4kd_normal.jpg" TargetMode="External" /><Relationship Id="rId734" Type="http://schemas.openxmlformats.org/officeDocument/2006/relationships/hyperlink" Target="http://pbs.twimg.com/profile_images/881253370463440896/mxmUi4kd_normal.jpg" TargetMode="External" /><Relationship Id="rId735" Type="http://schemas.openxmlformats.org/officeDocument/2006/relationships/hyperlink" Target="http://pbs.twimg.com/profile_images/881253370463440896/mxmUi4kd_normal.jpg" TargetMode="External" /><Relationship Id="rId736" Type="http://schemas.openxmlformats.org/officeDocument/2006/relationships/hyperlink" Target="http://pbs.twimg.com/profile_images/881253370463440896/mxmUi4kd_normal.jpg" TargetMode="External" /><Relationship Id="rId737" Type="http://schemas.openxmlformats.org/officeDocument/2006/relationships/hyperlink" Target="http://pbs.twimg.com/profile_images/1067368182753574912/iCnMJBFt_normal.jpg" TargetMode="External" /><Relationship Id="rId738" Type="http://schemas.openxmlformats.org/officeDocument/2006/relationships/hyperlink" Target="http://pbs.twimg.com/profile_images/1067368182753574912/iCnMJBFt_normal.jpg" TargetMode="External" /><Relationship Id="rId739" Type="http://schemas.openxmlformats.org/officeDocument/2006/relationships/hyperlink" Target="http://pbs.twimg.com/profile_images/1067368182753574912/iCnMJBFt_normal.jpg" TargetMode="External" /><Relationship Id="rId740" Type="http://schemas.openxmlformats.org/officeDocument/2006/relationships/hyperlink" Target="http://pbs.twimg.com/profile_images/1067368182753574912/iCnMJBFt_normal.jpg" TargetMode="External" /><Relationship Id="rId741" Type="http://schemas.openxmlformats.org/officeDocument/2006/relationships/hyperlink" Target="https://pbs.twimg.com/media/D-yGWS8XoAAFLsY.jpg" TargetMode="External" /><Relationship Id="rId742" Type="http://schemas.openxmlformats.org/officeDocument/2006/relationships/hyperlink" Target="https://pbs.twimg.com/media/D-yGWS8XoAAFLsY.jpg" TargetMode="External" /><Relationship Id="rId743" Type="http://schemas.openxmlformats.org/officeDocument/2006/relationships/hyperlink" Target="https://twitter.com/#!/bunkyh/status/1142594676408705026" TargetMode="External" /><Relationship Id="rId744" Type="http://schemas.openxmlformats.org/officeDocument/2006/relationships/hyperlink" Target="https://twitter.com/#!/amycaprarella/status/1142597611884621824" TargetMode="External" /><Relationship Id="rId745" Type="http://schemas.openxmlformats.org/officeDocument/2006/relationships/hyperlink" Target="https://twitter.com/#!/snowflake2283/status/1142617709785600000" TargetMode="External" /><Relationship Id="rId746" Type="http://schemas.openxmlformats.org/officeDocument/2006/relationships/hyperlink" Target="https://twitter.com/#!/anababy63656148/status/1142716236326981632" TargetMode="External" /><Relationship Id="rId747" Type="http://schemas.openxmlformats.org/officeDocument/2006/relationships/hyperlink" Target="https://twitter.com/#!/anababy63656148/status/1142716346951700480" TargetMode="External" /><Relationship Id="rId748" Type="http://schemas.openxmlformats.org/officeDocument/2006/relationships/hyperlink" Target="https://twitter.com/#!/tyra_ann7/status/1142716602770759680" TargetMode="External" /><Relationship Id="rId749" Type="http://schemas.openxmlformats.org/officeDocument/2006/relationships/hyperlink" Target="https://twitter.com/#!/tyra_ann7/status/1142716607019585536" TargetMode="External" /><Relationship Id="rId750" Type="http://schemas.openxmlformats.org/officeDocument/2006/relationships/hyperlink" Target="https://twitter.com/#!/chanelkjackson4/status/1142813469525327874" TargetMode="External" /><Relationship Id="rId751" Type="http://schemas.openxmlformats.org/officeDocument/2006/relationships/hyperlink" Target="https://twitter.com/#!/debdendinger/status/1142835076083986433" TargetMode="External" /><Relationship Id="rId752" Type="http://schemas.openxmlformats.org/officeDocument/2006/relationships/hyperlink" Target="https://twitter.com/#!/donkboard/status/1142840810297319424" TargetMode="External" /><Relationship Id="rId753" Type="http://schemas.openxmlformats.org/officeDocument/2006/relationships/hyperlink" Target="https://twitter.com/#!/patdixpope/status/1142934430090235904" TargetMode="External" /><Relationship Id="rId754" Type="http://schemas.openxmlformats.org/officeDocument/2006/relationships/hyperlink" Target="https://twitter.com/#!/hollywhoh/status/1142935367491960832" TargetMode="External" /><Relationship Id="rId755" Type="http://schemas.openxmlformats.org/officeDocument/2006/relationships/hyperlink" Target="https://twitter.com/#!/ashleyy35161150/status/1142952680584876032" TargetMode="External" /><Relationship Id="rId756" Type="http://schemas.openxmlformats.org/officeDocument/2006/relationships/hyperlink" Target="https://twitter.com/#!/rafastwitt/status/1142953135822036993" TargetMode="External" /><Relationship Id="rId757" Type="http://schemas.openxmlformats.org/officeDocument/2006/relationships/hyperlink" Target="https://twitter.com/#!/lowcatelli/status/1142965966684459008" TargetMode="External" /><Relationship Id="rId758" Type="http://schemas.openxmlformats.org/officeDocument/2006/relationships/hyperlink" Target="https://twitter.com/#!/vesselsofhealth/status/1143103332996845568" TargetMode="External" /><Relationship Id="rId759" Type="http://schemas.openxmlformats.org/officeDocument/2006/relationships/hyperlink" Target="https://twitter.com/#!/thesportsgear_/status/1143151876533342209" TargetMode="External" /><Relationship Id="rId760" Type="http://schemas.openxmlformats.org/officeDocument/2006/relationships/hyperlink" Target="https://twitter.com/#!/wiggy104/status/1143175690126274560" TargetMode="External" /><Relationship Id="rId761" Type="http://schemas.openxmlformats.org/officeDocument/2006/relationships/hyperlink" Target="https://twitter.com/#!/team_volcano/status/1143205146870067201" TargetMode="External" /><Relationship Id="rId762" Type="http://schemas.openxmlformats.org/officeDocument/2006/relationships/hyperlink" Target="https://twitter.com/#!/t_louiselle/status/1143208641975279617" TargetMode="External" /><Relationship Id="rId763" Type="http://schemas.openxmlformats.org/officeDocument/2006/relationships/hyperlink" Target="https://twitter.com/#!/susieheitmann1/status/1143212632557666304" TargetMode="External" /><Relationship Id="rId764" Type="http://schemas.openxmlformats.org/officeDocument/2006/relationships/hyperlink" Target="https://twitter.com/#!/coachdebbieruns/status/1143288955300958214" TargetMode="External" /><Relationship Id="rId765" Type="http://schemas.openxmlformats.org/officeDocument/2006/relationships/hyperlink" Target="https://twitter.com/#!/4blbrown/status/1143325006308491266" TargetMode="External" /><Relationship Id="rId766" Type="http://schemas.openxmlformats.org/officeDocument/2006/relationships/hyperlink" Target="https://twitter.com/#!/dustingorder/status/1143329286096658432" TargetMode="External" /><Relationship Id="rId767" Type="http://schemas.openxmlformats.org/officeDocument/2006/relationships/hyperlink" Target="https://twitter.com/#!/tammylamason/status/1143355246065963008" TargetMode="External" /><Relationship Id="rId768" Type="http://schemas.openxmlformats.org/officeDocument/2006/relationships/hyperlink" Target="https://twitter.com/#!/ariffood/status/1143393806789648384" TargetMode="External" /><Relationship Id="rId769" Type="http://schemas.openxmlformats.org/officeDocument/2006/relationships/hyperlink" Target="https://twitter.com/#!/divebot2/status/1143408324584644608" TargetMode="External" /><Relationship Id="rId770" Type="http://schemas.openxmlformats.org/officeDocument/2006/relationships/hyperlink" Target="https://twitter.com/#!/debbiemaybery/status/1143432754228531200" TargetMode="External" /><Relationship Id="rId771" Type="http://schemas.openxmlformats.org/officeDocument/2006/relationships/hyperlink" Target="https://twitter.com/#!/batesbobbi/status/1143534005591183361" TargetMode="External" /><Relationship Id="rId772" Type="http://schemas.openxmlformats.org/officeDocument/2006/relationships/hyperlink" Target="https://twitter.com/#!/enlacealdeporte/status/1143534033936310273" TargetMode="External" /><Relationship Id="rId773" Type="http://schemas.openxmlformats.org/officeDocument/2006/relationships/hyperlink" Target="https://twitter.com/#!/lucyfrenchjp/status/1143534686154711040" TargetMode="External" /><Relationship Id="rId774" Type="http://schemas.openxmlformats.org/officeDocument/2006/relationships/hyperlink" Target="https://twitter.com/#!/backonpointe101/status/1143538381558865920" TargetMode="External" /><Relationship Id="rId775" Type="http://schemas.openxmlformats.org/officeDocument/2006/relationships/hyperlink" Target="https://twitter.com/#!/reallyworksvits/status/1142788165549187074" TargetMode="External" /><Relationship Id="rId776" Type="http://schemas.openxmlformats.org/officeDocument/2006/relationships/hyperlink" Target="https://twitter.com/#!/reallyworksvits/status/1143058660584611840" TargetMode="External" /><Relationship Id="rId777" Type="http://schemas.openxmlformats.org/officeDocument/2006/relationships/hyperlink" Target="https://twitter.com/#!/reallyworksvits/status/1143568012512907264" TargetMode="External" /><Relationship Id="rId778" Type="http://schemas.openxmlformats.org/officeDocument/2006/relationships/hyperlink" Target="https://twitter.com/#!/tammy_duff/status/1143601694774894593" TargetMode="External" /><Relationship Id="rId779" Type="http://schemas.openxmlformats.org/officeDocument/2006/relationships/hyperlink" Target="https://twitter.com/#!/guns2girls/status/1141686228636590080" TargetMode="External" /><Relationship Id="rId780" Type="http://schemas.openxmlformats.org/officeDocument/2006/relationships/hyperlink" Target="https://twitter.com/#!/hale_zo/status/1143602796098412544" TargetMode="External" /><Relationship Id="rId781" Type="http://schemas.openxmlformats.org/officeDocument/2006/relationships/hyperlink" Target="https://twitter.com/#!/englert_tonia/status/1143619761013760000" TargetMode="External" /><Relationship Id="rId782" Type="http://schemas.openxmlformats.org/officeDocument/2006/relationships/hyperlink" Target="https://twitter.com/#!/brueggeman_mary/status/1143636773416972288" TargetMode="External" /><Relationship Id="rId783" Type="http://schemas.openxmlformats.org/officeDocument/2006/relationships/hyperlink" Target="https://twitter.com/#!/mmp0110/status/1143668940356378624" TargetMode="External" /><Relationship Id="rId784" Type="http://schemas.openxmlformats.org/officeDocument/2006/relationships/hyperlink" Target="https://twitter.com/#!/womenties/status/1143840091254730752" TargetMode="External" /><Relationship Id="rId785" Type="http://schemas.openxmlformats.org/officeDocument/2006/relationships/hyperlink" Target="https://twitter.com/#!/organicrunmom/status/1143711040082972672" TargetMode="External" /><Relationship Id="rId786" Type="http://schemas.openxmlformats.org/officeDocument/2006/relationships/hyperlink" Target="https://twitter.com/#!/organicrunmom/status/1143872826572775424" TargetMode="External" /><Relationship Id="rId787" Type="http://schemas.openxmlformats.org/officeDocument/2006/relationships/hyperlink" Target="https://twitter.com/#!/bstworkout/status/1143891735485079552" TargetMode="External" /><Relationship Id="rId788" Type="http://schemas.openxmlformats.org/officeDocument/2006/relationships/hyperlink" Target="https://twitter.com/#!/projectfourpr/status/1143927431541268480" TargetMode="External" /><Relationship Id="rId789" Type="http://schemas.openxmlformats.org/officeDocument/2006/relationships/hyperlink" Target="https://twitter.com/#!/terrygarrick1/status/1143933796577923073" TargetMode="External" /><Relationship Id="rId790" Type="http://schemas.openxmlformats.org/officeDocument/2006/relationships/hyperlink" Target="https://twitter.com/#!/lgfitnessjp/status/1143934115164622850" TargetMode="External" /><Relationship Id="rId791" Type="http://schemas.openxmlformats.org/officeDocument/2006/relationships/hyperlink" Target="https://twitter.com/#!/shannongowan/status/1143943669432668160" TargetMode="External" /><Relationship Id="rId792" Type="http://schemas.openxmlformats.org/officeDocument/2006/relationships/hyperlink" Target="https://twitter.com/#!/cindyterryjp/status/1143961286948151296" TargetMode="External" /><Relationship Id="rId793" Type="http://schemas.openxmlformats.org/officeDocument/2006/relationships/hyperlink" Target="https://twitter.com/#!/lauribaldino/status/1143982058747965442" TargetMode="External" /><Relationship Id="rId794" Type="http://schemas.openxmlformats.org/officeDocument/2006/relationships/hyperlink" Target="https://twitter.com/#!/pavementrunner/status/1143989241392668672" TargetMode="External" /><Relationship Id="rId795" Type="http://schemas.openxmlformats.org/officeDocument/2006/relationships/hyperlink" Target="https://twitter.com/#!/ekillinger/status/1143989743249739777" TargetMode="External" /><Relationship Id="rId796" Type="http://schemas.openxmlformats.org/officeDocument/2006/relationships/hyperlink" Target="https://twitter.com/#!/montidarnall/status/1143994973152579584" TargetMode="External" /><Relationship Id="rId797" Type="http://schemas.openxmlformats.org/officeDocument/2006/relationships/hyperlink" Target="https://twitter.com/#!/alaugh52/status/1144020216642449409" TargetMode="External" /><Relationship Id="rId798" Type="http://schemas.openxmlformats.org/officeDocument/2006/relationships/hyperlink" Target="https://twitter.com/#!/fitmama_in/status/1144075638548000768" TargetMode="External" /><Relationship Id="rId799" Type="http://schemas.openxmlformats.org/officeDocument/2006/relationships/hyperlink" Target="https://twitter.com/#!/sheilastjames/status/1144094384121663493" TargetMode="External" /><Relationship Id="rId800" Type="http://schemas.openxmlformats.org/officeDocument/2006/relationships/hyperlink" Target="https://twitter.com/#!/eatcolorful/status/1144315521036431362" TargetMode="External" /><Relationship Id="rId801" Type="http://schemas.openxmlformats.org/officeDocument/2006/relationships/hyperlink" Target="https://twitter.com/#!/victorythrulove/status/1144334876788875264" TargetMode="External" /><Relationship Id="rId802" Type="http://schemas.openxmlformats.org/officeDocument/2006/relationships/hyperlink" Target="https://twitter.com/#!/mollieb21/status/1144360919901847553" TargetMode="External" /><Relationship Id="rId803" Type="http://schemas.openxmlformats.org/officeDocument/2006/relationships/hyperlink" Target="https://twitter.com/#!/epitomiefitness/status/1143491030693625856" TargetMode="External" /><Relationship Id="rId804" Type="http://schemas.openxmlformats.org/officeDocument/2006/relationships/hyperlink" Target="https://twitter.com/#!/epitomiefitness/status/1144394511268925440" TargetMode="External" /><Relationship Id="rId805" Type="http://schemas.openxmlformats.org/officeDocument/2006/relationships/hyperlink" Target="https://twitter.com/#!/wildfreejl/status/1144397052274774021" TargetMode="External" /><Relationship Id="rId806" Type="http://schemas.openxmlformats.org/officeDocument/2006/relationships/hyperlink" Target="https://twitter.com/#!/besamyono/status/1144398529533829120" TargetMode="External" /><Relationship Id="rId807" Type="http://schemas.openxmlformats.org/officeDocument/2006/relationships/hyperlink" Target="https://twitter.com/#!/lindaljwaldrep/status/1144416650726445058" TargetMode="External" /><Relationship Id="rId808" Type="http://schemas.openxmlformats.org/officeDocument/2006/relationships/hyperlink" Target="https://twitter.com/#!/jpheatherinsd/status/1144468855319699456" TargetMode="External" /><Relationship Id="rId809" Type="http://schemas.openxmlformats.org/officeDocument/2006/relationships/hyperlink" Target="https://twitter.com/#!/rita_nutrition/status/1144529392980365318" TargetMode="External" /><Relationship Id="rId810" Type="http://schemas.openxmlformats.org/officeDocument/2006/relationships/hyperlink" Target="https://twitter.com/#!/amyksteinmetz/status/1144534560283267072" TargetMode="External" /><Relationship Id="rId811" Type="http://schemas.openxmlformats.org/officeDocument/2006/relationships/hyperlink" Target="https://twitter.com/#!/fawnc88/status/1142927330488328192" TargetMode="External" /><Relationship Id="rId812" Type="http://schemas.openxmlformats.org/officeDocument/2006/relationships/hyperlink" Target="https://twitter.com/#!/fawnc88/status/1144543120153108480" TargetMode="External" /><Relationship Id="rId813" Type="http://schemas.openxmlformats.org/officeDocument/2006/relationships/hyperlink" Target="https://twitter.com/#!/jaimieedmunds/status/1144615386991738880" TargetMode="External" /><Relationship Id="rId814" Type="http://schemas.openxmlformats.org/officeDocument/2006/relationships/hyperlink" Target="https://twitter.com/#!/_mikehd/status/1144719912067391488" TargetMode="External" /><Relationship Id="rId815" Type="http://schemas.openxmlformats.org/officeDocument/2006/relationships/hyperlink" Target="https://twitter.com/#!/juiceketha/status/1144729815578218496" TargetMode="External" /><Relationship Id="rId816" Type="http://schemas.openxmlformats.org/officeDocument/2006/relationships/hyperlink" Target="https://twitter.com/#!/nanckunfiltered/status/1144747176297410560" TargetMode="External" /><Relationship Id="rId817" Type="http://schemas.openxmlformats.org/officeDocument/2006/relationships/hyperlink" Target="https://twitter.com/#!/fraijomanda/status/1144772783857184784" TargetMode="External" /><Relationship Id="rId818" Type="http://schemas.openxmlformats.org/officeDocument/2006/relationships/hyperlink" Target="https://twitter.com/#!/janpolendey/status/1144790842588237824" TargetMode="External" /><Relationship Id="rId819" Type="http://schemas.openxmlformats.org/officeDocument/2006/relationships/hyperlink" Target="https://twitter.com/#!/weightloshacks/status/1144854856617943041" TargetMode="External" /><Relationship Id="rId820" Type="http://schemas.openxmlformats.org/officeDocument/2006/relationships/hyperlink" Target="https://twitter.com/#!/alexisbraunfeld/status/1144873450437251074" TargetMode="External" /><Relationship Id="rId821" Type="http://schemas.openxmlformats.org/officeDocument/2006/relationships/hyperlink" Target="https://twitter.com/#!/noquitnetwork/status/1144924025057087488" TargetMode="External" /><Relationship Id="rId822" Type="http://schemas.openxmlformats.org/officeDocument/2006/relationships/hyperlink" Target="https://twitter.com/#!/noquitnetwork/status/1144925829262192640" TargetMode="External" /><Relationship Id="rId823" Type="http://schemas.openxmlformats.org/officeDocument/2006/relationships/hyperlink" Target="https://twitter.com/#!/henryhoward/status/1144933486987493376" TargetMode="External" /><Relationship Id="rId824" Type="http://schemas.openxmlformats.org/officeDocument/2006/relationships/hyperlink" Target="https://twitter.com/#!/researchmrx/status/1144933567711105024" TargetMode="External" /><Relationship Id="rId825" Type="http://schemas.openxmlformats.org/officeDocument/2006/relationships/hyperlink" Target="https://twitter.com/#!/livebeauty4u/status/1144934202640609280" TargetMode="External" /><Relationship Id="rId826" Type="http://schemas.openxmlformats.org/officeDocument/2006/relationships/hyperlink" Target="https://twitter.com/#!/flengravers/status/1139263528060280839" TargetMode="External" /><Relationship Id="rId827" Type="http://schemas.openxmlformats.org/officeDocument/2006/relationships/hyperlink" Target="https://twitter.com/#!/statjobsnalhung/status/1144993611865559042" TargetMode="External" /><Relationship Id="rId828" Type="http://schemas.openxmlformats.org/officeDocument/2006/relationships/hyperlink" Target="https://twitter.com/#!/liftbroathletic/status/1143681175946485765" TargetMode="External" /><Relationship Id="rId829" Type="http://schemas.openxmlformats.org/officeDocument/2006/relationships/hyperlink" Target="https://twitter.com/#!/liftbroathletic/status/1145014272310857733" TargetMode="External" /><Relationship Id="rId830" Type="http://schemas.openxmlformats.org/officeDocument/2006/relationships/hyperlink" Target="https://twitter.com/#!/namaste_mari/status/1145015270148321281" TargetMode="External" /><Relationship Id="rId831" Type="http://schemas.openxmlformats.org/officeDocument/2006/relationships/hyperlink" Target="https://twitter.com/#!/thesherigerber/status/1145026921685815296" TargetMode="External" /><Relationship Id="rId832" Type="http://schemas.openxmlformats.org/officeDocument/2006/relationships/hyperlink" Target="https://twitter.com/#!/susanne323/status/1145067702354141184" TargetMode="External" /><Relationship Id="rId833" Type="http://schemas.openxmlformats.org/officeDocument/2006/relationships/hyperlink" Target="https://twitter.com/#!/kellytravl/status/1145071898981797892" TargetMode="External" /><Relationship Id="rId834" Type="http://schemas.openxmlformats.org/officeDocument/2006/relationships/hyperlink" Target="https://twitter.com/#!/susanvanhall/status/1145086924396220417" TargetMode="External" /><Relationship Id="rId835" Type="http://schemas.openxmlformats.org/officeDocument/2006/relationships/hyperlink" Target="https://twitter.com/#!/meinthebalance/status/1144125138264297472" TargetMode="External" /><Relationship Id="rId836" Type="http://schemas.openxmlformats.org/officeDocument/2006/relationships/hyperlink" Target="https://twitter.com/#!/meinthebalance/status/1145113956815704071" TargetMode="External" /><Relationship Id="rId837" Type="http://schemas.openxmlformats.org/officeDocument/2006/relationships/hyperlink" Target="https://twitter.com/#!/richardpcortez1/status/1145096901659963392" TargetMode="External" /><Relationship Id="rId838" Type="http://schemas.openxmlformats.org/officeDocument/2006/relationships/hyperlink" Target="https://twitter.com/#!/richardpcortez1/status/1145182278131355650" TargetMode="External" /><Relationship Id="rId839" Type="http://schemas.openxmlformats.org/officeDocument/2006/relationships/hyperlink" Target="https://twitter.com/#!/primetimehelper/status/1142949366296174592" TargetMode="External" /><Relationship Id="rId840" Type="http://schemas.openxmlformats.org/officeDocument/2006/relationships/hyperlink" Target="https://twitter.com/#!/primetimehelper/status/1145189474596470784" TargetMode="External" /><Relationship Id="rId841" Type="http://schemas.openxmlformats.org/officeDocument/2006/relationships/hyperlink" Target="https://twitter.com/#!/frankwi68136895/status/1145189817078243328" TargetMode="External" /><Relationship Id="rId842" Type="http://schemas.openxmlformats.org/officeDocument/2006/relationships/hyperlink" Target="https://twitter.com/#!/fraijomanda/status/1143996224418091008" TargetMode="External" /><Relationship Id="rId843" Type="http://schemas.openxmlformats.org/officeDocument/2006/relationships/hyperlink" Target="https://twitter.com/#!/fraijomanda/status/1144734915054977025" TargetMode="External" /><Relationship Id="rId844" Type="http://schemas.openxmlformats.org/officeDocument/2006/relationships/hyperlink" Target="https://twitter.com/#!/lebokillermalel/status/1145283732678631424" TargetMode="External" /><Relationship Id="rId845" Type="http://schemas.openxmlformats.org/officeDocument/2006/relationships/hyperlink" Target="https://twitter.com/#!/_isatori/status/1143148043279175681" TargetMode="External" /><Relationship Id="rId846" Type="http://schemas.openxmlformats.org/officeDocument/2006/relationships/hyperlink" Target="https://twitter.com/#!/_isatori/status/1143549513006759936" TargetMode="External" /><Relationship Id="rId847" Type="http://schemas.openxmlformats.org/officeDocument/2006/relationships/hyperlink" Target="https://twitter.com/#!/_isatori/status/1144583759582441473" TargetMode="External" /><Relationship Id="rId848" Type="http://schemas.openxmlformats.org/officeDocument/2006/relationships/hyperlink" Target="https://twitter.com/#!/_isatori/status/1145287135924314118" TargetMode="External" /><Relationship Id="rId849" Type="http://schemas.openxmlformats.org/officeDocument/2006/relationships/hyperlink" Target="https://twitter.com/#!/entwistletx/status/1145290178321367042" TargetMode="External" /><Relationship Id="rId850" Type="http://schemas.openxmlformats.org/officeDocument/2006/relationships/hyperlink" Target="https://twitter.com/#!/toriteachesfit/status/1145364721782132736" TargetMode="External" /><Relationship Id="rId851" Type="http://schemas.openxmlformats.org/officeDocument/2006/relationships/hyperlink" Target="https://twitter.com/#!/hodgestamera/status/1145369104490160128" TargetMode="External" /><Relationship Id="rId852" Type="http://schemas.openxmlformats.org/officeDocument/2006/relationships/hyperlink" Target="https://twitter.com/#!/blakeschunk/status/1145377991339520000" TargetMode="External" /><Relationship Id="rId853" Type="http://schemas.openxmlformats.org/officeDocument/2006/relationships/hyperlink" Target="https://twitter.com/#!/carriuranga/status/1145398229493866496" TargetMode="External" /><Relationship Id="rId854" Type="http://schemas.openxmlformats.org/officeDocument/2006/relationships/hyperlink" Target="https://twitter.com/#!/healthytreas4u/status/1145400013566226432" TargetMode="External" /><Relationship Id="rId855" Type="http://schemas.openxmlformats.org/officeDocument/2006/relationships/hyperlink" Target="https://twitter.com/#!/squidgeypaws/status/1143405582738698240" TargetMode="External" /><Relationship Id="rId856" Type="http://schemas.openxmlformats.org/officeDocument/2006/relationships/hyperlink" Target="https://twitter.com/#!/squidgeypaws/status/1144747851517517830" TargetMode="External" /><Relationship Id="rId857" Type="http://schemas.openxmlformats.org/officeDocument/2006/relationships/hyperlink" Target="https://twitter.com/#!/squidgeypaws/status/1145410014494056449" TargetMode="External" /><Relationship Id="rId858" Type="http://schemas.openxmlformats.org/officeDocument/2006/relationships/hyperlink" Target="https://twitter.com/#!/mnmsolomon/status/1145445413144674304" TargetMode="External" /><Relationship Id="rId859" Type="http://schemas.openxmlformats.org/officeDocument/2006/relationships/hyperlink" Target="https://twitter.com/#!/tmibelle/status/1145578332941094919" TargetMode="External" /><Relationship Id="rId860" Type="http://schemas.openxmlformats.org/officeDocument/2006/relationships/hyperlink" Target="https://twitter.com/#!/charlenemediam1/status/1145589339507896320" TargetMode="External" /><Relationship Id="rId861" Type="http://schemas.openxmlformats.org/officeDocument/2006/relationships/hyperlink" Target="https://twitter.com/#!/anitawarrenglis/status/1145595130667249664" TargetMode="External" /><Relationship Id="rId862" Type="http://schemas.openxmlformats.org/officeDocument/2006/relationships/hyperlink" Target="https://twitter.com/#!/mr_fitness_boy/status/1145598555341631489" TargetMode="External" /><Relationship Id="rId863" Type="http://schemas.openxmlformats.org/officeDocument/2006/relationships/hyperlink" Target="https://twitter.com/#!/therunnerdad/status/1145027454865674241" TargetMode="External" /><Relationship Id="rId864" Type="http://schemas.openxmlformats.org/officeDocument/2006/relationships/hyperlink" Target="https://twitter.com/#!/therunnerdad/status/1145708752986869761" TargetMode="External" /><Relationship Id="rId865" Type="http://schemas.openxmlformats.org/officeDocument/2006/relationships/hyperlink" Target="https://twitter.com/#!/mariannelee2016/status/1145751169547079681" TargetMode="External" /><Relationship Id="rId866" Type="http://schemas.openxmlformats.org/officeDocument/2006/relationships/hyperlink" Target="https://twitter.com/#!/mommas3ks/status/1145761440135110656" TargetMode="External" /><Relationship Id="rId867" Type="http://schemas.openxmlformats.org/officeDocument/2006/relationships/hyperlink" Target="https://twitter.com/#!/strangefitness/status/1142846203811520512" TargetMode="External" /><Relationship Id="rId868" Type="http://schemas.openxmlformats.org/officeDocument/2006/relationships/hyperlink" Target="https://twitter.com/#!/strangefitness/status/1143219713461219329" TargetMode="External" /><Relationship Id="rId869" Type="http://schemas.openxmlformats.org/officeDocument/2006/relationships/hyperlink" Target="https://twitter.com/#!/strangefitness/status/1145761701079502849" TargetMode="External" /><Relationship Id="rId870" Type="http://schemas.openxmlformats.org/officeDocument/2006/relationships/hyperlink" Target="https://twitter.com/#!/metisnutrition/status/1145785427871391746" TargetMode="External" /><Relationship Id="rId871" Type="http://schemas.openxmlformats.org/officeDocument/2006/relationships/hyperlink" Target="https://twitter.com/#!/golfballfinder1/status/1145787104255008769" TargetMode="External" /><Relationship Id="rId872" Type="http://schemas.openxmlformats.org/officeDocument/2006/relationships/hyperlink" Target="https://twitter.com/#!/synnevatweet/status/1145789547424473089" TargetMode="External" /><Relationship Id="rId873" Type="http://schemas.openxmlformats.org/officeDocument/2006/relationships/hyperlink" Target="https://twitter.com/#!/naturenut7/status/1145807244325507073" TargetMode="External" /><Relationship Id="rId874" Type="http://schemas.openxmlformats.org/officeDocument/2006/relationships/hyperlink" Target="https://twitter.com/#!/cynthiampalm2/status/1145818237147471873" TargetMode="External" /><Relationship Id="rId875" Type="http://schemas.openxmlformats.org/officeDocument/2006/relationships/hyperlink" Target="https://twitter.com/#!/juiceplspringfi/status/1145883179821215744" TargetMode="External" /><Relationship Id="rId876" Type="http://schemas.openxmlformats.org/officeDocument/2006/relationships/hyperlink" Target="https://twitter.com/#!/reepcriss/status/1146002054491582464" TargetMode="External" /><Relationship Id="rId877" Type="http://schemas.openxmlformats.org/officeDocument/2006/relationships/hyperlink" Target="https://twitter.com/#!/getfitwitjoanna/status/1143878247349968897" TargetMode="External" /><Relationship Id="rId878" Type="http://schemas.openxmlformats.org/officeDocument/2006/relationships/hyperlink" Target="https://twitter.com/#!/getfitwitjoanna/status/1144992752620511232" TargetMode="External" /><Relationship Id="rId879" Type="http://schemas.openxmlformats.org/officeDocument/2006/relationships/hyperlink" Target="https://twitter.com/#!/getfitwitjoanna/status/1145418842178408449" TargetMode="External" /><Relationship Id="rId880" Type="http://schemas.openxmlformats.org/officeDocument/2006/relationships/hyperlink" Target="https://twitter.com/#!/getfitwitjoanna/status/1146011219955867648" TargetMode="External" /><Relationship Id="rId881" Type="http://schemas.openxmlformats.org/officeDocument/2006/relationships/hyperlink" Target="https://twitter.com/#!/cindylovesjuice/status/1146016064448475137" TargetMode="External" /><Relationship Id="rId882" Type="http://schemas.openxmlformats.org/officeDocument/2006/relationships/hyperlink" Target="https://twitter.com/#!/rkeisenbeis/status/1146043531380842497" TargetMode="External" /><Relationship Id="rId883" Type="http://schemas.openxmlformats.org/officeDocument/2006/relationships/hyperlink" Target="https://twitter.com/#!/academic_us/status/1141106665913233418" TargetMode="External" /><Relationship Id="rId884" Type="http://schemas.openxmlformats.org/officeDocument/2006/relationships/hyperlink" Target="https://twitter.com/#!/academic_us/status/1142839210241613824" TargetMode="External" /><Relationship Id="rId885" Type="http://schemas.openxmlformats.org/officeDocument/2006/relationships/hyperlink" Target="https://twitter.com/#!/academic_us/status/1143259180666675202" TargetMode="External" /><Relationship Id="rId886" Type="http://schemas.openxmlformats.org/officeDocument/2006/relationships/hyperlink" Target="https://twitter.com/#!/academic_us/status/1143536265960337408" TargetMode="External" /><Relationship Id="rId887" Type="http://schemas.openxmlformats.org/officeDocument/2006/relationships/hyperlink" Target="https://twitter.com/#!/academic_us/status/1146157039862853632" TargetMode="External" /><Relationship Id="rId888" Type="http://schemas.openxmlformats.org/officeDocument/2006/relationships/hyperlink" Target="https://twitter.com/#!/nathealthnut/status/1146119486765969413" TargetMode="External" /><Relationship Id="rId889" Type="http://schemas.openxmlformats.org/officeDocument/2006/relationships/hyperlink" Target="https://twitter.com/#!/nathealthnut/status/1146163692695957504" TargetMode="External" /><Relationship Id="rId890" Type="http://schemas.openxmlformats.org/officeDocument/2006/relationships/hyperlink" Target="https://twitter.com/#!/timeforuisnow/status/1143260608810409984" TargetMode="External" /><Relationship Id="rId891" Type="http://schemas.openxmlformats.org/officeDocument/2006/relationships/hyperlink" Target="https://twitter.com/#!/timeforuisnow/status/1146176091171774470" TargetMode="External" /><Relationship Id="rId892" Type="http://schemas.openxmlformats.org/officeDocument/2006/relationships/hyperlink" Target="https://twitter.com/#!/jensfreshstart/status/1146187030348652544" TargetMode="External" /><Relationship Id="rId893" Type="http://schemas.openxmlformats.org/officeDocument/2006/relationships/hyperlink" Target="https://twitter.com/#!/itnyret031/status/1146190150428483589" TargetMode="External" /><Relationship Id="rId894" Type="http://schemas.openxmlformats.org/officeDocument/2006/relationships/hyperlink" Target="https://twitter.com/#!/itnyret031/status/1146193067910807552" TargetMode="External" /><Relationship Id="rId895" Type="http://schemas.openxmlformats.org/officeDocument/2006/relationships/hyperlink" Target="https://twitter.com/#!/sksasek/status/1146198409721851904" TargetMode="External" /><Relationship Id="rId896" Type="http://schemas.openxmlformats.org/officeDocument/2006/relationships/hyperlink" Target="https://twitter.com/#!/jodymow/status/1146222100253986816" TargetMode="External" /><Relationship Id="rId897" Type="http://schemas.openxmlformats.org/officeDocument/2006/relationships/hyperlink" Target="https://twitter.com/#!/elishia_ortiz/status/1146230356342915073" TargetMode="External" /><Relationship Id="rId898" Type="http://schemas.openxmlformats.org/officeDocument/2006/relationships/hyperlink" Target="https://twitter.com/#!/zaazeeuk/status/1146296800262987777" TargetMode="External" /><Relationship Id="rId899" Type="http://schemas.openxmlformats.org/officeDocument/2006/relationships/hyperlink" Target="https://twitter.com/#!/calathx/status/1143380950417494016" TargetMode="External" /><Relationship Id="rId900" Type="http://schemas.openxmlformats.org/officeDocument/2006/relationships/hyperlink" Target="https://twitter.com/#!/calathx/status/1143448432826150912" TargetMode="External" /><Relationship Id="rId901" Type="http://schemas.openxmlformats.org/officeDocument/2006/relationships/hyperlink" Target="https://twitter.com/#!/calathx/status/1143753561802604546" TargetMode="External" /><Relationship Id="rId902" Type="http://schemas.openxmlformats.org/officeDocument/2006/relationships/hyperlink" Target="https://twitter.com/#!/calathx/status/1144170354312527872" TargetMode="External" /><Relationship Id="rId903" Type="http://schemas.openxmlformats.org/officeDocument/2006/relationships/hyperlink" Target="https://twitter.com/#!/calathx/status/1144489351834849282" TargetMode="External" /><Relationship Id="rId904" Type="http://schemas.openxmlformats.org/officeDocument/2006/relationships/hyperlink" Target="https://twitter.com/#!/calathx/status/1144541946611826688" TargetMode="External" /><Relationship Id="rId905" Type="http://schemas.openxmlformats.org/officeDocument/2006/relationships/hyperlink" Target="https://twitter.com/#!/calathx/status/1144842075373887489" TargetMode="External" /><Relationship Id="rId906" Type="http://schemas.openxmlformats.org/officeDocument/2006/relationships/hyperlink" Target="https://twitter.com/#!/calathx/status/1145604118775341056" TargetMode="External" /><Relationship Id="rId907" Type="http://schemas.openxmlformats.org/officeDocument/2006/relationships/hyperlink" Target="https://twitter.com/#!/calathx/status/1145927571583852546" TargetMode="External" /><Relationship Id="rId908" Type="http://schemas.openxmlformats.org/officeDocument/2006/relationships/hyperlink" Target="https://twitter.com/#!/calathx/status/1145983434482864129" TargetMode="External" /><Relationship Id="rId909" Type="http://schemas.openxmlformats.org/officeDocument/2006/relationships/hyperlink" Target="https://twitter.com/#!/calathx/status/1146307274006126593" TargetMode="External" /><Relationship Id="rId910" Type="http://schemas.openxmlformats.org/officeDocument/2006/relationships/hyperlink" Target="https://twitter.com/#!/candicedodge/status/1146409369766154240" TargetMode="External" /><Relationship Id="rId911" Type="http://schemas.openxmlformats.org/officeDocument/2006/relationships/hyperlink" Target="https://twitter.com/#!/shalamajackson/status/1143484082908815361" TargetMode="External" /><Relationship Id="rId912" Type="http://schemas.openxmlformats.org/officeDocument/2006/relationships/hyperlink" Target="https://twitter.com/#!/shalamajackson/status/1143880518410354688" TargetMode="External" /><Relationship Id="rId913" Type="http://schemas.openxmlformats.org/officeDocument/2006/relationships/hyperlink" Target="https://twitter.com/#!/shalamajackson/status/1146431750069006336" TargetMode="External" /><Relationship Id="rId914" Type="http://schemas.openxmlformats.org/officeDocument/2006/relationships/hyperlink" Target="https://twitter.com/#!/fueledbylolz/status/1146448848379928576" TargetMode="External" /><Relationship Id="rId915" Type="http://schemas.openxmlformats.org/officeDocument/2006/relationships/hyperlink" Target="https://twitter.com/#!/icountcolors/status/1146467014011232256" TargetMode="External" /><Relationship Id="rId916" Type="http://schemas.openxmlformats.org/officeDocument/2006/relationships/hyperlink" Target="https://twitter.com/#!/truetoyoullc/status/1146467728330563585" TargetMode="External" /><Relationship Id="rId917" Type="http://schemas.openxmlformats.org/officeDocument/2006/relationships/hyperlink" Target="https://twitter.com/#!/diettalk/status/1146493801197907971" TargetMode="External" /><Relationship Id="rId918" Type="http://schemas.openxmlformats.org/officeDocument/2006/relationships/hyperlink" Target="https://twitter.com/#!/mcronos/status/1144784627778969600" TargetMode="External" /><Relationship Id="rId919" Type="http://schemas.openxmlformats.org/officeDocument/2006/relationships/hyperlink" Target="https://twitter.com/#!/mcronos/status/1146511718320730112" TargetMode="External" /><Relationship Id="rId920" Type="http://schemas.openxmlformats.org/officeDocument/2006/relationships/hyperlink" Target="https://twitter.com/#!/martinqarg/status/1146528383637041154" TargetMode="External" /><Relationship Id="rId921" Type="http://schemas.openxmlformats.org/officeDocument/2006/relationships/hyperlink" Target="https://twitter.com/#!/christyplot/status/1146560946808250368" TargetMode="External" /><Relationship Id="rId922" Type="http://schemas.openxmlformats.org/officeDocument/2006/relationships/hyperlink" Target="https://twitter.com/#!/uwlideas/status/1146566955463270400" TargetMode="External" /><Relationship Id="rId923" Type="http://schemas.openxmlformats.org/officeDocument/2006/relationships/hyperlink" Target="https://twitter.com/#!/lpedigo14/status/1146571064107028481" TargetMode="External" /><Relationship Id="rId924" Type="http://schemas.openxmlformats.org/officeDocument/2006/relationships/hyperlink" Target="https://twitter.com/#!/mariazjuiceplus/status/1146592418524991490" TargetMode="External" /><Relationship Id="rId925" Type="http://schemas.openxmlformats.org/officeDocument/2006/relationships/hyperlink" Target="https://twitter.com/#!/wolkofsports/status/1146603845809836038" TargetMode="External" /><Relationship Id="rId926" Type="http://schemas.openxmlformats.org/officeDocument/2006/relationships/hyperlink" Target="https://twitter.com/#!/filtrationbest/status/1146611238278971393" TargetMode="External" /><Relationship Id="rId927" Type="http://schemas.openxmlformats.org/officeDocument/2006/relationships/hyperlink" Target="https://twitter.com/#!/rlwinter704887/status/1146634065199734784" TargetMode="External" /><Relationship Id="rId928" Type="http://schemas.openxmlformats.org/officeDocument/2006/relationships/hyperlink" Target="https://twitter.com/#!/niyro/status/1143053681211912192" TargetMode="External" /><Relationship Id="rId929" Type="http://schemas.openxmlformats.org/officeDocument/2006/relationships/hyperlink" Target="https://twitter.com/#!/niyro/status/1144140827188518912" TargetMode="External" /><Relationship Id="rId930" Type="http://schemas.openxmlformats.org/officeDocument/2006/relationships/hyperlink" Target="https://twitter.com/#!/niyro/status/1145590386175488001" TargetMode="External" /><Relationship Id="rId931" Type="http://schemas.openxmlformats.org/officeDocument/2006/relationships/hyperlink" Target="https://twitter.com/#!/niyro/status/1146675195131904001" TargetMode="External" /><Relationship Id="rId932" Type="http://schemas.openxmlformats.org/officeDocument/2006/relationships/hyperlink" Target="https://twitter.com/#!/bigkeithcolwill/status/1142988701020151808" TargetMode="External" /><Relationship Id="rId933" Type="http://schemas.openxmlformats.org/officeDocument/2006/relationships/hyperlink" Target="https://twitter.com/#!/bigkeithcolwill/status/1144142237170880515" TargetMode="External" /><Relationship Id="rId934" Type="http://schemas.openxmlformats.org/officeDocument/2006/relationships/hyperlink" Target="https://twitter.com/#!/bigkeithcolwill/status/1144854526480080896" TargetMode="External" /><Relationship Id="rId935" Type="http://schemas.openxmlformats.org/officeDocument/2006/relationships/hyperlink" Target="https://twitter.com/#!/bigkeithcolwill/status/1146485131248656391" TargetMode="External" /><Relationship Id="rId936" Type="http://schemas.openxmlformats.org/officeDocument/2006/relationships/hyperlink" Target="https://twitter.com/#!/bigkeithcolwill/status/1146708804576243712" TargetMode="External" /><Relationship Id="rId937" Type="http://schemas.openxmlformats.org/officeDocument/2006/relationships/hyperlink" Target="https://twitter.com/#!/bigkeithcolwill/status/1146783701482856448" TargetMode="External" /><Relationship Id="rId938" Type="http://schemas.openxmlformats.org/officeDocument/2006/relationships/hyperlink" Target="https://twitter.com/#!/behealthywithjn/status/1146800408804909056" TargetMode="External" /><Relationship Id="rId939" Type="http://schemas.openxmlformats.org/officeDocument/2006/relationships/hyperlink" Target="https://twitter.com/#!/simplymomliz/status/1146804911637762048" TargetMode="External" /><Relationship Id="rId940" Type="http://schemas.openxmlformats.org/officeDocument/2006/relationships/hyperlink" Target="https://twitter.com/#!/dietstuff/status/1143186416618352640" TargetMode="External" /><Relationship Id="rId941" Type="http://schemas.openxmlformats.org/officeDocument/2006/relationships/hyperlink" Target="https://twitter.com/#!/dietstuff/status/1146839955433541633" TargetMode="External" /><Relationship Id="rId942" Type="http://schemas.openxmlformats.org/officeDocument/2006/relationships/hyperlink" Target="https://twitter.com/#!/nsatowergarden/status/1146850444783890435" TargetMode="External" /><Relationship Id="rId943" Type="http://schemas.openxmlformats.org/officeDocument/2006/relationships/hyperlink" Target="https://twitter.com/#!/lisacjuiceplus/status/1146877425730621442" TargetMode="External" /><Relationship Id="rId944" Type="http://schemas.openxmlformats.org/officeDocument/2006/relationships/hyperlink" Target="https://twitter.com/#!/mary_cassabon/status/1146894770008219665" TargetMode="External" /><Relationship Id="rId945" Type="http://schemas.openxmlformats.org/officeDocument/2006/relationships/hyperlink" Target="https://twitter.com/#!/sbeatty84/status/1146937594862813184" TargetMode="External" /><Relationship Id="rId946" Type="http://schemas.openxmlformats.org/officeDocument/2006/relationships/hyperlink" Target="https://twitter.com/#!/sbeatty84/status/1142952587424985089" TargetMode="External" /><Relationship Id="rId947" Type="http://schemas.openxmlformats.org/officeDocument/2006/relationships/hyperlink" Target="https://twitter.com/#!/sbeatty84/status/1145415739953831936" TargetMode="External" /><Relationship Id="rId948" Type="http://schemas.openxmlformats.org/officeDocument/2006/relationships/hyperlink" Target="https://twitter.com/#!/sbeatty84/status/1146131518852620290" TargetMode="External" /><Relationship Id="rId949" Type="http://schemas.openxmlformats.org/officeDocument/2006/relationships/hyperlink" Target="https://twitter.com/#!/sbeatty84/status/1146503659032911872" TargetMode="External" /><Relationship Id="rId950" Type="http://schemas.openxmlformats.org/officeDocument/2006/relationships/hyperlink" Target="https://twitter.com/#!/sbeatty84/status/1146786014305955840" TargetMode="External" /><Relationship Id="rId951" Type="http://schemas.openxmlformats.org/officeDocument/2006/relationships/hyperlink" Target="https://twitter.com/#!/wellnessrnpam/status/1147027105168932864" TargetMode="External" /><Relationship Id="rId952" Type="http://schemas.openxmlformats.org/officeDocument/2006/relationships/hyperlink" Target="https://twitter.com/#!/eva_eva2017/status/1142590779094966273" TargetMode="External" /><Relationship Id="rId953" Type="http://schemas.openxmlformats.org/officeDocument/2006/relationships/hyperlink" Target="https://twitter.com/#!/eva_eva2017/status/1143315639303593984" TargetMode="External" /><Relationship Id="rId954" Type="http://schemas.openxmlformats.org/officeDocument/2006/relationships/hyperlink" Target="https://twitter.com/#!/eva_eva2017/status/1144281635812204544" TargetMode="External" /><Relationship Id="rId955" Type="http://schemas.openxmlformats.org/officeDocument/2006/relationships/hyperlink" Target="https://twitter.com/#!/eva_eva2017/status/1144402438113415178" TargetMode="External" /><Relationship Id="rId956" Type="http://schemas.openxmlformats.org/officeDocument/2006/relationships/hyperlink" Target="https://twitter.com/#!/eva_eva2017/status/1144825205484900353" TargetMode="External" /><Relationship Id="rId957" Type="http://schemas.openxmlformats.org/officeDocument/2006/relationships/hyperlink" Target="https://twitter.com/#!/eva_eva2017/status/1145127544762617856" TargetMode="External" /><Relationship Id="rId958" Type="http://schemas.openxmlformats.org/officeDocument/2006/relationships/hyperlink" Target="https://twitter.com/#!/eva_eva2017/status/1145248889701879808" TargetMode="External" /><Relationship Id="rId959" Type="http://schemas.openxmlformats.org/officeDocument/2006/relationships/hyperlink" Target="https://twitter.com/#!/eva_eva2017/status/1145308096287379457" TargetMode="External" /><Relationship Id="rId960" Type="http://schemas.openxmlformats.org/officeDocument/2006/relationships/hyperlink" Target="https://twitter.com/#!/eva_eva2017/status/1146093308357369856" TargetMode="External" /><Relationship Id="rId961" Type="http://schemas.openxmlformats.org/officeDocument/2006/relationships/hyperlink" Target="https://twitter.com/#!/eva_eva2017/status/1146153638001348608" TargetMode="External" /><Relationship Id="rId962" Type="http://schemas.openxmlformats.org/officeDocument/2006/relationships/hyperlink" Target="https://twitter.com/#!/eva_eva2017/status/1146214000495140864" TargetMode="External" /><Relationship Id="rId963" Type="http://schemas.openxmlformats.org/officeDocument/2006/relationships/hyperlink" Target="https://twitter.com/#!/eva_eva2017/status/1146638711490326528" TargetMode="External" /><Relationship Id="rId964" Type="http://schemas.openxmlformats.org/officeDocument/2006/relationships/hyperlink" Target="https://twitter.com/#!/eva_eva2017/status/1146759475447156739" TargetMode="External" /><Relationship Id="rId965" Type="http://schemas.openxmlformats.org/officeDocument/2006/relationships/hyperlink" Target="https://twitter.com/#!/eva_eva2017/status/1147059408939171843" TargetMode="External" /><Relationship Id="rId966" Type="http://schemas.openxmlformats.org/officeDocument/2006/relationships/hyperlink" Target="https://twitter.com/#!/ardianpirraku_/status/1147083573738053634" TargetMode="External" /><Relationship Id="rId967" Type="http://schemas.openxmlformats.org/officeDocument/2006/relationships/hyperlink" Target="https://twitter.com/#!/nita_jpforlife/status/1145286792347815936" TargetMode="External" /><Relationship Id="rId968" Type="http://schemas.openxmlformats.org/officeDocument/2006/relationships/hyperlink" Target="https://twitter.com/#!/nita_jpforlife/status/1147099935445311489" TargetMode="External" /><Relationship Id="rId969" Type="http://schemas.openxmlformats.org/officeDocument/2006/relationships/hyperlink" Target="https://twitter.com/#!/eyedocjoc/status/1147111821272395777" TargetMode="External" /><Relationship Id="rId970" Type="http://schemas.openxmlformats.org/officeDocument/2006/relationships/hyperlink" Target="https://twitter.com/#!/runinboise/status/1146811529364430848" TargetMode="External" /><Relationship Id="rId971" Type="http://schemas.openxmlformats.org/officeDocument/2006/relationships/hyperlink" Target="https://twitter.com/#!/sophiescholl/status/1147150218602745858" TargetMode="External" /><Relationship Id="rId972" Type="http://schemas.openxmlformats.org/officeDocument/2006/relationships/hyperlink" Target="https://twitter.com/#!/bellesfitness/status/1143331125819039745" TargetMode="External" /><Relationship Id="rId973" Type="http://schemas.openxmlformats.org/officeDocument/2006/relationships/hyperlink" Target="https://twitter.com/#!/bellesfitness/status/1145986762822553600" TargetMode="External" /><Relationship Id="rId974" Type="http://schemas.openxmlformats.org/officeDocument/2006/relationships/hyperlink" Target="https://twitter.com/#!/bellesfitness/status/1147166768848396289" TargetMode="External" /><Relationship Id="rId975" Type="http://schemas.openxmlformats.org/officeDocument/2006/relationships/hyperlink" Target="https://twitter.com/#!/foodfaithfit/status/1125501487986106368" TargetMode="External" /><Relationship Id="rId976" Type="http://schemas.openxmlformats.org/officeDocument/2006/relationships/hyperlink" Target="https://twitter.com/#!/foodfaithfit/status/1105274960568901633" TargetMode="External" /><Relationship Id="rId977" Type="http://schemas.openxmlformats.org/officeDocument/2006/relationships/hyperlink" Target="https://twitter.com/#!/foodfaithfit/status/1142900132934893568" TargetMode="External" /><Relationship Id="rId978" Type="http://schemas.openxmlformats.org/officeDocument/2006/relationships/hyperlink" Target="https://twitter.com/#!/foodfaithfit/status/1144684389823131649" TargetMode="External" /><Relationship Id="rId979" Type="http://schemas.openxmlformats.org/officeDocument/2006/relationships/hyperlink" Target="https://twitter.com/#!/foodfaithfit/status/1145029161762750466" TargetMode="External" /><Relationship Id="rId980" Type="http://schemas.openxmlformats.org/officeDocument/2006/relationships/hyperlink" Target="https://twitter.com/#!/foodfaithfit/status/1145394568654802944" TargetMode="External" /><Relationship Id="rId981" Type="http://schemas.openxmlformats.org/officeDocument/2006/relationships/hyperlink" Target="https://twitter.com/#!/foodfaithfit/status/1146518474392424448" TargetMode="External" /><Relationship Id="rId982" Type="http://schemas.openxmlformats.org/officeDocument/2006/relationships/hyperlink" Target="https://twitter.com/#!/foodfaithfit/status/1146855696450772992" TargetMode="External" /><Relationship Id="rId983" Type="http://schemas.openxmlformats.org/officeDocument/2006/relationships/hyperlink" Target="https://twitter.com/#!/emilyhearts64/status/1147180084232622080" TargetMode="External" /><Relationship Id="rId984" Type="http://schemas.openxmlformats.org/officeDocument/2006/relationships/hyperlink" Target="https://twitter.com/#!/juicepluspaigep/status/1147183661000904705" TargetMode="External" /><Relationship Id="rId985" Type="http://schemas.openxmlformats.org/officeDocument/2006/relationships/hyperlink" Target="https://twitter.com/#!/pmdsports/status/1144980121054527489" TargetMode="External" /><Relationship Id="rId986" Type="http://schemas.openxmlformats.org/officeDocument/2006/relationships/hyperlink" Target="https://twitter.com/#!/pmdsports/status/1147187163777380352" TargetMode="External" /><Relationship Id="rId987" Type="http://schemas.openxmlformats.org/officeDocument/2006/relationships/hyperlink" Target="https://twitter.com/#!/heatherslg/status/1147201924405563392" TargetMode="External" /><Relationship Id="rId988" Type="http://schemas.openxmlformats.org/officeDocument/2006/relationships/hyperlink" Target="https://twitter.com/#!/lopezgovlaw/status/1147202105813479424" TargetMode="External" /><Relationship Id="rId989" Type="http://schemas.openxmlformats.org/officeDocument/2006/relationships/hyperlink" Target="https://twitter.com/#!/fitaspire/status/1146449052021772290" TargetMode="External" /><Relationship Id="rId990" Type="http://schemas.openxmlformats.org/officeDocument/2006/relationships/hyperlink" Target="https://twitter.com/#!/fitaspire/status/1142881759752785920" TargetMode="External" /><Relationship Id="rId991" Type="http://schemas.openxmlformats.org/officeDocument/2006/relationships/hyperlink" Target="https://twitter.com/#!/fitaspire/status/1143171863427858432" TargetMode="External" /><Relationship Id="rId992" Type="http://schemas.openxmlformats.org/officeDocument/2006/relationships/hyperlink" Target="https://twitter.com/#!/fitaspire/status/1143915394308198400" TargetMode="External" /><Relationship Id="rId993" Type="http://schemas.openxmlformats.org/officeDocument/2006/relationships/hyperlink" Target="https://twitter.com/#!/fitaspire/status/1145327116508172288" TargetMode="External" /><Relationship Id="rId994" Type="http://schemas.openxmlformats.org/officeDocument/2006/relationships/hyperlink" Target="https://twitter.com/#!/fitaspire/status/1146486966999031815" TargetMode="External" /><Relationship Id="rId995" Type="http://schemas.openxmlformats.org/officeDocument/2006/relationships/hyperlink" Target="https://twitter.com/#!/fitaspire/status/1146539642617040896" TargetMode="External" /><Relationship Id="rId996" Type="http://schemas.openxmlformats.org/officeDocument/2006/relationships/hyperlink" Target="https://twitter.com/#!/fitaspire/status/1146811607059763200" TargetMode="External" /><Relationship Id="rId997" Type="http://schemas.openxmlformats.org/officeDocument/2006/relationships/hyperlink" Target="https://twitter.com/#!/fitaspire/status/1146825074416205824" TargetMode="External" /><Relationship Id="rId998" Type="http://schemas.openxmlformats.org/officeDocument/2006/relationships/hyperlink" Target="https://twitter.com/#!/fitaspire/status/1147225116801216512" TargetMode="External" /><Relationship Id="rId999" Type="http://schemas.openxmlformats.org/officeDocument/2006/relationships/hyperlink" Target="https://twitter.com/#!/ajpmom_debbie/status/1147230968295673857" TargetMode="External" /><Relationship Id="rId1000" Type="http://schemas.openxmlformats.org/officeDocument/2006/relationships/hyperlink" Target="https://twitter.com/#!/ainrunningland/status/1147246840129044480" TargetMode="External" /><Relationship Id="rId1001" Type="http://schemas.openxmlformats.org/officeDocument/2006/relationships/hyperlink" Target="https://twitter.com/#!/janetbcook/status/1147251148526505984" TargetMode="External" /><Relationship Id="rId1002" Type="http://schemas.openxmlformats.org/officeDocument/2006/relationships/hyperlink" Target="https://twitter.com/#!/chrissytherd/status/1143188183288623105" TargetMode="External" /><Relationship Id="rId1003" Type="http://schemas.openxmlformats.org/officeDocument/2006/relationships/hyperlink" Target="https://twitter.com/#!/chrissytherd/status/1143549828393291777" TargetMode="External" /><Relationship Id="rId1004" Type="http://schemas.openxmlformats.org/officeDocument/2006/relationships/hyperlink" Target="https://twitter.com/#!/chrissytherd/status/1143559667811016707" TargetMode="External" /><Relationship Id="rId1005" Type="http://schemas.openxmlformats.org/officeDocument/2006/relationships/hyperlink" Target="https://twitter.com/#!/chrissytherd/status/1143895029490094081" TargetMode="External" /><Relationship Id="rId1006" Type="http://schemas.openxmlformats.org/officeDocument/2006/relationships/hyperlink" Target="https://twitter.com/#!/chrissytherd/status/1144276877714055168" TargetMode="External" /><Relationship Id="rId1007" Type="http://schemas.openxmlformats.org/officeDocument/2006/relationships/hyperlink" Target="https://twitter.com/#!/chrissytherd/status/1144361449038524416" TargetMode="External" /><Relationship Id="rId1008" Type="http://schemas.openxmlformats.org/officeDocument/2006/relationships/hyperlink" Target="https://twitter.com/#!/chrissytherd/status/1144608858834440192" TargetMode="External" /><Relationship Id="rId1009" Type="http://schemas.openxmlformats.org/officeDocument/2006/relationships/hyperlink" Target="https://twitter.com/#!/chrissytherd/status/1146067569402626048" TargetMode="External" /><Relationship Id="rId1010" Type="http://schemas.openxmlformats.org/officeDocument/2006/relationships/hyperlink" Target="https://twitter.com/#!/chrissytherd/status/1146115026887032833" TargetMode="External" /><Relationship Id="rId1011" Type="http://schemas.openxmlformats.org/officeDocument/2006/relationships/hyperlink" Target="https://twitter.com/#!/chrissytherd/status/1146449174168256512" TargetMode="External" /><Relationship Id="rId1012" Type="http://schemas.openxmlformats.org/officeDocument/2006/relationships/hyperlink" Target="https://twitter.com/#!/chrissytherd/status/1146539488992215040" TargetMode="External" /><Relationship Id="rId1013" Type="http://schemas.openxmlformats.org/officeDocument/2006/relationships/hyperlink" Target="https://twitter.com/#!/chrissytherd/status/1146832393388601345" TargetMode="External" /><Relationship Id="rId1014" Type="http://schemas.openxmlformats.org/officeDocument/2006/relationships/hyperlink" Target="https://twitter.com/#!/chrissytherd/status/1146897260485206018" TargetMode="External" /><Relationship Id="rId1015" Type="http://schemas.openxmlformats.org/officeDocument/2006/relationships/hyperlink" Target="https://twitter.com/#!/chrissytherd/status/1147251314998611969" TargetMode="External" /><Relationship Id="rId1016" Type="http://schemas.openxmlformats.org/officeDocument/2006/relationships/hyperlink" Target="https://twitter.com/#!/rbailey5551/status/1147255072314843137" TargetMode="External" /><Relationship Id="rId1017" Type="http://schemas.openxmlformats.org/officeDocument/2006/relationships/hyperlink" Target="https://twitter.com/#!/azhealthcoach/status/1144074989525774336" TargetMode="External" /><Relationship Id="rId1018" Type="http://schemas.openxmlformats.org/officeDocument/2006/relationships/hyperlink" Target="https://twitter.com/#!/azhealthcoach/status/1147263915497316353" TargetMode="External" /><Relationship Id="rId1019" Type="http://schemas.openxmlformats.org/officeDocument/2006/relationships/hyperlink" Target="https://twitter.com/#!/ginahiatttilton/status/1147272060286251009" TargetMode="External" /><Relationship Id="rId1020" Type="http://schemas.openxmlformats.org/officeDocument/2006/relationships/hyperlink" Target="https://twitter.com/#!/nwofoodanddrink/status/1147334122618200064" TargetMode="External" /><Relationship Id="rId1021" Type="http://schemas.openxmlformats.org/officeDocument/2006/relationships/hyperlink" Target="https://twitter.com/#!/asoso/status/1147337193498849285" TargetMode="External" /><Relationship Id="rId1022" Type="http://schemas.openxmlformats.org/officeDocument/2006/relationships/hyperlink" Target="https://twitter.com/#!/snaunheim/status/1144097703707709441" TargetMode="External" /><Relationship Id="rId1023" Type="http://schemas.openxmlformats.org/officeDocument/2006/relationships/hyperlink" Target="https://twitter.com/#!/snaunheim/status/1147343795819880451" TargetMode="External" /><Relationship Id="rId1024" Type="http://schemas.openxmlformats.org/officeDocument/2006/relationships/hyperlink" Target="https://twitter.com/#!/dreaming2gether/status/1147361108388405248" TargetMode="External" /><Relationship Id="rId1025" Type="http://schemas.openxmlformats.org/officeDocument/2006/relationships/hyperlink" Target="https://twitter.com/#!/betterbodybybk/status/1143774561512689664" TargetMode="External" /><Relationship Id="rId1026" Type="http://schemas.openxmlformats.org/officeDocument/2006/relationships/hyperlink" Target="https://twitter.com/#!/betterbodybybk/status/1144843263846899712" TargetMode="External" /><Relationship Id="rId1027" Type="http://schemas.openxmlformats.org/officeDocument/2006/relationships/hyperlink" Target="https://twitter.com/#!/betterbodybybk/status/1147393387718299649" TargetMode="External" /><Relationship Id="rId1028" Type="http://schemas.openxmlformats.org/officeDocument/2006/relationships/hyperlink" Target="https://twitter.com/#!/gbouck/status/1142638025324847104" TargetMode="External" /><Relationship Id="rId1029" Type="http://schemas.openxmlformats.org/officeDocument/2006/relationships/hyperlink" Target="https://twitter.com/#!/waybetterorg/status/1142648855827222529" TargetMode="External" /><Relationship Id="rId1030" Type="http://schemas.openxmlformats.org/officeDocument/2006/relationships/hyperlink" Target="https://twitter.com/#!/trsaborch/status/1143730891472216069" TargetMode="External" /><Relationship Id="rId1031" Type="http://schemas.openxmlformats.org/officeDocument/2006/relationships/hyperlink" Target="https://twitter.com/#!/waybetterorg/status/1143735984644939776" TargetMode="External" /><Relationship Id="rId1032" Type="http://schemas.openxmlformats.org/officeDocument/2006/relationships/hyperlink" Target="https://twitter.com/#!/starpolimd/status/1143967137557549056" TargetMode="External" /><Relationship Id="rId1033" Type="http://schemas.openxmlformats.org/officeDocument/2006/relationships/hyperlink" Target="https://twitter.com/#!/waybetterorg/status/1143977556150013952" TargetMode="External" /><Relationship Id="rId1034" Type="http://schemas.openxmlformats.org/officeDocument/2006/relationships/hyperlink" Target="https://twitter.com/#!/barkercook/status/1144699985629515778" TargetMode="External" /><Relationship Id="rId1035" Type="http://schemas.openxmlformats.org/officeDocument/2006/relationships/hyperlink" Target="https://twitter.com/#!/waybetterorg/status/1144702331159744513" TargetMode="External" /><Relationship Id="rId1036" Type="http://schemas.openxmlformats.org/officeDocument/2006/relationships/hyperlink" Target="https://twitter.com/#!/xxkushqueenxx/status/1145490318286118912" TargetMode="External" /><Relationship Id="rId1037" Type="http://schemas.openxmlformats.org/officeDocument/2006/relationships/hyperlink" Target="https://twitter.com/#!/waybetterorg/status/1145502603905785857" TargetMode="External" /><Relationship Id="rId1038" Type="http://schemas.openxmlformats.org/officeDocument/2006/relationships/hyperlink" Target="https://twitter.com/#!/fitfluential/status/1130951151392874497" TargetMode="External" /><Relationship Id="rId1039" Type="http://schemas.openxmlformats.org/officeDocument/2006/relationships/hyperlink" Target="https://twitter.com/#!/hittfran/status/1146072206532861957" TargetMode="External" /><Relationship Id="rId1040" Type="http://schemas.openxmlformats.org/officeDocument/2006/relationships/hyperlink" Target="https://twitter.com/#!/waybetterorg/status/1146076455530631168" TargetMode="External" /><Relationship Id="rId1041" Type="http://schemas.openxmlformats.org/officeDocument/2006/relationships/hyperlink" Target="https://twitter.com/#!/daricbotes/status/1143855383204773889" TargetMode="External" /><Relationship Id="rId1042" Type="http://schemas.openxmlformats.org/officeDocument/2006/relationships/hyperlink" Target="https://twitter.com/#!/daricbotes/status/1144245729399070721" TargetMode="External" /><Relationship Id="rId1043" Type="http://schemas.openxmlformats.org/officeDocument/2006/relationships/hyperlink" Target="https://twitter.com/#!/daricbotes/status/1145598341637709824" TargetMode="External" /><Relationship Id="rId1044" Type="http://schemas.openxmlformats.org/officeDocument/2006/relationships/hyperlink" Target="https://twitter.com/#!/daricbotes/status/1146718282285666304" TargetMode="External" /><Relationship Id="rId1045" Type="http://schemas.openxmlformats.org/officeDocument/2006/relationships/hyperlink" Target="https://twitter.com/#!/waybetterorg/status/1143856807367942144" TargetMode="External" /><Relationship Id="rId1046" Type="http://schemas.openxmlformats.org/officeDocument/2006/relationships/hyperlink" Target="https://twitter.com/#!/waybetterorg/status/1144249346361372672" TargetMode="External" /><Relationship Id="rId1047" Type="http://schemas.openxmlformats.org/officeDocument/2006/relationships/hyperlink" Target="https://twitter.com/#!/waybetterorg/status/1145608300316299264" TargetMode="External" /><Relationship Id="rId1048" Type="http://schemas.openxmlformats.org/officeDocument/2006/relationships/hyperlink" Target="https://twitter.com/#!/waybetterorg/status/1146725697043537920" TargetMode="External" /><Relationship Id="rId1049" Type="http://schemas.openxmlformats.org/officeDocument/2006/relationships/hyperlink" Target="https://twitter.com/#!/hemeltterri/status/1147439724300312577" TargetMode="External" /><Relationship Id="rId1050" Type="http://schemas.openxmlformats.org/officeDocument/2006/relationships/hyperlink" Target="https://twitter.com/#!/waybetterorg/status/1147450439018979328" TargetMode="External" /><Relationship Id="rId1051" Type="http://schemas.openxmlformats.org/officeDocument/2006/relationships/hyperlink" Target="https://api.twitter.com/1.1/geo/id/019ffe0a3471b036.json" TargetMode="External" /><Relationship Id="rId1052" Type="http://schemas.openxmlformats.org/officeDocument/2006/relationships/hyperlink" Target="https://api.twitter.com/1.1/geo/id/df1b6e7143e9c8d4.json" TargetMode="External" /><Relationship Id="rId1053" Type="http://schemas.openxmlformats.org/officeDocument/2006/relationships/hyperlink" Target="https://api.twitter.com/1.1/geo/id/349dd0909df9693c.json" TargetMode="External" /><Relationship Id="rId1054" Type="http://schemas.openxmlformats.org/officeDocument/2006/relationships/hyperlink" Target="https://api.twitter.com/1.1/geo/id/42835dec78de1327.json" TargetMode="External" /><Relationship Id="rId1055" Type="http://schemas.openxmlformats.org/officeDocument/2006/relationships/hyperlink" Target="https://api.twitter.com/1.1/geo/id/9df815a7cfd430f9.json" TargetMode="External" /><Relationship Id="rId1056" Type="http://schemas.openxmlformats.org/officeDocument/2006/relationships/hyperlink" Target="https://api.twitter.com/1.1/geo/id/1d9a5370a355ab0c.json" TargetMode="External" /><Relationship Id="rId1057" Type="http://schemas.openxmlformats.org/officeDocument/2006/relationships/hyperlink" Target="https://api.twitter.com/1.1/geo/id/1d9a5370a355ab0c.json" TargetMode="External" /><Relationship Id="rId1058" Type="http://schemas.openxmlformats.org/officeDocument/2006/relationships/hyperlink" Target="https://api.twitter.com/1.1/geo/id/1d9a5370a355ab0c.json" TargetMode="External" /><Relationship Id="rId1059" Type="http://schemas.openxmlformats.org/officeDocument/2006/relationships/hyperlink" Target="https://api.twitter.com/1.1/geo/id/01a9a39529b27f36.json" TargetMode="External" /><Relationship Id="rId1060" Type="http://schemas.openxmlformats.org/officeDocument/2006/relationships/hyperlink" Target="https://api.twitter.com/1.1/geo/id/01a9a39529b27f36.json" TargetMode="External" /><Relationship Id="rId1061" Type="http://schemas.openxmlformats.org/officeDocument/2006/relationships/hyperlink" Target="https://api.twitter.com/1.1/geo/id/01a9a39529b27f36.json" TargetMode="External" /><Relationship Id="rId1062" Type="http://schemas.openxmlformats.org/officeDocument/2006/relationships/hyperlink" Target="https://api.twitter.com/1.1/geo/id/5572be96e7fdec45.json" TargetMode="External" /><Relationship Id="rId1063" Type="http://schemas.openxmlformats.org/officeDocument/2006/relationships/hyperlink" Target="https://api.twitter.com/1.1/geo/id/10de09f288b1665c.json" TargetMode="External" /><Relationship Id="rId1064" Type="http://schemas.openxmlformats.org/officeDocument/2006/relationships/comments" Target="../comments12.xml" /><Relationship Id="rId1065" Type="http://schemas.openxmlformats.org/officeDocument/2006/relationships/vmlDrawing" Target="../drawings/vmlDrawing6.vml" /><Relationship Id="rId1066" Type="http://schemas.openxmlformats.org/officeDocument/2006/relationships/table" Target="../tables/table22.xml" /><Relationship Id="rId106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h9qYONzNc" TargetMode="External" /><Relationship Id="rId2" Type="http://schemas.openxmlformats.org/officeDocument/2006/relationships/hyperlink" Target="http://t.co/zfIN1HfKmB" TargetMode="External" /><Relationship Id="rId3" Type="http://schemas.openxmlformats.org/officeDocument/2006/relationships/hyperlink" Target="https://t.co/rDzRm0baw3" TargetMode="External" /><Relationship Id="rId4" Type="http://schemas.openxmlformats.org/officeDocument/2006/relationships/hyperlink" Target="https://t.co/WTGlMpYhwT" TargetMode="External" /><Relationship Id="rId5" Type="http://schemas.openxmlformats.org/officeDocument/2006/relationships/hyperlink" Target="https://t.co/vePamF030y" TargetMode="External" /><Relationship Id="rId6" Type="http://schemas.openxmlformats.org/officeDocument/2006/relationships/hyperlink" Target="https://t.co/hpkGD0rEWE" TargetMode="External" /><Relationship Id="rId7" Type="http://schemas.openxmlformats.org/officeDocument/2006/relationships/hyperlink" Target="https://t.co/R86FcwjCZt" TargetMode="External" /><Relationship Id="rId8" Type="http://schemas.openxmlformats.org/officeDocument/2006/relationships/hyperlink" Target="https://t.co/XqX6wVlfOg" TargetMode="External" /><Relationship Id="rId9" Type="http://schemas.openxmlformats.org/officeDocument/2006/relationships/hyperlink" Target="https://t.co/tlaDwJLUa7" TargetMode="External" /><Relationship Id="rId10" Type="http://schemas.openxmlformats.org/officeDocument/2006/relationships/hyperlink" Target="https://t.co/eJvEFeGFWa" TargetMode="External" /><Relationship Id="rId11" Type="http://schemas.openxmlformats.org/officeDocument/2006/relationships/hyperlink" Target="https://t.co/9uOhFfrFYN" TargetMode="External" /><Relationship Id="rId12" Type="http://schemas.openxmlformats.org/officeDocument/2006/relationships/hyperlink" Target="http://t.co/Cyk16Lpe4J" TargetMode="External" /><Relationship Id="rId13" Type="http://schemas.openxmlformats.org/officeDocument/2006/relationships/hyperlink" Target="https://t.co/6CcehrojH9" TargetMode="External" /><Relationship Id="rId14" Type="http://schemas.openxmlformats.org/officeDocument/2006/relationships/hyperlink" Target="https://t.co/hdMvvaqPTN" TargetMode="External" /><Relationship Id="rId15" Type="http://schemas.openxmlformats.org/officeDocument/2006/relationships/hyperlink" Target="https://t.co/hBvARMqBOJ" TargetMode="External" /><Relationship Id="rId16" Type="http://schemas.openxmlformats.org/officeDocument/2006/relationships/hyperlink" Target="https://t.co/tB8ngKGC7k" TargetMode="External" /><Relationship Id="rId17" Type="http://schemas.openxmlformats.org/officeDocument/2006/relationships/hyperlink" Target="https://t.co/nnQhln8pCO" TargetMode="External" /><Relationship Id="rId18" Type="http://schemas.openxmlformats.org/officeDocument/2006/relationships/hyperlink" Target="https://t.co/uwshz4mYrJ" TargetMode="External" /><Relationship Id="rId19" Type="http://schemas.openxmlformats.org/officeDocument/2006/relationships/hyperlink" Target="https://t.co/2CsyYYF7J9" TargetMode="External" /><Relationship Id="rId20" Type="http://schemas.openxmlformats.org/officeDocument/2006/relationships/hyperlink" Target="https://t.co/3LIsJCSZl2" TargetMode="External" /><Relationship Id="rId21" Type="http://schemas.openxmlformats.org/officeDocument/2006/relationships/hyperlink" Target="https://t.co/jqAb64MD3y" TargetMode="External" /><Relationship Id="rId22" Type="http://schemas.openxmlformats.org/officeDocument/2006/relationships/hyperlink" Target="https://t.co/yxJtsMYYas" TargetMode="External" /><Relationship Id="rId23" Type="http://schemas.openxmlformats.org/officeDocument/2006/relationships/hyperlink" Target="https://t.co/jVS7kYeIm7" TargetMode="External" /><Relationship Id="rId24" Type="http://schemas.openxmlformats.org/officeDocument/2006/relationships/hyperlink" Target="http://t.co/bgslVjl7of" TargetMode="External" /><Relationship Id="rId25" Type="http://schemas.openxmlformats.org/officeDocument/2006/relationships/hyperlink" Target="https://t.co/p1bleVVikq" TargetMode="External" /><Relationship Id="rId26" Type="http://schemas.openxmlformats.org/officeDocument/2006/relationships/hyperlink" Target="https://t.co/LE3o6Lm9Ru" TargetMode="External" /><Relationship Id="rId27" Type="http://schemas.openxmlformats.org/officeDocument/2006/relationships/hyperlink" Target="https://t.co/O5DY5L5OjB" TargetMode="External" /><Relationship Id="rId28" Type="http://schemas.openxmlformats.org/officeDocument/2006/relationships/hyperlink" Target="https://t.co/fsXUkFy4km" TargetMode="External" /><Relationship Id="rId29" Type="http://schemas.openxmlformats.org/officeDocument/2006/relationships/hyperlink" Target="https://t.co/DuVexIGvTP" TargetMode="External" /><Relationship Id="rId30" Type="http://schemas.openxmlformats.org/officeDocument/2006/relationships/hyperlink" Target="https://t.co/KUT2SuW5Ik" TargetMode="External" /><Relationship Id="rId31" Type="http://schemas.openxmlformats.org/officeDocument/2006/relationships/hyperlink" Target="https://t.co/Aifa6Vp2KP" TargetMode="External" /><Relationship Id="rId32" Type="http://schemas.openxmlformats.org/officeDocument/2006/relationships/hyperlink" Target="https://t.co/y82EPsIdlG" TargetMode="External" /><Relationship Id="rId33" Type="http://schemas.openxmlformats.org/officeDocument/2006/relationships/hyperlink" Target="https://t.co/xAMeM3HuJG" TargetMode="External" /><Relationship Id="rId34" Type="http://schemas.openxmlformats.org/officeDocument/2006/relationships/hyperlink" Target="http://t.co/cGAhdDRqVj" TargetMode="External" /><Relationship Id="rId35" Type="http://schemas.openxmlformats.org/officeDocument/2006/relationships/hyperlink" Target="https://t.co/AE1BwDi4jU" TargetMode="External" /><Relationship Id="rId36" Type="http://schemas.openxmlformats.org/officeDocument/2006/relationships/hyperlink" Target="https://t.co/zHE3MuV0zf" TargetMode="External" /><Relationship Id="rId37" Type="http://schemas.openxmlformats.org/officeDocument/2006/relationships/hyperlink" Target="https://t.co/a8GR483UdJ" TargetMode="External" /><Relationship Id="rId38" Type="http://schemas.openxmlformats.org/officeDocument/2006/relationships/hyperlink" Target="https://t.co/uXP9rOGo1s" TargetMode="External" /><Relationship Id="rId39" Type="http://schemas.openxmlformats.org/officeDocument/2006/relationships/hyperlink" Target="http://t.co/5oXjLGFcuV" TargetMode="External" /><Relationship Id="rId40" Type="http://schemas.openxmlformats.org/officeDocument/2006/relationships/hyperlink" Target="https://t.co/FEHCPLUZFI" TargetMode="External" /><Relationship Id="rId41" Type="http://schemas.openxmlformats.org/officeDocument/2006/relationships/hyperlink" Target="https://t.co/BpKvqPH6lX" TargetMode="External" /><Relationship Id="rId42" Type="http://schemas.openxmlformats.org/officeDocument/2006/relationships/hyperlink" Target="http://t.co/tQXfqmYQix" TargetMode="External" /><Relationship Id="rId43" Type="http://schemas.openxmlformats.org/officeDocument/2006/relationships/hyperlink" Target="https://t.co/6J90mJlZjT" TargetMode="External" /><Relationship Id="rId44" Type="http://schemas.openxmlformats.org/officeDocument/2006/relationships/hyperlink" Target="http://t.co/ld80GeTkAc" TargetMode="External" /><Relationship Id="rId45" Type="http://schemas.openxmlformats.org/officeDocument/2006/relationships/hyperlink" Target="http://t.co/JYJ9HNI97Q" TargetMode="External" /><Relationship Id="rId46" Type="http://schemas.openxmlformats.org/officeDocument/2006/relationships/hyperlink" Target="https://t.co/djBFrpxlHu" TargetMode="External" /><Relationship Id="rId47" Type="http://schemas.openxmlformats.org/officeDocument/2006/relationships/hyperlink" Target="https://t.co/oXeZod2ZjW" TargetMode="External" /><Relationship Id="rId48" Type="http://schemas.openxmlformats.org/officeDocument/2006/relationships/hyperlink" Target="https://t.co/wgo0EvF6ob" TargetMode="External" /><Relationship Id="rId49" Type="http://schemas.openxmlformats.org/officeDocument/2006/relationships/hyperlink" Target="https://t.co/iKwHDgRFmt" TargetMode="External" /><Relationship Id="rId50" Type="http://schemas.openxmlformats.org/officeDocument/2006/relationships/hyperlink" Target="http://t.co/ZBwbJAC1lo" TargetMode="External" /><Relationship Id="rId51" Type="http://schemas.openxmlformats.org/officeDocument/2006/relationships/hyperlink" Target="https://t.co/DRu0VwoU1k" TargetMode="External" /><Relationship Id="rId52" Type="http://schemas.openxmlformats.org/officeDocument/2006/relationships/hyperlink" Target="http://www.fitnessindxb.com/" TargetMode="External" /><Relationship Id="rId53" Type="http://schemas.openxmlformats.org/officeDocument/2006/relationships/hyperlink" Target="https://t.co/UkuMFuptQU" TargetMode="External" /><Relationship Id="rId54" Type="http://schemas.openxmlformats.org/officeDocument/2006/relationships/hyperlink" Target="http://t.co/R9ovqF92zq" TargetMode="External" /><Relationship Id="rId55" Type="http://schemas.openxmlformats.org/officeDocument/2006/relationships/hyperlink" Target="https://t.co/9GC0imGikT" TargetMode="External" /><Relationship Id="rId56" Type="http://schemas.openxmlformats.org/officeDocument/2006/relationships/hyperlink" Target="http://www.fitnessx.com/" TargetMode="External" /><Relationship Id="rId57" Type="http://schemas.openxmlformats.org/officeDocument/2006/relationships/hyperlink" Target="https://t.co/AzTdXSrb1p" TargetMode="External" /><Relationship Id="rId58" Type="http://schemas.openxmlformats.org/officeDocument/2006/relationships/hyperlink" Target="http://t.co/04SkwIE2eP" TargetMode="External" /><Relationship Id="rId59" Type="http://schemas.openxmlformats.org/officeDocument/2006/relationships/hyperlink" Target="https://t.co/3iduE5BNvZ" TargetMode="External" /><Relationship Id="rId60" Type="http://schemas.openxmlformats.org/officeDocument/2006/relationships/hyperlink" Target="https://t.co/oUHBilITQH" TargetMode="External" /><Relationship Id="rId61" Type="http://schemas.openxmlformats.org/officeDocument/2006/relationships/hyperlink" Target="http://bit.ly/2GjYsvS" TargetMode="External" /><Relationship Id="rId62" Type="http://schemas.openxmlformats.org/officeDocument/2006/relationships/hyperlink" Target="https://t.co/vK2sqvZqX1" TargetMode="External" /><Relationship Id="rId63" Type="http://schemas.openxmlformats.org/officeDocument/2006/relationships/hyperlink" Target="http://queenbeehalf.com/" TargetMode="External" /><Relationship Id="rId64" Type="http://schemas.openxmlformats.org/officeDocument/2006/relationships/hyperlink" Target="https://t.co/1ZW82acDts" TargetMode="External" /><Relationship Id="rId65" Type="http://schemas.openxmlformats.org/officeDocument/2006/relationships/hyperlink" Target="https://t.co/eaNMl2ypz4" TargetMode="External" /><Relationship Id="rId66" Type="http://schemas.openxmlformats.org/officeDocument/2006/relationships/hyperlink" Target="https://t.co/QPhZHsx8Zt" TargetMode="External" /><Relationship Id="rId67" Type="http://schemas.openxmlformats.org/officeDocument/2006/relationships/hyperlink" Target="https://t.co/1s0X0qGmC9" TargetMode="External" /><Relationship Id="rId68" Type="http://schemas.openxmlformats.org/officeDocument/2006/relationships/hyperlink" Target="https://t.co/5zAuuOlD0o" TargetMode="External" /><Relationship Id="rId69" Type="http://schemas.openxmlformats.org/officeDocument/2006/relationships/hyperlink" Target="https://t.co/bm4OQeTSAe" TargetMode="External" /><Relationship Id="rId70" Type="http://schemas.openxmlformats.org/officeDocument/2006/relationships/hyperlink" Target="https://t.co/h2PcyM0WGo" TargetMode="External" /><Relationship Id="rId71" Type="http://schemas.openxmlformats.org/officeDocument/2006/relationships/hyperlink" Target="https://t.co/AmaXa9Zpg7" TargetMode="External" /><Relationship Id="rId72" Type="http://schemas.openxmlformats.org/officeDocument/2006/relationships/hyperlink" Target="https://t.co/MTMAiXK4DX" TargetMode="External" /><Relationship Id="rId73" Type="http://schemas.openxmlformats.org/officeDocument/2006/relationships/hyperlink" Target="https://t.co/e46rDOXKY2" TargetMode="External" /><Relationship Id="rId74" Type="http://schemas.openxmlformats.org/officeDocument/2006/relationships/hyperlink" Target="http://ow.ly/bLAw30d4srH" TargetMode="External" /><Relationship Id="rId75" Type="http://schemas.openxmlformats.org/officeDocument/2006/relationships/hyperlink" Target="http://t.co/qUiPiBay" TargetMode="External" /><Relationship Id="rId76" Type="http://schemas.openxmlformats.org/officeDocument/2006/relationships/hyperlink" Target="https://t.co/X3dkhZRbXB" TargetMode="External" /><Relationship Id="rId77" Type="http://schemas.openxmlformats.org/officeDocument/2006/relationships/hyperlink" Target="https://t.co/pHxAk7IrD1" TargetMode="External" /><Relationship Id="rId78" Type="http://schemas.openxmlformats.org/officeDocument/2006/relationships/hyperlink" Target="https://t.co/TUQ9IZCyp3" TargetMode="External" /><Relationship Id="rId79" Type="http://schemas.openxmlformats.org/officeDocument/2006/relationships/hyperlink" Target="https://t.co/8xXQTun7qS" TargetMode="External" /><Relationship Id="rId80" Type="http://schemas.openxmlformats.org/officeDocument/2006/relationships/hyperlink" Target="https://t.co/TGTUNlWI68" TargetMode="External" /><Relationship Id="rId81" Type="http://schemas.openxmlformats.org/officeDocument/2006/relationships/hyperlink" Target="https://t.co/JNmB8BlQIj" TargetMode="External" /><Relationship Id="rId82" Type="http://schemas.openxmlformats.org/officeDocument/2006/relationships/hyperlink" Target="https://t.co/N0OLg1KETy" TargetMode="External" /><Relationship Id="rId83" Type="http://schemas.openxmlformats.org/officeDocument/2006/relationships/hyperlink" Target="https://t.co/JnpzcvKfEL" TargetMode="External" /><Relationship Id="rId84" Type="http://schemas.openxmlformats.org/officeDocument/2006/relationships/hyperlink" Target="https://t.co/zM6VC1l0rc" TargetMode="External" /><Relationship Id="rId85" Type="http://schemas.openxmlformats.org/officeDocument/2006/relationships/hyperlink" Target="https://t.co/W6xST0N8V4" TargetMode="External" /><Relationship Id="rId86" Type="http://schemas.openxmlformats.org/officeDocument/2006/relationships/hyperlink" Target="https://t.co/vjck5u6QVr" TargetMode="External" /><Relationship Id="rId87" Type="http://schemas.openxmlformats.org/officeDocument/2006/relationships/hyperlink" Target="https://t.co/W5s1SStpaJ" TargetMode="External" /><Relationship Id="rId88" Type="http://schemas.openxmlformats.org/officeDocument/2006/relationships/hyperlink" Target="https://t.co/nahWRRsYlJ" TargetMode="External" /><Relationship Id="rId89" Type="http://schemas.openxmlformats.org/officeDocument/2006/relationships/hyperlink" Target="https://t.co/q4PNTgSLSV" TargetMode="External" /><Relationship Id="rId90" Type="http://schemas.openxmlformats.org/officeDocument/2006/relationships/hyperlink" Target="https://t.co/XHvS3Wctjb" TargetMode="External" /><Relationship Id="rId91" Type="http://schemas.openxmlformats.org/officeDocument/2006/relationships/hyperlink" Target="https://t.co/IAfsIFDjTt" TargetMode="External" /><Relationship Id="rId92" Type="http://schemas.openxmlformats.org/officeDocument/2006/relationships/hyperlink" Target="https://t.co/wLR4gEhvPf" TargetMode="External" /><Relationship Id="rId93" Type="http://schemas.openxmlformats.org/officeDocument/2006/relationships/hyperlink" Target="https://t.co/MCk5cVxTDh" TargetMode="External" /><Relationship Id="rId94" Type="http://schemas.openxmlformats.org/officeDocument/2006/relationships/hyperlink" Target="https://t.co/6hCwvNkePv" TargetMode="External" /><Relationship Id="rId95" Type="http://schemas.openxmlformats.org/officeDocument/2006/relationships/hyperlink" Target="https://t.co/aRZoX64u5A" TargetMode="External" /><Relationship Id="rId96" Type="http://schemas.openxmlformats.org/officeDocument/2006/relationships/hyperlink" Target="https://t.co/zrBoIr7FRa" TargetMode="External" /><Relationship Id="rId97" Type="http://schemas.openxmlformats.org/officeDocument/2006/relationships/hyperlink" Target="http://t.co/NqSa72gF8B" TargetMode="External" /><Relationship Id="rId98" Type="http://schemas.openxmlformats.org/officeDocument/2006/relationships/hyperlink" Target="http://t.co/SFLNblNQvI" TargetMode="External" /><Relationship Id="rId99" Type="http://schemas.openxmlformats.org/officeDocument/2006/relationships/hyperlink" Target="https://t.co/ohoDgXbSyC" TargetMode="External" /><Relationship Id="rId100" Type="http://schemas.openxmlformats.org/officeDocument/2006/relationships/hyperlink" Target="https://t.co/nPOk1EdhCN" TargetMode="External" /><Relationship Id="rId101" Type="http://schemas.openxmlformats.org/officeDocument/2006/relationships/hyperlink" Target="https://t.co/LrJxNea1uT" TargetMode="External" /><Relationship Id="rId102" Type="http://schemas.openxmlformats.org/officeDocument/2006/relationships/hyperlink" Target="http://www.searchinghomesinsandiego.com/" TargetMode="External" /><Relationship Id="rId103" Type="http://schemas.openxmlformats.org/officeDocument/2006/relationships/hyperlink" Target="https://t.co/xWnv3g3s4a" TargetMode="External" /><Relationship Id="rId104" Type="http://schemas.openxmlformats.org/officeDocument/2006/relationships/hyperlink" Target="https://t.co/VN2iLxZVwz" TargetMode="External" /><Relationship Id="rId105" Type="http://schemas.openxmlformats.org/officeDocument/2006/relationships/hyperlink" Target="https://t.co/rWurW4WiQd" TargetMode="External" /><Relationship Id="rId106" Type="http://schemas.openxmlformats.org/officeDocument/2006/relationships/hyperlink" Target="https://t.co/ui1sCWHPMc" TargetMode="External" /><Relationship Id="rId107" Type="http://schemas.openxmlformats.org/officeDocument/2006/relationships/hyperlink" Target="https://t.co/buBPs5OlBl" TargetMode="External" /><Relationship Id="rId108" Type="http://schemas.openxmlformats.org/officeDocument/2006/relationships/hyperlink" Target="https://t.co/NlImzAHqQu" TargetMode="External" /><Relationship Id="rId109" Type="http://schemas.openxmlformats.org/officeDocument/2006/relationships/hyperlink" Target="https://t.co/H90hL9y0K9" TargetMode="External" /><Relationship Id="rId110" Type="http://schemas.openxmlformats.org/officeDocument/2006/relationships/hyperlink" Target="http://usefulweightlossideas.blogspot.com/" TargetMode="External" /><Relationship Id="rId111" Type="http://schemas.openxmlformats.org/officeDocument/2006/relationships/hyperlink" Target="https://t.co/tESbDORGBr" TargetMode="External" /><Relationship Id="rId112" Type="http://schemas.openxmlformats.org/officeDocument/2006/relationships/hyperlink" Target="https://t.co/V7Tq6S1Wfe" TargetMode="External" /><Relationship Id="rId113" Type="http://schemas.openxmlformats.org/officeDocument/2006/relationships/hyperlink" Target="https://t.co/rUKv5ls46D" TargetMode="External" /><Relationship Id="rId114" Type="http://schemas.openxmlformats.org/officeDocument/2006/relationships/hyperlink" Target="https://t.co/nWYt00tr5e" TargetMode="External" /><Relationship Id="rId115" Type="http://schemas.openxmlformats.org/officeDocument/2006/relationships/hyperlink" Target="https://t.co/06QFBfPJVH" TargetMode="External" /><Relationship Id="rId116" Type="http://schemas.openxmlformats.org/officeDocument/2006/relationships/hyperlink" Target="https://t.co/x69D7AEkKQ" TargetMode="External" /><Relationship Id="rId117" Type="http://schemas.openxmlformats.org/officeDocument/2006/relationships/hyperlink" Target="https://t.co/PAW9b6rASg" TargetMode="External" /><Relationship Id="rId118" Type="http://schemas.openxmlformats.org/officeDocument/2006/relationships/hyperlink" Target="https://t.co/DNLVe7xAuw" TargetMode="External" /><Relationship Id="rId119" Type="http://schemas.openxmlformats.org/officeDocument/2006/relationships/hyperlink" Target="https://t.co/gcJNPCBxZA" TargetMode="External" /><Relationship Id="rId120" Type="http://schemas.openxmlformats.org/officeDocument/2006/relationships/hyperlink" Target="https://t.co/KPlkCJfRiB" TargetMode="External" /><Relationship Id="rId121" Type="http://schemas.openxmlformats.org/officeDocument/2006/relationships/hyperlink" Target="http://juanita.juiceplus.com/" TargetMode="External" /><Relationship Id="rId122" Type="http://schemas.openxmlformats.org/officeDocument/2006/relationships/hyperlink" Target="https://t.co/2Z635oCd67" TargetMode="External" /><Relationship Id="rId123" Type="http://schemas.openxmlformats.org/officeDocument/2006/relationships/hyperlink" Target="http://t.co/twr991KXth" TargetMode="External" /><Relationship Id="rId124" Type="http://schemas.openxmlformats.org/officeDocument/2006/relationships/hyperlink" Target="https://t.co/6bLtB0b9sK" TargetMode="External" /><Relationship Id="rId125" Type="http://schemas.openxmlformats.org/officeDocument/2006/relationships/hyperlink" Target="https://t.co/XiyVWWz2BU" TargetMode="External" /><Relationship Id="rId126" Type="http://schemas.openxmlformats.org/officeDocument/2006/relationships/hyperlink" Target="http://www.lopezgovlaw.com/" TargetMode="External" /><Relationship Id="rId127" Type="http://schemas.openxmlformats.org/officeDocument/2006/relationships/hyperlink" Target="https://t.co/qJNBIr6RU8" TargetMode="External" /><Relationship Id="rId128" Type="http://schemas.openxmlformats.org/officeDocument/2006/relationships/hyperlink" Target="https://toughmudder.com/" TargetMode="External" /><Relationship Id="rId129" Type="http://schemas.openxmlformats.org/officeDocument/2006/relationships/hyperlink" Target="https://t.co/sd0ecQ4PGK" TargetMode="External" /><Relationship Id="rId130" Type="http://schemas.openxmlformats.org/officeDocument/2006/relationships/hyperlink" Target="https://t.co/ccSdN7POFz" TargetMode="External" /><Relationship Id="rId131" Type="http://schemas.openxmlformats.org/officeDocument/2006/relationships/hyperlink" Target="https://t.co/mSwHkxCpPt" TargetMode="External" /><Relationship Id="rId132" Type="http://schemas.openxmlformats.org/officeDocument/2006/relationships/hyperlink" Target="http://t.co/xtSElCylgJ" TargetMode="External" /><Relationship Id="rId133" Type="http://schemas.openxmlformats.org/officeDocument/2006/relationships/hyperlink" Target="https://t.co/s7NnGxtoj0" TargetMode="External" /><Relationship Id="rId134" Type="http://schemas.openxmlformats.org/officeDocument/2006/relationships/hyperlink" Target="https://t.co/HAjCaRlutG" TargetMode="External" /><Relationship Id="rId135" Type="http://schemas.openxmlformats.org/officeDocument/2006/relationships/hyperlink" Target="https://t.co/ts6d4RCV6P" TargetMode="External" /><Relationship Id="rId136" Type="http://schemas.openxmlformats.org/officeDocument/2006/relationships/hyperlink" Target="https://t.co/NJDSKK26Pp" TargetMode="External" /><Relationship Id="rId137" Type="http://schemas.openxmlformats.org/officeDocument/2006/relationships/hyperlink" Target="https://t.co/RSUki3jAKa" TargetMode="External" /><Relationship Id="rId138" Type="http://schemas.openxmlformats.org/officeDocument/2006/relationships/hyperlink" Target="http://t.co/JmIL2NNx6x" TargetMode="External" /><Relationship Id="rId139" Type="http://schemas.openxmlformats.org/officeDocument/2006/relationships/hyperlink" Target="https://t.co/HQoQ0pRttY" TargetMode="External" /><Relationship Id="rId140" Type="http://schemas.openxmlformats.org/officeDocument/2006/relationships/hyperlink" Target="http://t.co/VZGRBwG3lQ" TargetMode="External" /><Relationship Id="rId141" Type="http://schemas.openxmlformats.org/officeDocument/2006/relationships/hyperlink" Target="https://t.co/7WRC2bI5yd" TargetMode="External" /><Relationship Id="rId142" Type="http://schemas.openxmlformats.org/officeDocument/2006/relationships/hyperlink" Target="https://pbs.twimg.com/profile_banners/559605970/1433182218" TargetMode="External" /><Relationship Id="rId143" Type="http://schemas.openxmlformats.org/officeDocument/2006/relationships/hyperlink" Target="https://pbs.twimg.com/profile_banners/794217576465367040/1478228588" TargetMode="External" /><Relationship Id="rId144" Type="http://schemas.openxmlformats.org/officeDocument/2006/relationships/hyperlink" Target="https://pbs.twimg.com/profile_banners/259516003/1547766812" TargetMode="External" /><Relationship Id="rId145" Type="http://schemas.openxmlformats.org/officeDocument/2006/relationships/hyperlink" Target="https://pbs.twimg.com/profile_banners/1069085989/1449969151" TargetMode="External" /><Relationship Id="rId146" Type="http://schemas.openxmlformats.org/officeDocument/2006/relationships/hyperlink" Target="https://pbs.twimg.com/profile_banners/889039641575174144/1510645530" TargetMode="External" /><Relationship Id="rId147" Type="http://schemas.openxmlformats.org/officeDocument/2006/relationships/hyperlink" Target="https://pbs.twimg.com/profile_banners/15382749/1428862227" TargetMode="External" /><Relationship Id="rId148" Type="http://schemas.openxmlformats.org/officeDocument/2006/relationships/hyperlink" Target="https://pbs.twimg.com/profile_banners/176300841/1533816556" TargetMode="External" /><Relationship Id="rId149" Type="http://schemas.openxmlformats.org/officeDocument/2006/relationships/hyperlink" Target="https://pbs.twimg.com/profile_banners/3096684315/1437823794" TargetMode="External" /><Relationship Id="rId150" Type="http://schemas.openxmlformats.org/officeDocument/2006/relationships/hyperlink" Target="https://pbs.twimg.com/profile_banners/1408827110/1494964202" TargetMode="External" /><Relationship Id="rId151" Type="http://schemas.openxmlformats.org/officeDocument/2006/relationships/hyperlink" Target="https://pbs.twimg.com/profile_banners/923923521839026176/1509129593" TargetMode="External" /><Relationship Id="rId152" Type="http://schemas.openxmlformats.org/officeDocument/2006/relationships/hyperlink" Target="https://pbs.twimg.com/profile_banners/983571548085866496/1523541355" TargetMode="External" /><Relationship Id="rId153" Type="http://schemas.openxmlformats.org/officeDocument/2006/relationships/hyperlink" Target="https://pbs.twimg.com/profile_banners/69968994/1530030655" TargetMode="External" /><Relationship Id="rId154" Type="http://schemas.openxmlformats.org/officeDocument/2006/relationships/hyperlink" Target="https://pbs.twimg.com/profile_banners/2424443749/1453823961" TargetMode="External" /><Relationship Id="rId155" Type="http://schemas.openxmlformats.org/officeDocument/2006/relationships/hyperlink" Target="https://pbs.twimg.com/profile_banners/3194770620/1464095983" TargetMode="External" /><Relationship Id="rId156" Type="http://schemas.openxmlformats.org/officeDocument/2006/relationships/hyperlink" Target="https://pbs.twimg.com/profile_banners/1686833599/1473999006" TargetMode="External" /><Relationship Id="rId157" Type="http://schemas.openxmlformats.org/officeDocument/2006/relationships/hyperlink" Target="https://pbs.twimg.com/profile_banners/25722306/1425516334" TargetMode="External" /><Relationship Id="rId158" Type="http://schemas.openxmlformats.org/officeDocument/2006/relationships/hyperlink" Target="https://pbs.twimg.com/profile_banners/98502241/1538929061" TargetMode="External" /><Relationship Id="rId159" Type="http://schemas.openxmlformats.org/officeDocument/2006/relationships/hyperlink" Target="https://pbs.twimg.com/profile_banners/709919348/1521925953" TargetMode="External" /><Relationship Id="rId160" Type="http://schemas.openxmlformats.org/officeDocument/2006/relationships/hyperlink" Target="https://pbs.twimg.com/profile_banners/202235046/1489685505" TargetMode="External" /><Relationship Id="rId161" Type="http://schemas.openxmlformats.org/officeDocument/2006/relationships/hyperlink" Target="https://pbs.twimg.com/profile_banners/853475166671777793/1492362993" TargetMode="External" /><Relationship Id="rId162" Type="http://schemas.openxmlformats.org/officeDocument/2006/relationships/hyperlink" Target="https://pbs.twimg.com/profile_banners/2507134225/1458741247" TargetMode="External" /><Relationship Id="rId163" Type="http://schemas.openxmlformats.org/officeDocument/2006/relationships/hyperlink" Target="https://pbs.twimg.com/profile_banners/1900131331/1548441314" TargetMode="External" /><Relationship Id="rId164" Type="http://schemas.openxmlformats.org/officeDocument/2006/relationships/hyperlink" Target="https://pbs.twimg.com/profile_banners/1270742376/1493152360" TargetMode="External" /><Relationship Id="rId165" Type="http://schemas.openxmlformats.org/officeDocument/2006/relationships/hyperlink" Target="https://pbs.twimg.com/profile_banners/17230018/1556824238" TargetMode="External" /><Relationship Id="rId166" Type="http://schemas.openxmlformats.org/officeDocument/2006/relationships/hyperlink" Target="https://pbs.twimg.com/profile_banners/4136560874/1536147931" TargetMode="External" /><Relationship Id="rId167" Type="http://schemas.openxmlformats.org/officeDocument/2006/relationships/hyperlink" Target="https://pbs.twimg.com/profile_banners/2975126780/1493815034" TargetMode="External" /><Relationship Id="rId168" Type="http://schemas.openxmlformats.org/officeDocument/2006/relationships/hyperlink" Target="https://pbs.twimg.com/profile_banners/1629083364/1494710923" TargetMode="External" /><Relationship Id="rId169" Type="http://schemas.openxmlformats.org/officeDocument/2006/relationships/hyperlink" Target="https://pbs.twimg.com/profile_banners/3248452485/1463061786" TargetMode="External" /><Relationship Id="rId170" Type="http://schemas.openxmlformats.org/officeDocument/2006/relationships/hyperlink" Target="https://pbs.twimg.com/profile_banners/2741413181/1512777298" TargetMode="External" /><Relationship Id="rId171" Type="http://schemas.openxmlformats.org/officeDocument/2006/relationships/hyperlink" Target="https://pbs.twimg.com/profile_banners/4646546543/1485439483" TargetMode="External" /><Relationship Id="rId172" Type="http://schemas.openxmlformats.org/officeDocument/2006/relationships/hyperlink" Target="https://pbs.twimg.com/profile_banners/751051856160362496/1467900256" TargetMode="External" /><Relationship Id="rId173" Type="http://schemas.openxmlformats.org/officeDocument/2006/relationships/hyperlink" Target="https://pbs.twimg.com/profile_banners/2360389710/1491359045" TargetMode="External" /><Relationship Id="rId174" Type="http://schemas.openxmlformats.org/officeDocument/2006/relationships/hyperlink" Target="https://pbs.twimg.com/profile_banners/563368012/1451684141" TargetMode="External" /><Relationship Id="rId175" Type="http://schemas.openxmlformats.org/officeDocument/2006/relationships/hyperlink" Target="https://pbs.twimg.com/profile_banners/19306696/1485182106" TargetMode="External" /><Relationship Id="rId176" Type="http://schemas.openxmlformats.org/officeDocument/2006/relationships/hyperlink" Target="https://pbs.twimg.com/profile_banners/478706515/1552491179" TargetMode="External" /><Relationship Id="rId177" Type="http://schemas.openxmlformats.org/officeDocument/2006/relationships/hyperlink" Target="https://pbs.twimg.com/profile_banners/4880260998/1454976285" TargetMode="External" /><Relationship Id="rId178" Type="http://schemas.openxmlformats.org/officeDocument/2006/relationships/hyperlink" Target="https://pbs.twimg.com/profile_banners/748917657571717123/1467771506" TargetMode="External" /><Relationship Id="rId179" Type="http://schemas.openxmlformats.org/officeDocument/2006/relationships/hyperlink" Target="https://pbs.twimg.com/profile_banners/486295760/1485025951" TargetMode="External" /><Relationship Id="rId180" Type="http://schemas.openxmlformats.org/officeDocument/2006/relationships/hyperlink" Target="https://pbs.twimg.com/profile_banners/2306915791/1398244092" TargetMode="External" /><Relationship Id="rId181" Type="http://schemas.openxmlformats.org/officeDocument/2006/relationships/hyperlink" Target="https://pbs.twimg.com/profile_banners/242611025/1559434301" TargetMode="External" /><Relationship Id="rId182" Type="http://schemas.openxmlformats.org/officeDocument/2006/relationships/hyperlink" Target="https://pbs.twimg.com/profile_banners/503308169/1474671235" TargetMode="External" /><Relationship Id="rId183" Type="http://schemas.openxmlformats.org/officeDocument/2006/relationships/hyperlink" Target="https://pbs.twimg.com/profile_banners/53095216/1400734377" TargetMode="External" /><Relationship Id="rId184" Type="http://schemas.openxmlformats.org/officeDocument/2006/relationships/hyperlink" Target="https://pbs.twimg.com/profile_banners/15610322/1400674385" TargetMode="External" /><Relationship Id="rId185" Type="http://schemas.openxmlformats.org/officeDocument/2006/relationships/hyperlink" Target="https://pbs.twimg.com/profile_banners/23143287/1464832944" TargetMode="External" /><Relationship Id="rId186" Type="http://schemas.openxmlformats.org/officeDocument/2006/relationships/hyperlink" Target="https://pbs.twimg.com/profile_banners/1013073839943663617/1535682802" TargetMode="External" /><Relationship Id="rId187" Type="http://schemas.openxmlformats.org/officeDocument/2006/relationships/hyperlink" Target="https://pbs.twimg.com/profile_banners/318544783/1354334169" TargetMode="External" /><Relationship Id="rId188" Type="http://schemas.openxmlformats.org/officeDocument/2006/relationships/hyperlink" Target="https://pbs.twimg.com/profile_banners/2873767789/1499873739" TargetMode="External" /><Relationship Id="rId189" Type="http://schemas.openxmlformats.org/officeDocument/2006/relationships/hyperlink" Target="https://pbs.twimg.com/profile_banners/2206799129/1467780614" TargetMode="External" /><Relationship Id="rId190" Type="http://schemas.openxmlformats.org/officeDocument/2006/relationships/hyperlink" Target="https://pbs.twimg.com/profile_banners/749926535189061632/1497956749" TargetMode="External" /><Relationship Id="rId191" Type="http://schemas.openxmlformats.org/officeDocument/2006/relationships/hyperlink" Target="https://pbs.twimg.com/profile_banners/3165675108/1491245862" TargetMode="External" /><Relationship Id="rId192" Type="http://schemas.openxmlformats.org/officeDocument/2006/relationships/hyperlink" Target="https://pbs.twimg.com/profile_banners/19956508/1413556354" TargetMode="External" /><Relationship Id="rId193" Type="http://schemas.openxmlformats.org/officeDocument/2006/relationships/hyperlink" Target="https://pbs.twimg.com/profile_banners/2157900166/1463855731" TargetMode="External" /><Relationship Id="rId194" Type="http://schemas.openxmlformats.org/officeDocument/2006/relationships/hyperlink" Target="https://pbs.twimg.com/profile_banners/1964968507/1448198394" TargetMode="External" /><Relationship Id="rId195" Type="http://schemas.openxmlformats.org/officeDocument/2006/relationships/hyperlink" Target="https://pbs.twimg.com/profile_banners/2819294282/1411105938" TargetMode="External" /><Relationship Id="rId196" Type="http://schemas.openxmlformats.org/officeDocument/2006/relationships/hyperlink" Target="https://pbs.twimg.com/profile_banners/382854562/1547120999" TargetMode="External" /><Relationship Id="rId197" Type="http://schemas.openxmlformats.org/officeDocument/2006/relationships/hyperlink" Target="https://pbs.twimg.com/profile_banners/400636318/1507447999" TargetMode="External" /><Relationship Id="rId198" Type="http://schemas.openxmlformats.org/officeDocument/2006/relationships/hyperlink" Target="https://pbs.twimg.com/profile_banners/524496707/1549980323" TargetMode="External" /><Relationship Id="rId199" Type="http://schemas.openxmlformats.org/officeDocument/2006/relationships/hyperlink" Target="https://pbs.twimg.com/profile_banners/363240200/1423445944" TargetMode="External" /><Relationship Id="rId200" Type="http://schemas.openxmlformats.org/officeDocument/2006/relationships/hyperlink" Target="https://pbs.twimg.com/profile_banners/15225275/1398885635" TargetMode="External" /><Relationship Id="rId201" Type="http://schemas.openxmlformats.org/officeDocument/2006/relationships/hyperlink" Target="https://pbs.twimg.com/profile_banners/1070274084100018176/1544984703" TargetMode="External" /><Relationship Id="rId202" Type="http://schemas.openxmlformats.org/officeDocument/2006/relationships/hyperlink" Target="https://pbs.twimg.com/profile_banners/33859932/1523447102" TargetMode="External" /><Relationship Id="rId203" Type="http://schemas.openxmlformats.org/officeDocument/2006/relationships/hyperlink" Target="https://pbs.twimg.com/profile_banners/3297759671/1557078704" TargetMode="External" /><Relationship Id="rId204" Type="http://schemas.openxmlformats.org/officeDocument/2006/relationships/hyperlink" Target="https://pbs.twimg.com/profile_banners/2915871116/1433835938" TargetMode="External" /><Relationship Id="rId205" Type="http://schemas.openxmlformats.org/officeDocument/2006/relationships/hyperlink" Target="https://pbs.twimg.com/profile_banners/10921932/1400615506" TargetMode="External" /><Relationship Id="rId206" Type="http://schemas.openxmlformats.org/officeDocument/2006/relationships/hyperlink" Target="https://pbs.twimg.com/profile_banners/256505391/1394449006" TargetMode="External" /><Relationship Id="rId207" Type="http://schemas.openxmlformats.org/officeDocument/2006/relationships/hyperlink" Target="https://pbs.twimg.com/profile_banners/23525257/1453123625" TargetMode="External" /><Relationship Id="rId208" Type="http://schemas.openxmlformats.org/officeDocument/2006/relationships/hyperlink" Target="https://pbs.twimg.com/profile_banners/93579657/1408515014" TargetMode="External" /><Relationship Id="rId209" Type="http://schemas.openxmlformats.org/officeDocument/2006/relationships/hyperlink" Target="https://pbs.twimg.com/profile_banners/180505807/1462974771" TargetMode="External" /><Relationship Id="rId210" Type="http://schemas.openxmlformats.org/officeDocument/2006/relationships/hyperlink" Target="https://pbs.twimg.com/profile_banners/3267373928/1435953409" TargetMode="External" /><Relationship Id="rId211" Type="http://schemas.openxmlformats.org/officeDocument/2006/relationships/hyperlink" Target="https://pbs.twimg.com/profile_banners/1262479110/1561929963" TargetMode="External" /><Relationship Id="rId212" Type="http://schemas.openxmlformats.org/officeDocument/2006/relationships/hyperlink" Target="https://pbs.twimg.com/profile_banners/12896772/1544224693" TargetMode="External" /><Relationship Id="rId213" Type="http://schemas.openxmlformats.org/officeDocument/2006/relationships/hyperlink" Target="https://pbs.twimg.com/profile_banners/66447663/1528188267" TargetMode="External" /><Relationship Id="rId214" Type="http://schemas.openxmlformats.org/officeDocument/2006/relationships/hyperlink" Target="https://pbs.twimg.com/profile_banners/2256664812/1546922991" TargetMode="External" /><Relationship Id="rId215" Type="http://schemas.openxmlformats.org/officeDocument/2006/relationships/hyperlink" Target="https://pbs.twimg.com/profile_banners/920994927022170112/1508418634" TargetMode="External" /><Relationship Id="rId216" Type="http://schemas.openxmlformats.org/officeDocument/2006/relationships/hyperlink" Target="https://pbs.twimg.com/profile_banners/407820603/1534899361" TargetMode="External" /><Relationship Id="rId217" Type="http://schemas.openxmlformats.org/officeDocument/2006/relationships/hyperlink" Target="https://pbs.twimg.com/profile_banners/2290055156/1487087587" TargetMode="External" /><Relationship Id="rId218" Type="http://schemas.openxmlformats.org/officeDocument/2006/relationships/hyperlink" Target="https://pbs.twimg.com/profile_banners/1140044934571053056/1560701864" TargetMode="External" /><Relationship Id="rId219" Type="http://schemas.openxmlformats.org/officeDocument/2006/relationships/hyperlink" Target="https://pbs.twimg.com/profile_banners/97025947/1421449727" TargetMode="External" /><Relationship Id="rId220" Type="http://schemas.openxmlformats.org/officeDocument/2006/relationships/hyperlink" Target="https://pbs.twimg.com/profile_banners/3158746801/1429572812" TargetMode="External" /><Relationship Id="rId221" Type="http://schemas.openxmlformats.org/officeDocument/2006/relationships/hyperlink" Target="https://pbs.twimg.com/profile_banners/64869164/1538367342" TargetMode="External" /><Relationship Id="rId222" Type="http://schemas.openxmlformats.org/officeDocument/2006/relationships/hyperlink" Target="https://pbs.twimg.com/profile_banners/25638690/1514586538" TargetMode="External" /><Relationship Id="rId223" Type="http://schemas.openxmlformats.org/officeDocument/2006/relationships/hyperlink" Target="https://pbs.twimg.com/profile_banners/1032791797498568704/1560619758" TargetMode="External" /><Relationship Id="rId224" Type="http://schemas.openxmlformats.org/officeDocument/2006/relationships/hyperlink" Target="https://pbs.twimg.com/profile_banners/3161742745/1495453727" TargetMode="External" /><Relationship Id="rId225" Type="http://schemas.openxmlformats.org/officeDocument/2006/relationships/hyperlink" Target="https://pbs.twimg.com/profile_banners/1142657153456410625/1561267498" TargetMode="External" /><Relationship Id="rId226" Type="http://schemas.openxmlformats.org/officeDocument/2006/relationships/hyperlink" Target="https://pbs.twimg.com/profile_banners/474775032/1561622492" TargetMode="External" /><Relationship Id="rId227" Type="http://schemas.openxmlformats.org/officeDocument/2006/relationships/hyperlink" Target="https://pbs.twimg.com/profile_banners/499020790/1476168377" TargetMode="External" /><Relationship Id="rId228" Type="http://schemas.openxmlformats.org/officeDocument/2006/relationships/hyperlink" Target="https://pbs.twimg.com/profile_banners/15588825/1521740600" TargetMode="External" /><Relationship Id="rId229" Type="http://schemas.openxmlformats.org/officeDocument/2006/relationships/hyperlink" Target="https://pbs.twimg.com/profile_banners/576479175/1358087013" TargetMode="External" /><Relationship Id="rId230" Type="http://schemas.openxmlformats.org/officeDocument/2006/relationships/hyperlink" Target="https://pbs.twimg.com/profile_banners/224893710/1544472063" TargetMode="External" /><Relationship Id="rId231" Type="http://schemas.openxmlformats.org/officeDocument/2006/relationships/hyperlink" Target="https://pbs.twimg.com/profile_banners/462813424/1535267084" TargetMode="External" /><Relationship Id="rId232" Type="http://schemas.openxmlformats.org/officeDocument/2006/relationships/hyperlink" Target="https://pbs.twimg.com/profile_banners/3244359300/1553765290" TargetMode="External" /><Relationship Id="rId233" Type="http://schemas.openxmlformats.org/officeDocument/2006/relationships/hyperlink" Target="https://pbs.twimg.com/profile_banners/3220722260/1463124140" TargetMode="External" /><Relationship Id="rId234" Type="http://schemas.openxmlformats.org/officeDocument/2006/relationships/hyperlink" Target="https://pbs.twimg.com/profile_banners/4145768721/1490289560" TargetMode="External" /><Relationship Id="rId235" Type="http://schemas.openxmlformats.org/officeDocument/2006/relationships/hyperlink" Target="https://pbs.twimg.com/profile_banners/1069317751389466625/1545984211" TargetMode="External" /><Relationship Id="rId236" Type="http://schemas.openxmlformats.org/officeDocument/2006/relationships/hyperlink" Target="https://pbs.twimg.com/profile_banners/3154199105/1498942152" TargetMode="External" /><Relationship Id="rId237" Type="http://schemas.openxmlformats.org/officeDocument/2006/relationships/hyperlink" Target="https://pbs.twimg.com/profile_banners/842394446/1486153163" TargetMode="External" /><Relationship Id="rId238" Type="http://schemas.openxmlformats.org/officeDocument/2006/relationships/hyperlink" Target="https://pbs.twimg.com/profile_banners/105666025/1548269974" TargetMode="External" /><Relationship Id="rId239" Type="http://schemas.openxmlformats.org/officeDocument/2006/relationships/hyperlink" Target="https://pbs.twimg.com/profile_banners/385574310/1541132033" TargetMode="External" /><Relationship Id="rId240" Type="http://schemas.openxmlformats.org/officeDocument/2006/relationships/hyperlink" Target="https://pbs.twimg.com/profile_banners/29451649/1445181394" TargetMode="External" /><Relationship Id="rId241" Type="http://schemas.openxmlformats.org/officeDocument/2006/relationships/hyperlink" Target="https://pbs.twimg.com/profile_banners/117860619/1469052067" TargetMode="External" /><Relationship Id="rId242" Type="http://schemas.openxmlformats.org/officeDocument/2006/relationships/hyperlink" Target="https://pbs.twimg.com/profile_banners/3017605700/1499696311" TargetMode="External" /><Relationship Id="rId243" Type="http://schemas.openxmlformats.org/officeDocument/2006/relationships/hyperlink" Target="https://pbs.twimg.com/profile_banners/923485565156233216/1510356470" TargetMode="External" /><Relationship Id="rId244" Type="http://schemas.openxmlformats.org/officeDocument/2006/relationships/hyperlink" Target="https://pbs.twimg.com/profile_banners/3252522736/1448557056" TargetMode="External" /><Relationship Id="rId245" Type="http://schemas.openxmlformats.org/officeDocument/2006/relationships/hyperlink" Target="https://pbs.twimg.com/profile_banners/3185621924/1430777883" TargetMode="External" /><Relationship Id="rId246" Type="http://schemas.openxmlformats.org/officeDocument/2006/relationships/hyperlink" Target="https://pbs.twimg.com/profile_banners/821564462834421760/1484712898" TargetMode="External" /><Relationship Id="rId247" Type="http://schemas.openxmlformats.org/officeDocument/2006/relationships/hyperlink" Target="https://pbs.twimg.com/profile_banners/2438047411/1426692526" TargetMode="External" /><Relationship Id="rId248" Type="http://schemas.openxmlformats.org/officeDocument/2006/relationships/hyperlink" Target="https://pbs.twimg.com/profile_banners/533296083/1495129065" TargetMode="External" /><Relationship Id="rId249" Type="http://schemas.openxmlformats.org/officeDocument/2006/relationships/hyperlink" Target="https://pbs.twimg.com/profile_banners/1145572388/1538681118" TargetMode="External" /><Relationship Id="rId250" Type="http://schemas.openxmlformats.org/officeDocument/2006/relationships/hyperlink" Target="https://pbs.twimg.com/profile_banners/1025333688232554496/1551718953" TargetMode="External" /><Relationship Id="rId251" Type="http://schemas.openxmlformats.org/officeDocument/2006/relationships/hyperlink" Target="https://pbs.twimg.com/profile_banners/3096535534/1520247602" TargetMode="External" /><Relationship Id="rId252" Type="http://schemas.openxmlformats.org/officeDocument/2006/relationships/hyperlink" Target="https://pbs.twimg.com/profile_banners/1846029589/1543340847" TargetMode="External" /><Relationship Id="rId253" Type="http://schemas.openxmlformats.org/officeDocument/2006/relationships/hyperlink" Target="https://pbs.twimg.com/profile_banners/2878981027/1419392421" TargetMode="External" /><Relationship Id="rId254" Type="http://schemas.openxmlformats.org/officeDocument/2006/relationships/hyperlink" Target="https://pbs.twimg.com/profile_banners/839518945757515777/1503452830" TargetMode="External" /><Relationship Id="rId255" Type="http://schemas.openxmlformats.org/officeDocument/2006/relationships/hyperlink" Target="https://pbs.twimg.com/profile_banners/1963286640/1515440030" TargetMode="External" /><Relationship Id="rId256" Type="http://schemas.openxmlformats.org/officeDocument/2006/relationships/hyperlink" Target="https://pbs.twimg.com/profile_banners/2363070240/1413573156" TargetMode="External" /><Relationship Id="rId257" Type="http://schemas.openxmlformats.org/officeDocument/2006/relationships/hyperlink" Target="https://pbs.twimg.com/profile_banners/132583610/1486398789" TargetMode="External" /><Relationship Id="rId258" Type="http://schemas.openxmlformats.org/officeDocument/2006/relationships/hyperlink" Target="https://pbs.twimg.com/profile_banners/1591390472/1558212398" TargetMode="External" /><Relationship Id="rId259" Type="http://schemas.openxmlformats.org/officeDocument/2006/relationships/hyperlink" Target="https://pbs.twimg.com/profile_banners/1123200393398239232/1557290186" TargetMode="External" /><Relationship Id="rId260" Type="http://schemas.openxmlformats.org/officeDocument/2006/relationships/hyperlink" Target="https://pbs.twimg.com/profile_banners/1311223778/1382078088" TargetMode="External" /><Relationship Id="rId261" Type="http://schemas.openxmlformats.org/officeDocument/2006/relationships/hyperlink" Target="https://pbs.twimg.com/profile_banners/20613914/1535654629" TargetMode="External" /><Relationship Id="rId262" Type="http://schemas.openxmlformats.org/officeDocument/2006/relationships/hyperlink" Target="https://pbs.twimg.com/profile_banners/216194230/1524174923" TargetMode="External" /><Relationship Id="rId263" Type="http://schemas.openxmlformats.org/officeDocument/2006/relationships/hyperlink" Target="https://pbs.twimg.com/profile_banners/608870334/1520955450" TargetMode="External" /><Relationship Id="rId264" Type="http://schemas.openxmlformats.org/officeDocument/2006/relationships/hyperlink" Target="https://pbs.twimg.com/profile_banners/834017794329018370/1508928948" TargetMode="External" /><Relationship Id="rId265" Type="http://schemas.openxmlformats.org/officeDocument/2006/relationships/hyperlink" Target="https://pbs.twimg.com/profile_banners/1387927129/1370532045" TargetMode="External" /><Relationship Id="rId266" Type="http://schemas.openxmlformats.org/officeDocument/2006/relationships/hyperlink" Target="https://pbs.twimg.com/profile_banners/37594582/1417803046" TargetMode="External" /><Relationship Id="rId267" Type="http://schemas.openxmlformats.org/officeDocument/2006/relationships/hyperlink" Target="https://pbs.twimg.com/profile_banners/2360588171/1470995498" TargetMode="External" /><Relationship Id="rId268" Type="http://schemas.openxmlformats.org/officeDocument/2006/relationships/hyperlink" Target="https://pbs.twimg.com/profile_banners/41520808/1483654624" TargetMode="External" /><Relationship Id="rId269" Type="http://schemas.openxmlformats.org/officeDocument/2006/relationships/hyperlink" Target="https://pbs.twimg.com/profile_banners/2568816684/1491681769" TargetMode="External" /><Relationship Id="rId270" Type="http://schemas.openxmlformats.org/officeDocument/2006/relationships/hyperlink" Target="https://pbs.twimg.com/profile_banners/30466910/1495072581" TargetMode="External" /><Relationship Id="rId271" Type="http://schemas.openxmlformats.org/officeDocument/2006/relationships/hyperlink" Target="https://pbs.twimg.com/profile_banners/1342865365/1492486372" TargetMode="External" /><Relationship Id="rId272" Type="http://schemas.openxmlformats.org/officeDocument/2006/relationships/hyperlink" Target="https://pbs.twimg.com/profile_banners/1127257387184852994/1562184026" TargetMode="External" /><Relationship Id="rId273" Type="http://schemas.openxmlformats.org/officeDocument/2006/relationships/hyperlink" Target="https://pbs.twimg.com/profile_banners/1057232031489257472/1540899748" TargetMode="External" /><Relationship Id="rId274" Type="http://schemas.openxmlformats.org/officeDocument/2006/relationships/hyperlink" Target="https://pbs.twimg.com/profile_banners/723488244642529282/1545474109" TargetMode="External" /><Relationship Id="rId275" Type="http://schemas.openxmlformats.org/officeDocument/2006/relationships/hyperlink" Target="https://pbs.twimg.com/profile_banners/2361698965/1506906450" TargetMode="External" /><Relationship Id="rId276" Type="http://schemas.openxmlformats.org/officeDocument/2006/relationships/hyperlink" Target="https://pbs.twimg.com/profile_banners/922282714606260225/1557405344" TargetMode="External" /><Relationship Id="rId277" Type="http://schemas.openxmlformats.org/officeDocument/2006/relationships/hyperlink" Target="https://pbs.twimg.com/profile_banners/24291534/1534453130" TargetMode="External" /><Relationship Id="rId278" Type="http://schemas.openxmlformats.org/officeDocument/2006/relationships/hyperlink" Target="https://pbs.twimg.com/profile_banners/39040181/1469809138" TargetMode="External" /><Relationship Id="rId279" Type="http://schemas.openxmlformats.org/officeDocument/2006/relationships/hyperlink" Target="https://pbs.twimg.com/profile_banners/866514564640374784/1495576647" TargetMode="External" /><Relationship Id="rId280" Type="http://schemas.openxmlformats.org/officeDocument/2006/relationships/hyperlink" Target="https://pbs.twimg.com/profile_banners/1084244191796961280/1547340605" TargetMode="External" /><Relationship Id="rId281" Type="http://schemas.openxmlformats.org/officeDocument/2006/relationships/hyperlink" Target="https://pbs.twimg.com/profile_banners/902610984698748928/1508630365" TargetMode="External" /><Relationship Id="rId282" Type="http://schemas.openxmlformats.org/officeDocument/2006/relationships/hyperlink" Target="https://pbs.twimg.com/profile_banners/436039273/1429549566" TargetMode="External" /><Relationship Id="rId283" Type="http://schemas.openxmlformats.org/officeDocument/2006/relationships/hyperlink" Target="https://pbs.twimg.com/profile_banners/355269149/1426598861" TargetMode="External" /><Relationship Id="rId284" Type="http://schemas.openxmlformats.org/officeDocument/2006/relationships/hyperlink" Target="https://pbs.twimg.com/profile_banners/81813216/1534697614" TargetMode="External" /><Relationship Id="rId285" Type="http://schemas.openxmlformats.org/officeDocument/2006/relationships/hyperlink" Target="https://pbs.twimg.com/profile_banners/803698378781630464/1480468207" TargetMode="External" /><Relationship Id="rId286" Type="http://schemas.openxmlformats.org/officeDocument/2006/relationships/hyperlink" Target="https://pbs.twimg.com/profile_banners/2383875511/1434996938" TargetMode="External" /><Relationship Id="rId287" Type="http://schemas.openxmlformats.org/officeDocument/2006/relationships/hyperlink" Target="https://pbs.twimg.com/profile_banners/94425545/1561813470" TargetMode="External" /><Relationship Id="rId288" Type="http://schemas.openxmlformats.org/officeDocument/2006/relationships/hyperlink" Target="https://pbs.twimg.com/profile_banners/92677101/1531774282" TargetMode="External" /><Relationship Id="rId289" Type="http://schemas.openxmlformats.org/officeDocument/2006/relationships/hyperlink" Target="https://pbs.twimg.com/profile_banners/17962908/1480309956" TargetMode="External" /><Relationship Id="rId290" Type="http://schemas.openxmlformats.org/officeDocument/2006/relationships/hyperlink" Target="https://pbs.twimg.com/profile_banners/97613366/1532962018" TargetMode="External" /><Relationship Id="rId291" Type="http://schemas.openxmlformats.org/officeDocument/2006/relationships/hyperlink" Target="https://pbs.twimg.com/profile_banners/2437656776/1429377069" TargetMode="External" /><Relationship Id="rId292" Type="http://schemas.openxmlformats.org/officeDocument/2006/relationships/hyperlink" Target="https://pbs.twimg.com/profile_banners/1112349672/1492396928" TargetMode="External" /><Relationship Id="rId293" Type="http://schemas.openxmlformats.org/officeDocument/2006/relationships/hyperlink" Target="https://pbs.twimg.com/profile_banners/3215177631/1502681408" TargetMode="External" /><Relationship Id="rId294" Type="http://schemas.openxmlformats.org/officeDocument/2006/relationships/hyperlink" Target="https://pbs.twimg.com/profile_banners/322937950/1475625109" TargetMode="External" /><Relationship Id="rId295" Type="http://schemas.openxmlformats.org/officeDocument/2006/relationships/hyperlink" Target="https://pbs.twimg.com/profile_banners/43985127/1505766777" TargetMode="External" /><Relationship Id="rId296" Type="http://schemas.openxmlformats.org/officeDocument/2006/relationships/hyperlink" Target="https://pbs.twimg.com/profile_banners/1106813419955597313/1552720133" TargetMode="External" /><Relationship Id="rId297" Type="http://schemas.openxmlformats.org/officeDocument/2006/relationships/hyperlink" Target="https://pbs.twimg.com/profile_banners/2155652671/1397490891" TargetMode="External" /><Relationship Id="rId298" Type="http://schemas.openxmlformats.org/officeDocument/2006/relationships/hyperlink" Target="https://pbs.twimg.com/profile_banners/599533690/1556478625" TargetMode="External" /><Relationship Id="rId299" Type="http://schemas.openxmlformats.org/officeDocument/2006/relationships/hyperlink" Target="https://pbs.twimg.com/profile_banners/3320019065/1471741737" TargetMode="External" /><Relationship Id="rId300" Type="http://schemas.openxmlformats.org/officeDocument/2006/relationships/hyperlink" Target="https://pbs.twimg.com/profile_banners/1065493743120220160/1543315381" TargetMode="External" /><Relationship Id="rId301" Type="http://schemas.openxmlformats.org/officeDocument/2006/relationships/hyperlink" Target="https://pbs.twimg.com/profile_banners/1053393014/1543442080" TargetMode="External" /><Relationship Id="rId302" Type="http://schemas.openxmlformats.org/officeDocument/2006/relationships/hyperlink" Target="https://pbs.twimg.com/profile_banners/190735834/1383753021" TargetMode="External" /><Relationship Id="rId303" Type="http://schemas.openxmlformats.org/officeDocument/2006/relationships/hyperlink" Target="https://pbs.twimg.com/profile_banners/436151423/1482362453" TargetMode="External" /><Relationship Id="rId304" Type="http://schemas.openxmlformats.org/officeDocument/2006/relationships/hyperlink" Target="https://pbs.twimg.com/profile_banners/1909364432/1524765333" TargetMode="External" /><Relationship Id="rId305" Type="http://schemas.openxmlformats.org/officeDocument/2006/relationships/hyperlink" Target="https://pbs.twimg.com/profile_banners/3167769482/1512174561"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6/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1/bg.gif" TargetMode="External" /><Relationship Id="rId341" Type="http://schemas.openxmlformats.org/officeDocument/2006/relationships/hyperlink" Target="http://abs.twimg.com/images/themes/theme2/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3/bg.gif" TargetMode="External" /><Relationship Id="rId346" Type="http://schemas.openxmlformats.org/officeDocument/2006/relationships/hyperlink" Target="http://abs.twimg.com/images/themes/theme5/bg.gif" TargetMode="External" /><Relationship Id="rId347" Type="http://schemas.openxmlformats.org/officeDocument/2006/relationships/hyperlink" Target="http://abs.twimg.com/images/themes/theme18/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3/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6/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9/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3/bg.gif" TargetMode="External" /><Relationship Id="rId367" Type="http://schemas.openxmlformats.org/officeDocument/2006/relationships/hyperlink" Target="http://abs.twimg.com/images/themes/theme16/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6/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pbs.twimg.com/profile_background_images/378800000181611319/abxh7OfH.jpeg" TargetMode="External" /><Relationship Id="rId378" Type="http://schemas.openxmlformats.org/officeDocument/2006/relationships/hyperlink" Target="http://pbs.twimg.com/profile_background_images/723534830/5f8b924d2a98b7ae27297e9aa5d79982.jpe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9/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4/bg.gif" TargetMode="External" /><Relationship Id="rId383" Type="http://schemas.openxmlformats.org/officeDocument/2006/relationships/hyperlink" Target="http://abs.twimg.com/images/themes/theme13/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7/bg.gif" TargetMode="External" /><Relationship Id="rId386" Type="http://schemas.openxmlformats.org/officeDocument/2006/relationships/hyperlink" Target="http://abs.twimg.com/images/themes/theme10/bg.gif" TargetMode="External" /><Relationship Id="rId387" Type="http://schemas.openxmlformats.org/officeDocument/2006/relationships/hyperlink" Target="http://abs.twimg.com/images/themes/theme17/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3/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9/bg.gif"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7/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5/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17/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3/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1/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4/bg.gif" TargetMode="External" /><Relationship Id="rId431" Type="http://schemas.openxmlformats.org/officeDocument/2006/relationships/hyperlink" Target="http://abs.twimg.com/images/themes/theme9/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5/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3/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6/bg.gif" TargetMode="External" /><Relationship Id="rId447" Type="http://schemas.openxmlformats.org/officeDocument/2006/relationships/hyperlink" Target="http://abs.twimg.com/images/themes/theme7/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7/bg.gif" TargetMode="External" /><Relationship Id="rId452" Type="http://schemas.openxmlformats.org/officeDocument/2006/relationships/hyperlink" Target="http://abs.twimg.com/images/themes/theme11/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8/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3/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2/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3/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7/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1/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5/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pbs.twimg.com/profile_images/605435863925800960/2kuCWyUh_normal.jpg" TargetMode="External" /><Relationship Id="rId480" Type="http://schemas.openxmlformats.org/officeDocument/2006/relationships/hyperlink" Target="http://pbs.twimg.com/profile_images/794227319112138752/1qh3Rp4Q_normal.jpg" TargetMode="External" /><Relationship Id="rId481" Type="http://schemas.openxmlformats.org/officeDocument/2006/relationships/hyperlink" Target="http://pbs.twimg.com/profile_images/978666947247333376/bZVx29i8_normal.jpg" TargetMode="External" /><Relationship Id="rId482" Type="http://schemas.openxmlformats.org/officeDocument/2006/relationships/hyperlink" Target="http://pbs.twimg.com/profile_images/593090924525162496/oEghroRC_normal.jpg" TargetMode="External" /><Relationship Id="rId483" Type="http://schemas.openxmlformats.org/officeDocument/2006/relationships/hyperlink" Target="http://pbs.twimg.com/profile_images/1142709384931356674/uYucXNU7_normal.jpg" TargetMode="External" /><Relationship Id="rId484" Type="http://schemas.openxmlformats.org/officeDocument/2006/relationships/hyperlink" Target="http://pbs.twimg.com/profile_images/930341287961743360/vVeA4nak_normal.jpg" TargetMode="External" /><Relationship Id="rId485" Type="http://schemas.openxmlformats.org/officeDocument/2006/relationships/hyperlink" Target="http://pbs.twimg.com/profile_images/870106509753159680/YeLhqw40_normal.jpg" TargetMode="External" /><Relationship Id="rId486" Type="http://schemas.openxmlformats.org/officeDocument/2006/relationships/hyperlink" Target="http://pbs.twimg.com/profile_images/845013445275779072/HNIBAgr6_normal.jpg" TargetMode="External" /><Relationship Id="rId487" Type="http://schemas.openxmlformats.org/officeDocument/2006/relationships/hyperlink" Target="http://pbs.twimg.com/profile_images/378800000750706787/26e005493ca2b6f9623a17f414a79564_normal.jpeg" TargetMode="External" /><Relationship Id="rId488" Type="http://schemas.openxmlformats.org/officeDocument/2006/relationships/hyperlink" Target="http://pbs.twimg.com/profile_images/679891077562822656/NitfE4Ei_normal.jpg" TargetMode="External" /><Relationship Id="rId489" Type="http://schemas.openxmlformats.org/officeDocument/2006/relationships/hyperlink" Target="http://pbs.twimg.com/profile_images/624902365053878272/wat6YByN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864568360947793920/ZrdjbU42_normal.jpg" TargetMode="External" /><Relationship Id="rId492" Type="http://schemas.openxmlformats.org/officeDocument/2006/relationships/hyperlink" Target="http://pbs.twimg.com/profile_images/463781034106970112/s6-XlAeS_normal.jpeg" TargetMode="External" /><Relationship Id="rId493" Type="http://schemas.openxmlformats.org/officeDocument/2006/relationships/hyperlink" Target="http://pbs.twimg.com/profile_images/923932258590973952/kzQjMAd9_normal.jpg" TargetMode="External" /><Relationship Id="rId494" Type="http://schemas.openxmlformats.org/officeDocument/2006/relationships/hyperlink" Target="http://pbs.twimg.com/profile_images/984429039531298821/snUToSKD_normal.jpg" TargetMode="External" /><Relationship Id="rId495" Type="http://schemas.openxmlformats.org/officeDocument/2006/relationships/hyperlink" Target="http://pbs.twimg.com/profile_images/821843341922795521/VJvGtuTA_normal.jpg" TargetMode="External" /><Relationship Id="rId496" Type="http://schemas.openxmlformats.org/officeDocument/2006/relationships/hyperlink" Target="http://pbs.twimg.com/profile_images/378800000561938949/08d650ccbb30b9d04148c618432efb31_normal.jpeg" TargetMode="External" /><Relationship Id="rId497" Type="http://schemas.openxmlformats.org/officeDocument/2006/relationships/hyperlink" Target="http://pbs.twimg.com/profile_images/467200911966609408/uhSDmjo0_normal.jpeg" TargetMode="External" /><Relationship Id="rId498" Type="http://schemas.openxmlformats.org/officeDocument/2006/relationships/hyperlink" Target="http://pbs.twimg.com/profile_images/683786140348907521/UraQJ09q_normal.jpg" TargetMode="External" /><Relationship Id="rId499" Type="http://schemas.openxmlformats.org/officeDocument/2006/relationships/hyperlink" Target="http://pbs.twimg.com/profile_images/776601196102504448/yFcxMVdF_normal.jpg" TargetMode="External" /><Relationship Id="rId500" Type="http://schemas.openxmlformats.org/officeDocument/2006/relationships/hyperlink" Target="http://pbs.twimg.com/profile_images/802156727915286528/_Axr4eVw_normal.jp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pbs.twimg.com/profile_images/1022972313493491712/pyJKcftr_normal.jpg" TargetMode="External" /><Relationship Id="rId503" Type="http://schemas.openxmlformats.org/officeDocument/2006/relationships/hyperlink" Target="http://pbs.twimg.com/profile_images/1016132908476764160/SZGKYZc4_normal.jpg" TargetMode="External" /><Relationship Id="rId504" Type="http://schemas.openxmlformats.org/officeDocument/2006/relationships/hyperlink" Target="http://pbs.twimg.com/profile_images/1146574521/MyPhoto-101017-04_normal.JPG" TargetMode="External" /><Relationship Id="rId505" Type="http://schemas.openxmlformats.org/officeDocument/2006/relationships/hyperlink" Target="http://pbs.twimg.com/profile_images/1545923428/geri_normal.png" TargetMode="External" /><Relationship Id="rId506" Type="http://schemas.openxmlformats.org/officeDocument/2006/relationships/hyperlink" Target="http://pbs.twimg.com/profile_images/853658082836172801/T0my6mQW_normal.jpg" TargetMode="External" /><Relationship Id="rId507" Type="http://schemas.openxmlformats.org/officeDocument/2006/relationships/hyperlink" Target="http://pbs.twimg.com/profile_images/712639000234835968/fgVMKbd-_normal.jpg" TargetMode="External" /><Relationship Id="rId508" Type="http://schemas.openxmlformats.org/officeDocument/2006/relationships/hyperlink" Target="http://pbs.twimg.com/profile_images/1088868795589054466/bFfeV83l_normal.jpg" TargetMode="External" /><Relationship Id="rId509" Type="http://schemas.openxmlformats.org/officeDocument/2006/relationships/hyperlink" Target="http://pbs.twimg.com/profile_images/856970642163326976/WZTQw5kf_normal.jpg" TargetMode="External" /><Relationship Id="rId510" Type="http://schemas.openxmlformats.org/officeDocument/2006/relationships/hyperlink" Target="http://pbs.twimg.com/profile_images/1013614110171250688/vrPUCDn2_normal.jpg" TargetMode="External" /><Relationship Id="rId511" Type="http://schemas.openxmlformats.org/officeDocument/2006/relationships/hyperlink" Target="http://pbs.twimg.com/profile_images/1037305391909154822/yoh6MOhe_normal.jpg" TargetMode="External" /><Relationship Id="rId512" Type="http://schemas.openxmlformats.org/officeDocument/2006/relationships/hyperlink" Target="http://pbs.twimg.com/profile_images/554320111478112256/IRdTexK-_normal.jpeg" TargetMode="External" /><Relationship Id="rId513" Type="http://schemas.openxmlformats.org/officeDocument/2006/relationships/hyperlink" Target="http://pbs.twimg.com/profile_images/378800000266444813/336a6a5ba309cd0b49ba704e090c203c_normal.jpeg" TargetMode="External" /><Relationship Id="rId514" Type="http://schemas.openxmlformats.org/officeDocument/2006/relationships/hyperlink" Target="http://pbs.twimg.com/profile_images/730408750092144645/O1ug7TfM_normal.jpg" TargetMode="External" /><Relationship Id="rId515" Type="http://schemas.openxmlformats.org/officeDocument/2006/relationships/hyperlink" Target="http://pbs.twimg.com/profile_images/933404651692658688/YOMntrP8_normal.jpg" TargetMode="External" /><Relationship Id="rId516" Type="http://schemas.openxmlformats.org/officeDocument/2006/relationships/hyperlink" Target="http://pbs.twimg.com/profile_images/681934872282304512/4mecuxM3_normal.jpg" TargetMode="External" /><Relationship Id="rId517" Type="http://schemas.openxmlformats.org/officeDocument/2006/relationships/hyperlink" Target="http://pbs.twimg.com/profile_images/751053998287978496/GaloX8n5_normal.jpg" TargetMode="External" /><Relationship Id="rId518" Type="http://schemas.openxmlformats.org/officeDocument/2006/relationships/hyperlink" Target="http://pbs.twimg.com/profile_images/849447506455015429/oipLN9Dk_normal.jpg" TargetMode="External" /><Relationship Id="rId519" Type="http://schemas.openxmlformats.org/officeDocument/2006/relationships/hyperlink" Target="http://pbs.twimg.com/profile_images/798602757712343042/K5T4yNKd_normal.jpg" TargetMode="External" /><Relationship Id="rId520" Type="http://schemas.openxmlformats.org/officeDocument/2006/relationships/hyperlink" Target="http://pbs.twimg.com/profile_images/829843499398868992/PzDZrFVS_normal.jpg" TargetMode="External" /><Relationship Id="rId521" Type="http://schemas.openxmlformats.org/officeDocument/2006/relationships/hyperlink" Target="http://pbs.twimg.com/profile_images/950919205980966914/Lhr1NYUU_normal.jpg" TargetMode="External" /><Relationship Id="rId522" Type="http://schemas.openxmlformats.org/officeDocument/2006/relationships/hyperlink" Target="http://pbs.twimg.com/profile_images/920268142726828032/7yvvLD2h_normal.jpg" TargetMode="External" /><Relationship Id="rId523" Type="http://schemas.openxmlformats.org/officeDocument/2006/relationships/hyperlink" Target="http://pbs.twimg.com/profile_images/696843854243168256/ufAV9ldM_normal.jpg" TargetMode="External" /><Relationship Id="rId524" Type="http://schemas.openxmlformats.org/officeDocument/2006/relationships/hyperlink" Target="http://pbs.twimg.com/profile_images/750514111386161153/EkmadW2L_normal.jpg" TargetMode="External" /><Relationship Id="rId525" Type="http://schemas.openxmlformats.org/officeDocument/2006/relationships/hyperlink" Target="http://pbs.twimg.com/profile_images/855545239859331072/HPBJxMlJ_normal.jpg" TargetMode="External" /><Relationship Id="rId526" Type="http://schemas.openxmlformats.org/officeDocument/2006/relationships/hyperlink" Target="http://pbs.twimg.com/profile_images/427820508151685120/c2hgRuiD_normal.jpeg" TargetMode="External" /><Relationship Id="rId527" Type="http://schemas.openxmlformats.org/officeDocument/2006/relationships/hyperlink" Target="http://pbs.twimg.com/profile_images/745701163106967552/Z1ilNaSv_normal.jpg" TargetMode="External" /><Relationship Id="rId528" Type="http://schemas.openxmlformats.org/officeDocument/2006/relationships/hyperlink" Target="http://pbs.twimg.com/profile_images/592796166099759108/cjdQyPbz_normal.png" TargetMode="External" /><Relationship Id="rId529" Type="http://schemas.openxmlformats.org/officeDocument/2006/relationships/hyperlink" Target="http://pbs.twimg.com/profile_images/590032321337630720/BNgDAlSt_normal.jpg" TargetMode="External" /><Relationship Id="rId530" Type="http://schemas.openxmlformats.org/officeDocument/2006/relationships/hyperlink" Target="http://pbs.twimg.com/profile_images/2677171863/7fc7321850a1f2786a1705466f43bfc5_normal.jpeg" TargetMode="External" /><Relationship Id="rId531" Type="http://schemas.openxmlformats.org/officeDocument/2006/relationships/hyperlink" Target="http://pbs.twimg.com/profile_images/1908424398/twitter-pavement-runner_normal.jpg" TargetMode="External" /><Relationship Id="rId532" Type="http://schemas.openxmlformats.org/officeDocument/2006/relationships/hyperlink" Target="http://pbs.twimg.com/profile_images/468029146593898496/uaD-qVdD_normal.jpe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pbs.twimg.com/profile_images/738188977983754240/GVmvfl-Y_normal.jpg" TargetMode="External" /><Relationship Id="rId535" Type="http://schemas.openxmlformats.org/officeDocument/2006/relationships/hyperlink" Target="http://pbs.twimg.com/profile_images/1042357537809395712/rpgo1sTg_normal.jpg" TargetMode="External" /><Relationship Id="rId536" Type="http://schemas.openxmlformats.org/officeDocument/2006/relationships/hyperlink" Target="http://pbs.twimg.com/profile_images/919402052073246720/ty1d50jZ_normal.jpg" TargetMode="External" /><Relationship Id="rId537" Type="http://schemas.openxmlformats.org/officeDocument/2006/relationships/hyperlink" Target="http://pbs.twimg.com/profile_images/840072022784860161/2SNRtjS0_normal.jpg" TargetMode="External" /><Relationship Id="rId538" Type="http://schemas.openxmlformats.org/officeDocument/2006/relationships/hyperlink" Target="http://pbs.twimg.com/profile_images/642803147933507584/AMkjeNU8_normal.jpg" TargetMode="External" /><Relationship Id="rId539" Type="http://schemas.openxmlformats.org/officeDocument/2006/relationships/hyperlink" Target="http://pbs.twimg.com/profile_images/1074531277892653056/gMihqcpx_normal.jpg" TargetMode="External" /><Relationship Id="rId540" Type="http://schemas.openxmlformats.org/officeDocument/2006/relationships/hyperlink" Target="http://pbs.twimg.com/profile_images/749927841760833536/xcGIzEwa_normal.jpg" TargetMode="External" /><Relationship Id="rId541" Type="http://schemas.openxmlformats.org/officeDocument/2006/relationships/hyperlink" Target="http://pbs.twimg.com/profile_images/706345271731449856/BlD9sLf2_normal.jpg" TargetMode="External" /><Relationship Id="rId542" Type="http://schemas.openxmlformats.org/officeDocument/2006/relationships/hyperlink" Target="http://pbs.twimg.com/profile_images/2931186171/0ae7ff197b5991ad634a4f527c5343d6_normal.jpeg" TargetMode="External" /><Relationship Id="rId543" Type="http://schemas.openxmlformats.org/officeDocument/2006/relationships/hyperlink" Target="http://pbs.twimg.com/profile_images/378800000663429655/6ab7bee728ef51e9e1cc3529cb681819_normal.jpeg" TargetMode="External" /><Relationship Id="rId544" Type="http://schemas.openxmlformats.org/officeDocument/2006/relationships/hyperlink" Target="http://pbs.twimg.com/profile_images/589127620555485184/I32kzpQO_normal.jpg" TargetMode="External" /><Relationship Id="rId545" Type="http://schemas.openxmlformats.org/officeDocument/2006/relationships/hyperlink" Target="http://abs.twimg.com/sticky/default_profile_images/default_profile_normal.png" TargetMode="External" /><Relationship Id="rId546" Type="http://schemas.openxmlformats.org/officeDocument/2006/relationships/hyperlink" Target="http://pbs.twimg.com/profile_images/378800000605270214/2710fb915b4d2d9f25ed0e57030f9653_normal.jpeg" TargetMode="External" /><Relationship Id="rId547" Type="http://schemas.openxmlformats.org/officeDocument/2006/relationships/hyperlink" Target="http://pbs.twimg.com/profile_images/512841330964197377/OZKDwMRj_normal.jpeg" TargetMode="External" /><Relationship Id="rId548" Type="http://schemas.openxmlformats.org/officeDocument/2006/relationships/hyperlink" Target="http://pbs.twimg.com/profile_images/849986355069407232/EsUjXoMu_normal.jpg" TargetMode="External" /><Relationship Id="rId549" Type="http://schemas.openxmlformats.org/officeDocument/2006/relationships/hyperlink" Target="http://pbs.twimg.com/profile_images/916929473856946177/flfDau9a_normal.jp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pbs.twimg.com/profile_images/3678490374/abbb437015a3c81ecbe3840c0904db87_normal.jpeg" TargetMode="External" /><Relationship Id="rId552" Type="http://schemas.openxmlformats.org/officeDocument/2006/relationships/hyperlink" Target="http://pbs.twimg.com/profile_images/741620370109661190/EDUijc6z_normal.jpg" TargetMode="External" /><Relationship Id="rId553" Type="http://schemas.openxmlformats.org/officeDocument/2006/relationships/hyperlink" Target="http://pbs.twimg.com/profile_images/469113578872532992/FtsGh_LG_normal.png" TargetMode="External" /><Relationship Id="rId554" Type="http://schemas.openxmlformats.org/officeDocument/2006/relationships/hyperlink" Target="http://pbs.twimg.com/profile_images/442721639109632000/u8lebdxL_normal.jpeg" TargetMode="External" /><Relationship Id="rId555" Type="http://schemas.openxmlformats.org/officeDocument/2006/relationships/hyperlink" Target="http://pbs.twimg.com/profile_images/1074370214115115010/Lxt4zUcs_normal.jpg" TargetMode="External" /><Relationship Id="rId556" Type="http://schemas.openxmlformats.org/officeDocument/2006/relationships/hyperlink" Target="http://pbs.twimg.com/profile_images/984034578968047616/GVQNy7Yl_normal.jpg" TargetMode="External" /><Relationship Id="rId557" Type="http://schemas.openxmlformats.org/officeDocument/2006/relationships/hyperlink" Target="http://pbs.twimg.com/profile_images/488746851294658560/vDN72bBn_normal.jpeg" TargetMode="External" /><Relationship Id="rId558" Type="http://schemas.openxmlformats.org/officeDocument/2006/relationships/hyperlink" Target="http://pbs.twimg.com/profile_images/1125154421938302976/CVJ8M2EP_normal.jpg" TargetMode="External" /><Relationship Id="rId559" Type="http://schemas.openxmlformats.org/officeDocument/2006/relationships/hyperlink" Target="http://abs.twimg.com/sticky/default_profile_images/default_profile_0_normal.png" TargetMode="External" /><Relationship Id="rId560" Type="http://schemas.openxmlformats.org/officeDocument/2006/relationships/hyperlink" Target="http://pbs.twimg.com/profile_images/992495374643363841/4d1mME0J_normal.jpg" TargetMode="External" /><Relationship Id="rId561" Type="http://schemas.openxmlformats.org/officeDocument/2006/relationships/hyperlink" Target="http://pbs.twimg.com/profile_images/674732391219376128/aPNg36sd_normal.png" TargetMode="External" /><Relationship Id="rId562" Type="http://schemas.openxmlformats.org/officeDocument/2006/relationships/hyperlink" Target="http://pbs.twimg.com/profile_images/442977000676790274/GQKcNdTN_normal.jpeg" TargetMode="External" /><Relationship Id="rId563" Type="http://schemas.openxmlformats.org/officeDocument/2006/relationships/hyperlink" Target="http://pbs.twimg.com/profile_images/657517943182393344/eNlG9ZpP_normal.jpg" TargetMode="External" /><Relationship Id="rId564" Type="http://schemas.openxmlformats.org/officeDocument/2006/relationships/hyperlink" Target="http://pbs.twimg.com/profile_images/567461313777913856/EJj_br75_normal.jpeg" TargetMode="External" /><Relationship Id="rId565" Type="http://schemas.openxmlformats.org/officeDocument/2006/relationships/hyperlink" Target="http://pbs.twimg.com/profile_images/786681705981673472/T5OKNZ1-_normal.jpg" TargetMode="External" /><Relationship Id="rId566" Type="http://schemas.openxmlformats.org/officeDocument/2006/relationships/hyperlink" Target="http://pbs.twimg.com/profile_images/617059383092994048/rpRLltGH_normal.jpg" TargetMode="External" /><Relationship Id="rId567" Type="http://schemas.openxmlformats.org/officeDocument/2006/relationships/hyperlink" Target="http://pbs.twimg.com/profile_images/1142944372922683392/PY1yacBZ_normal.jpg" TargetMode="External" /><Relationship Id="rId568" Type="http://schemas.openxmlformats.org/officeDocument/2006/relationships/hyperlink" Target="http://pbs.twimg.com/profile_images/1145058037364862982/5xY4t3IW_normal.jpg" TargetMode="External" /><Relationship Id="rId569" Type="http://schemas.openxmlformats.org/officeDocument/2006/relationships/hyperlink" Target="http://pbs.twimg.com/profile_images/974795510413385728/JZHuUR02_normal.jpg" TargetMode="External" /><Relationship Id="rId570" Type="http://schemas.openxmlformats.org/officeDocument/2006/relationships/hyperlink" Target="http://pbs.twimg.com/profile_images/1082501359629287424/wxvBLPtH_normal.jpg" TargetMode="External" /><Relationship Id="rId571" Type="http://schemas.openxmlformats.org/officeDocument/2006/relationships/hyperlink" Target="http://pbs.twimg.com/profile_images/938984539686424576/FRdd7YMN_normal.jpg" TargetMode="External" /><Relationship Id="rId572" Type="http://schemas.openxmlformats.org/officeDocument/2006/relationships/hyperlink" Target="http://pbs.twimg.com/profile_images/1032391332340355072/1poLWVwC_normal.jpg" TargetMode="External" /><Relationship Id="rId573" Type="http://schemas.openxmlformats.org/officeDocument/2006/relationships/hyperlink" Target="http://pbs.twimg.com/profile_images/504356862003642368/qyng4NrU_normal.png" TargetMode="External" /><Relationship Id="rId574" Type="http://schemas.openxmlformats.org/officeDocument/2006/relationships/hyperlink" Target="http://pbs.twimg.com/profile_images/1140292358325583872/JcJWexME_normal.jpg" TargetMode="External" /><Relationship Id="rId575" Type="http://schemas.openxmlformats.org/officeDocument/2006/relationships/hyperlink" Target="http://pbs.twimg.com/profile_images/1013605316531978240/V-P9wGxl_normal.jpg" TargetMode="External" /><Relationship Id="rId576" Type="http://schemas.openxmlformats.org/officeDocument/2006/relationships/hyperlink" Target="http://pbs.twimg.com/profile_images/859001716599140352/JRMyni-u_normal.jpg" TargetMode="External" /><Relationship Id="rId577" Type="http://schemas.openxmlformats.org/officeDocument/2006/relationships/hyperlink" Target="http://pbs.twimg.com/profile_images/590296427680518144/nJdUbgOI_normal.jpg" TargetMode="External" /><Relationship Id="rId578" Type="http://schemas.openxmlformats.org/officeDocument/2006/relationships/hyperlink" Target="http://pbs.twimg.com/profile_images/853771654387859457/dcspkfwq_normal.jpg" TargetMode="External" /><Relationship Id="rId579" Type="http://schemas.openxmlformats.org/officeDocument/2006/relationships/hyperlink" Target="http://pbs.twimg.com/profile_images/1097329459667951616/Rhq6cNJG_normal.jp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pbs.twimg.com/profile_images/946870681261694976/gYzYpzZw_normal.jpg" TargetMode="External" /><Relationship Id="rId582" Type="http://schemas.openxmlformats.org/officeDocument/2006/relationships/hyperlink" Target="http://pbs.twimg.com/profile_images/1115466028425908224/Xekpvl4R_normal.jpg" TargetMode="External" /><Relationship Id="rId583" Type="http://schemas.openxmlformats.org/officeDocument/2006/relationships/hyperlink" Target="http://pbs.twimg.com/profile_images/739427616596332544/1hHGLddp_normal.jpg" TargetMode="External" /><Relationship Id="rId584" Type="http://schemas.openxmlformats.org/officeDocument/2006/relationships/hyperlink" Target="http://pbs.twimg.com/profile_images/1142664791405649920/7EOOZRGr_normal.jpg" TargetMode="External" /><Relationship Id="rId585" Type="http://schemas.openxmlformats.org/officeDocument/2006/relationships/hyperlink" Target="http://pbs.twimg.com/profile_images/606418696597204992/VxVeVLAA_normal.jpg" TargetMode="External" /><Relationship Id="rId586" Type="http://schemas.openxmlformats.org/officeDocument/2006/relationships/hyperlink" Target="http://pbs.twimg.com/profile_images/863142003168743425/M7LmzRjX_normal.jpg" TargetMode="External" /><Relationship Id="rId587" Type="http://schemas.openxmlformats.org/officeDocument/2006/relationships/hyperlink" Target="http://pbs.twimg.com/profile_images/976878554666471425/BJHFc8tF_normal.jpg" TargetMode="External" /><Relationship Id="rId588" Type="http://schemas.openxmlformats.org/officeDocument/2006/relationships/hyperlink" Target="http://pbs.twimg.com/profile_images/3334879428/33dc139f52ca1361d71b650add2be9b8_normal.jpeg" TargetMode="External" /><Relationship Id="rId589" Type="http://schemas.openxmlformats.org/officeDocument/2006/relationships/hyperlink" Target="http://pbs.twimg.com/profile_images/796786833979887616/_lcVGgPN_normal.jpg" TargetMode="External" /><Relationship Id="rId590" Type="http://schemas.openxmlformats.org/officeDocument/2006/relationships/hyperlink" Target="http://pbs.twimg.com/profile_images/1073990088470790146/qXlX1euv_normal.jpg" TargetMode="External" /><Relationship Id="rId591" Type="http://schemas.openxmlformats.org/officeDocument/2006/relationships/hyperlink" Target="http://pbs.twimg.com/profile_images/1751945995/Carri_Uranga_normal.jpg" TargetMode="External" /><Relationship Id="rId592" Type="http://schemas.openxmlformats.org/officeDocument/2006/relationships/hyperlink" Target="http://pbs.twimg.com/profile_images/978846274672840705/804NDKRO_normal.jpg" TargetMode="External" /><Relationship Id="rId593" Type="http://schemas.openxmlformats.org/officeDocument/2006/relationships/hyperlink" Target="http://pbs.twimg.com/profile_images/600761625637879808/83spqePA_normal.jpg" TargetMode="External" /><Relationship Id="rId594" Type="http://schemas.openxmlformats.org/officeDocument/2006/relationships/hyperlink" Target="http://pbs.twimg.com/profile_images/719711989853872128/OSEMoxlV_normal.jpg" TargetMode="External" /><Relationship Id="rId595" Type="http://schemas.openxmlformats.org/officeDocument/2006/relationships/hyperlink" Target="http://pbs.twimg.com/profile_images/844961769340723201/dptAaHKU_normal.jp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pbs.twimg.com/profile_images/1078562451380146176/EXnGX7kv_normal.jpg" TargetMode="External" /><Relationship Id="rId598" Type="http://schemas.openxmlformats.org/officeDocument/2006/relationships/hyperlink" Target="http://pbs.twimg.com/profile_images/881253370463440896/mxmUi4kd_normal.jpg" TargetMode="External" /><Relationship Id="rId599" Type="http://schemas.openxmlformats.org/officeDocument/2006/relationships/hyperlink" Target="http://pbs.twimg.com/profile_images/1122941112740646917/8jYOwwXW_normal.jpg" TargetMode="External" /><Relationship Id="rId600" Type="http://schemas.openxmlformats.org/officeDocument/2006/relationships/hyperlink" Target="http://pbs.twimg.com/profile_images/959574437245923333/5PoF-W8m_normal.jpg" TargetMode="External" /><Relationship Id="rId601" Type="http://schemas.openxmlformats.org/officeDocument/2006/relationships/hyperlink" Target="http://pbs.twimg.com/profile_images/1058210558175047680/2nrmV_pf_normal.jpg" TargetMode="External" /><Relationship Id="rId602" Type="http://schemas.openxmlformats.org/officeDocument/2006/relationships/hyperlink" Target="http://pbs.twimg.com/profile_images/650057408404918272/xJA2vXws_normal.jpg" TargetMode="External" /><Relationship Id="rId603" Type="http://schemas.openxmlformats.org/officeDocument/2006/relationships/hyperlink" Target="http://pbs.twimg.com/profile_images/755885701489565696/5H3AUrwh_normal.jpg" TargetMode="External" /><Relationship Id="rId604" Type="http://schemas.openxmlformats.org/officeDocument/2006/relationships/hyperlink" Target="http://pbs.twimg.com/profile_images/827285933087010817/pVfuXfXB_normal.jpg" TargetMode="External" /><Relationship Id="rId605" Type="http://schemas.openxmlformats.org/officeDocument/2006/relationships/hyperlink" Target="http://pbs.twimg.com/profile_images/923552707058814976/91w5sQVq_normal.jpg" TargetMode="External" /><Relationship Id="rId606" Type="http://schemas.openxmlformats.org/officeDocument/2006/relationships/hyperlink" Target="http://pbs.twimg.com/profile_images/598563672299036673/LuGPao7n_normal.jpg" TargetMode="External" /><Relationship Id="rId607" Type="http://schemas.openxmlformats.org/officeDocument/2006/relationships/hyperlink" Target="http://pbs.twimg.com/profile_images/978409949461188608/MZ-8mZRz_normal.jpg" TargetMode="External" /><Relationship Id="rId608" Type="http://schemas.openxmlformats.org/officeDocument/2006/relationships/hyperlink" Target="http://pbs.twimg.com/profile_images/821570809885925376/W44ioWp7_normal.jpg" TargetMode="External" /><Relationship Id="rId609" Type="http://schemas.openxmlformats.org/officeDocument/2006/relationships/hyperlink" Target="http://pbs.twimg.com/profile_images/578216344761409536/naPSxwrK_normal.jpeg" TargetMode="External" /><Relationship Id="rId610" Type="http://schemas.openxmlformats.org/officeDocument/2006/relationships/hyperlink" Target="http://pbs.twimg.com/profile_images/865253400694444032/O_9Fz4Ao_normal.jpg" TargetMode="External" /><Relationship Id="rId611" Type="http://schemas.openxmlformats.org/officeDocument/2006/relationships/hyperlink" Target="http://pbs.twimg.com/profile_images/697056255177785344/V9WWi4RA_normal.jpg" TargetMode="External" /><Relationship Id="rId612" Type="http://schemas.openxmlformats.org/officeDocument/2006/relationships/hyperlink" Target="http://pbs.twimg.com/profile_images/596765007477665792/6cLTLlA3_normal.jpg" TargetMode="External" /><Relationship Id="rId613" Type="http://schemas.openxmlformats.org/officeDocument/2006/relationships/hyperlink" Target="http://pbs.twimg.com/profile_images/568164998888062976/Vhuddi5H_normal.jpeg" TargetMode="External" /><Relationship Id="rId614" Type="http://schemas.openxmlformats.org/officeDocument/2006/relationships/hyperlink" Target="http://pbs.twimg.com/profile_images/1102508741176512512/NvMaNON8_normal.jpg" TargetMode="External" /><Relationship Id="rId615" Type="http://schemas.openxmlformats.org/officeDocument/2006/relationships/hyperlink" Target="http://pbs.twimg.com/profile_images/970615011897954304/l2DKhcjG_normal.jpg" TargetMode="External" /><Relationship Id="rId616" Type="http://schemas.openxmlformats.org/officeDocument/2006/relationships/hyperlink" Target="http://pbs.twimg.com/profile_images/1067474109574119426/flPksKw6_normal.jpg" TargetMode="External" /><Relationship Id="rId617" Type="http://schemas.openxmlformats.org/officeDocument/2006/relationships/hyperlink" Target="http://pbs.twimg.com/profile_images/707267454720942080/8Qlrpfr3_normal.jpg" TargetMode="External" /><Relationship Id="rId618" Type="http://schemas.openxmlformats.org/officeDocument/2006/relationships/hyperlink" Target="http://pbs.twimg.com/profile_images/853798145582657537/IKlEOD_y_normal.jpg" TargetMode="External" /><Relationship Id="rId619" Type="http://schemas.openxmlformats.org/officeDocument/2006/relationships/hyperlink" Target="http://pbs.twimg.com/profile_images/720992744416501760/5zMNQkm5_normal.jpg" TargetMode="External" /><Relationship Id="rId620" Type="http://schemas.openxmlformats.org/officeDocument/2006/relationships/hyperlink" Target="http://pbs.twimg.com/profile_images/815944994951413760/GthBqgJd_normal.jpg" TargetMode="External" /><Relationship Id="rId621" Type="http://schemas.openxmlformats.org/officeDocument/2006/relationships/hyperlink" Target="http://pbs.twimg.com/profile_images/438753524147433472/hMF980bp_normal.jpeg" TargetMode="External" /><Relationship Id="rId622" Type="http://schemas.openxmlformats.org/officeDocument/2006/relationships/hyperlink" Target="http://pbs.twimg.com/profile_images/811012943655632897/JcDyGbCB_normal.jpg" TargetMode="External" /><Relationship Id="rId623" Type="http://schemas.openxmlformats.org/officeDocument/2006/relationships/hyperlink" Target="http://pbs.twimg.com/profile_images/1129850801378271234/nTBMjIT8_normal.jpg" TargetMode="External" /><Relationship Id="rId624" Type="http://schemas.openxmlformats.org/officeDocument/2006/relationships/hyperlink" Target="http://pbs.twimg.com/profile_images/1123201064155488257/gr98O8xh_normal.png" TargetMode="External" /><Relationship Id="rId625" Type="http://schemas.openxmlformats.org/officeDocument/2006/relationships/hyperlink" Target="http://pbs.twimg.com/profile_images/378800000612478188/e54bf600915ac23db09e26ca6f1a1188_normal.jpeg" TargetMode="External" /><Relationship Id="rId626" Type="http://schemas.openxmlformats.org/officeDocument/2006/relationships/hyperlink" Target="http://pbs.twimg.com/profile_images/1040218646180765698/gNDCH64N_normal.jpg" TargetMode="External" /><Relationship Id="rId627" Type="http://schemas.openxmlformats.org/officeDocument/2006/relationships/hyperlink" Target="http://pbs.twimg.com/profile_images/1143470699203518464/YH7F0nyh_normal.jpg" TargetMode="External" /><Relationship Id="rId628" Type="http://schemas.openxmlformats.org/officeDocument/2006/relationships/hyperlink" Target="http://pbs.twimg.com/profile_images/973583606198108162/KzEbrfyb_normal.jpg" TargetMode="External" /><Relationship Id="rId629" Type="http://schemas.openxmlformats.org/officeDocument/2006/relationships/hyperlink" Target="http://pbs.twimg.com/profile_images/936056532386578432/_NZIy6Dy_normal.jpg" TargetMode="External" /><Relationship Id="rId630" Type="http://schemas.openxmlformats.org/officeDocument/2006/relationships/hyperlink" Target="http://pbs.twimg.com/profile_images/3703428621/219a0f49d4a365d33f073deaafd7d408_normal.png" TargetMode="External" /><Relationship Id="rId631" Type="http://schemas.openxmlformats.org/officeDocument/2006/relationships/hyperlink" Target="http://pbs.twimg.com/profile_images/195595400/Picture_018_normal.jpg" TargetMode="External" /><Relationship Id="rId632" Type="http://schemas.openxmlformats.org/officeDocument/2006/relationships/hyperlink" Target="http://pbs.twimg.com/profile_images/1141635311572783105/wRFMOLdL_normal.jpg" TargetMode="External" /><Relationship Id="rId633" Type="http://schemas.openxmlformats.org/officeDocument/2006/relationships/hyperlink" Target="http://pbs.twimg.com/profile_images/1113977562022273025/Rk2oSjVt_normal.jpg" TargetMode="External" /><Relationship Id="rId634" Type="http://schemas.openxmlformats.org/officeDocument/2006/relationships/hyperlink" Target="http://pbs.twimg.com/profile_images/746365338326081536/bP2AZ7yx_normal.jpg" TargetMode="External" /><Relationship Id="rId635" Type="http://schemas.openxmlformats.org/officeDocument/2006/relationships/hyperlink" Target="http://pbs.twimg.com/profile_images/2510601935/image_normal.jpg" TargetMode="External" /><Relationship Id="rId636" Type="http://schemas.openxmlformats.org/officeDocument/2006/relationships/hyperlink" Target="http://pbs.twimg.com/profile_images/822843324822237185/Ib_jxKxB_normal.jpg" TargetMode="External" /><Relationship Id="rId637" Type="http://schemas.openxmlformats.org/officeDocument/2006/relationships/hyperlink" Target="http://pbs.twimg.com/profile_images/1129294420225024000/o8e7aQtH_normal.png" TargetMode="External" /><Relationship Id="rId638" Type="http://schemas.openxmlformats.org/officeDocument/2006/relationships/hyperlink" Target="http://pbs.twimg.com/profile_images/1057236594300661766/qRt9nrPJ_normal.jpg" TargetMode="External" /><Relationship Id="rId639" Type="http://schemas.openxmlformats.org/officeDocument/2006/relationships/hyperlink" Target="http://pbs.twimg.com/profile_images/378800000621172358/52995b137f388245aea125bd2ce9d446_normal.jpeg" TargetMode="External" /><Relationship Id="rId640" Type="http://schemas.openxmlformats.org/officeDocument/2006/relationships/hyperlink" Target="http://pbs.twimg.com/profile_images/1076422421358481409/lWbMBOzx_normal.jpg" TargetMode="External" /><Relationship Id="rId641" Type="http://schemas.openxmlformats.org/officeDocument/2006/relationships/hyperlink" Target="http://pbs.twimg.com/profile_images/438432101021405184/vTLqAYKl_normal.jpeg" TargetMode="External" /><Relationship Id="rId642" Type="http://schemas.openxmlformats.org/officeDocument/2006/relationships/hyperlink" Target="http://pbs.twimg.com/profile_images/1126465764700106752/r0M3tzHf_normal.jpg" TargetMode="External" /><Relationship Id="rId643" Type="http://schemas.openxmlformats.org/officeDocument/2006/relationships/hyperlink" Target="http://pbs.twimg.com/profile_images/731137955654291458/YN1SNwDo_normal.jpg" TargetMode="External" /><Relationship Id="rId644" Type="http://schemas.openxmlformats.org/officeDocument/2006/relationships/hyperlink" Target="http://pbs.twimg.com/profile_images/806559925602107393/LiJpySAt_normal.jpg" TargetMode="External" /><Relationship Id="rId645" Type="http://schemas.openxmlformats.org/officeDocument/2006/relationships/hyperlink" Target="http://pbs.twimg.com/profile_images/598857515040899072/zYIEqSll_normal.jpg" TargetMode="External" /><Relationship Id="rId646" Type="http://schemas.openxmlformats.org/officeDocument/2006/relationships/hyperlink" Target="http://pbs.twimg.com/profile_images/995991982630690816/kggi0XUH_normal.jpg" TargetMode="External" /><Relationship Id="rId647" Type="http://schemas.openxmlformats.org/officeDocument/2006/relationships/hyperlink" Target="http://pbs.twimg.com/profile_images/840281188694544384/GmkOQz1S_normal.jpg" TargetMode="External" /><Relationship Id="rId648" Type="http://schemas.openxmlformats.org/officeDocument/2006/relationships/hyperlink" Target="http://pbs.twimg.com/profile_images/1129837193848086528/YF_HNosF_normal.png" TargetMode="External" /><Relationship Id="rId649" Type="http://schemas.openxmlformats.org/officeDocument/2006/relationships/hyperlink" Target="http://pbs.twimg.com/profile_images/866521112569667585/Y6Vf8j1F_normal.jpg" TargetMode="External" /><Relationship Id="rId650" Type="http://schemas.openxmlformats.org/officeDocument/2006/relationships/hyperlink" Target="http://pbs.twimg.com/profile_images/1146563467295580167/UQ1vvlrn_normal.jpg" TargetMode="External" /><Relationship Id="rId651" Type="http://schemas.openxmlformats.org/officeDocument/2006/relationships/hyperlink" Target="http://pbs.twimg.com/profile_images/1049098797387722752/LLETST0w_normal.jpg" TargetMode="External" /><Relationship Id="rId652" Type="http://schemas.openxmlformats.org/officeDocument/2006/relationships/hyperlink" Target="http://pbs.twimg.com/profile_images/847136834304049152/j5YXYbcA_normal.jpg" TargetMode="External" /><Relationship Id="rId653" Type="http://schemas.openxmlformats.org/officeDocument/2006/relationships/hyperlink" Target="http://pbs.twimg.com/profile_images/590199867235938304/UvsYo5SB_normal.png" TargetMode="External" /><Relationship Id="rId654" Type="http://schemas.openxmlformats.org/officeDocument/2006/relationships/hyperlink" Target="http://pbs.twimg.com/profile_images/360545914/DSC03811_normal.JPG" TargetMode="External" /><Relationship Id="rId655" Type="http://schemas.openxmlformats.org/officeDocument/2006/relationships/hyperlink" Target="http://pbs.twimg.com/profile_images/610030417312382976/um3y4cxz_normal.jpg" TargetMode="External" /><Relationship Id="rId656" Type="http://schemas.openxmlformats.org/officeDocument/2006/relationships/hyperlink" Target="http://pbs.twimg.com/profile_images/1031222804639821825/y3_97gUg_normal.jpg" TargetMode="External" /><Relationship Id="rId657" Type="http://schemas.openxmlformats.org/officeDocument/2006/relationships/hyperlink" Target="http://pbs.twimg.com/profile_images/803767929452056576/9NlzbPCH_normal.jpg" TargetMode="External" /><Relationship Id="rId658" Type="http://schemas.openxmlformats.org/officeDocument/2006/relationships/hyperlink" Target="http://pbs.twimg.com/profile_images/489440226633191424/UQfBbfwZ_normal.png" TargetMode="External" /><Relationship Id="rId659" Type="http://schemas.openxmlformats.org/officeDocument/2006/relationships/hyperlink" Target="http://pbs.twimg.com/profile_images/984145141173809152/n1sSUc8l_normal.jpg" TargetMode="External" /><Relationship Id="rId660" Type="http://schemas.openxmlformats.org/officeDocument/2006/relationships/hyperlink" Target="http://pbs.twimg.com/profile_images/1050736451288064000/23PZg4ES_normal.jpg" TargetMode="External" /><Relationship Id="rId661" Type="http://schemas.openxmlformats.org/officeDocument/2006/relationships/hyperlink" Target="http://pbs.twimg.com/profile_images/653652864946933761/gRdM3uHh_normal.jpg" TargetMode="External" /><Relationship Id="rId662" Type="http://schemas.openxmlformats.org/officeDocument/2006/relationships/hyperlink" Target="http://pbs.twimg.com/profile_images/1108086735857242112/woIZj8xS_normal.png" TargetMode="External" /><Relationship Id="rId663" Type="http://schemas.openxmlformats.org/officeDocument/2006/relationships/hyperlink" Target="http://pbs.twimg.com/profile_images/454438236601843712/pcmMyR6s_normal.jpeg" TargetMode="External" /><Relationship Id="rId664" Type="http://schemas.openxmlformats.org/officeDocument/2006/relationships/hyperlink" Target="http://pbs.twimg.com/profile_images/565862584163655682/yZiHnI4h_normal.jpeg" TargetMode="External" /><Relationship Id="rId665" Type="http://schemas.openxmlformats.org/officeDocument/2006/relationships/hyperlink" Target="http://pbs.twimg.com/profile_images/896932014250536960/erhXjGdo_normal.jpg" TargetMode="External" /><Relationship Id="rId666" Type="http://schemas.openxmlformats.org/officeDocument/2006/relationships/hyperlink" Target="http://pbs.twimg.com/profile_images/416732295945408512/ulw3EzjB_normal.jpeg" TargetMode="External" /><Relationship Id="rId667" Type="http://schemas.openxmlformats.org/officeDocument/2006/relationships/hyperlink" Target="http://abs.twimg.com/sticky/default_profile_images/default_profile_normal.png" TargetMode="External" /><Relationship Id="rId668" Type="http://schemas.openxmlformats.org/officeDocument/2006/relationships/hyperlink" Target="http://pbs.twimg.com/profile_images/632943783634538496/OrIzlax__normal.jpg" TargetMode="External" /><Relationship Id="rId669" Type="http://schemas.openxmlformats.org/officeDocument/2006/relationships/hyperlink" Target="http://abs.twimg.com/sticky/default_profile_images/default_profile_normal.png" TargetMode="External" /><Relationship Id="rId670" Type="http://schemas.openxmlformats.org/officeDocument/2006/relationships/hyperlink" Target="http://pbs.twimg.com/profile_images/1106813601602564098/fXRXG06N_normal.jpg" TargetMode="External" /><Relationship Id="rId671" Type="http://schemas.openxmlformats.org/officeDocument/2006/relationships/hyperlink" Target="http://abs.twimg.com/sticky/default_profile_images/default_profile_normal.png" TargetMode="External" /><Relationship Id="rId672" Type="http://schemas.openxmlformats.org/officeDocument/2006/relationships/hyperlink" Target="http://pbs.twimg.com/profile_images/454764682885074944/lc2qU1SW_normal.jpeg" TargetMode="External" /><Relationship Id="rId673" Type="http://schemas.openxmlformats.org/officeDocument/2006/relationships/hyperlink" Target="http://pbs.twimg.com/profile_images/590383607509868544/IUcp43FV_normal.jpg" TargetMode="External" /><Relationship Id="rId674" Type="http://schemas.openxmlformats.org/officeDocument/2006/relationships/hyperlink" Target="http://pbs.twimg.com/profile_images/1122580020919066629/hsZ0gv8l_normal.png" TargetMode="External" /><Relationship Id="rId675" Type="http://schemas.openxmlformats.org/officeDocument/2006/relationships/hyperlink" Target="http://pbs.twimg.com/profile_images/767166398044966912/CsdRI4gL_normal.jpg" TargetMode="External" /><Relationship Id="rId676" Type="http://schemas.openxmlformats.org/officeDocument/2006/relationships/hyperlink" Target="http://pbs.twimg.com/profile_images/1067368182753574912/iCnMJBFt_normal.jpg" TargetMode="External" /><Relationship Id="rId677" Type="http://schemas.openxmlformats.org/officeDocument/2006/relationships/hyperlink" Target="http://pbs.twimg.com/profile_images/1067900411359756291/fjMdjaWG_normal.jpg" TargetMode="External" /><Relationship Id="rId678" Type="http://schemas.openxmlformats.org/officeDocument/2006/relationships/hyperlink" Target="http://pbs.twimg.com/profile_images/378800000703223826/dcb3389e83b0d9e7984339804d98cea6_normal.jpeg" TargetMode="External" /><Relationship Id="rId679" Type="http://schemas.openxmlformats.org/officeDocument/2006/relationships/hyperlink" Target="http://pbs.twimg.com/profile_images/811712711344070656/bVKG3d3f_normal.jpg" TargetMode="External" /><Relationship Id="rId680" Type="http://schemas.openxmlformats.org/officeDocument/2006/relationships/hyperlink" Target="http://pbs.twimg.com/profile_images/989563317961150464/lneGgWMi_normal.jpg" TargetMode="External" /><Relationship Id="rId681" Type="http://schemas.openxmlformats.org/officeDocument/2006/relationships/hyperlink" Target="http://pbs.twimg.com/profile_images/936754127488479232/dHeoQziu_normal.jpg" TargetMode="External" /><Relationship Id="rId682" Type="http://schemas.openxmlformats.org/officeDocument/2006/relationships/hyperlink" Target="http://pbs.twimg.com/profile_images/828358712570023937/D_163MdS_normal.jpg" TargetMode="External" /><Relationship Id="rId683" Type="http://schemas.openxmlformats.org/officeDocument/2006/relationships/hyperlink" Target="https://twitter.com/bunkyh" TargetMode="External" /><Relationship Id="rId684" Type="http://schemas.openxmlformats.org/officeDocument/2006/relationships/hyperlink" Target="https://twitter.com/amycaprarella" TargetMode="External" /><Relationship Id="rId685" Type="http://schemas.openxmlformats.org/officeDocument/2006/relationships/hyperlink" Target="https://twitter.com/fitfluential" TargetMode="External" /><Relationship Id="rId686" Type="http://schemas.openxmlformats.org/officeDocument/2006/relationships/hyperlink" Target="https://twitter.com/snowflake2283" TargetMode="External" /><Relationship Id="rId687" Type="http://schemas.openxmlformats.org/officeDocument/2006/relationships/hyperlink" Target="https://twitter.com/anababy63656148" TargetMode="External" /><Relationship Id="rId688" Type="http://schemas.openxmlformats.org/officeDocument/2006/relationships/hyperlink" Target="https://twitter.com/tyra_ann7" TargetMode="External" /><Relationship Id="rId689" Type="http://schemas.openxmlformats.org/officeDocument/2006/relationships/hyperlink" Target="https://twitter.com/chanelkjackson4" TargetMode="External" /><Relationship Id="rId690" Type="http://schemas.openxmlformats.org/officeDocument/2006/relationships/hyperlink" Target="https://twitter.com/debdendinger" TargetMode="External" /><Relationship Id="rId691" Type="http://schemas.openxmlformats.org/officeDocument/2006/relationships/hyperlink" Target="https://twitter.com/donkboard" TargetMode="External" /><Relationship Id="rId692" Type="http://schemas.openxmlformats.org/officeDocument/2006/relationships/hyperlink" Target="https://twitter.com/patdixpope" TargetMode="External" /><Relationship Id="rId693" Type="http://schemas.openxmlformats.org/officeDocument/2006/relationships/hyperlink" Target="https://twitter.com/hollywhoh" TargetMode="External" /><Relationship Id="rId694" Type="http://schemas.openxmlformats.org/officeDocument/2006/relationships/hyperlink" Target="https://twitter.com/ashleyy35161150" TargetMode="External" /><Relationship Id="rId695" Type="http://schemas.openxmlformats.org/officeDocument/2006/relationships/hyperlink" Target="https://twitter.com/rafastwitt" TargetMode="External" /><Relationship Id="rId696" Type="http://schemas.openxmlformats.org/officeDocument/2006/relationships/hyperlink" Target="https://twitter.com/lowcatelli" TargetMode="External" /><Relationship Id="rId697" Type="http://schemas.openxmlformats.org/officeDocument/2006/relationships/hyperlink" Target="https://twitter.com/vesselsofhealth" TargetMode="External" /><Relationship Id="rId698" Type="http://schemas.openxmlformats.org/officeDocument/2006/relationships/hyperlink" Target="https://twitter.com/thesportsgear_" TargetMode="External" /><Relationship Id="rId699" Type="http://schemas.openxmlformats.org/officeDocument/2006/relationships/hyperlink" Target="https://twitter.com/_isatori" TargetMode="External" /><Relationship Id="rId700" Type="http://schemas.openxmlformats.org/officeDocument/2006/relationships/hyperlink" Target="https://twitter.com/wiggy104" TargetMode="External" /><Relationship Id="rId701" Type="http://schemas.openxmlformats.org/officeDocument/2006/relationships/hyperlink" Target="https://twitter.com/team_volcano" TargetMode="External" /><Relationship Id="rId702" Type="http://schemas.openxmlformats.org/officeDocument/2006/relationships/hyperlink" Target="https://twitter.com/t_louiselle" TargetMode="External" /><Relationship Id="rId703" Type="http://schemas.openxmlformats.org/officeDocument/2006/relationships/hyperlink" Target="https://twitter.com/susieheitmann1" TargetMode="External" /><Relationship Id="rId704" Type="http://schemas.openxmlformats.org/officeDocument/2006/relationships/hyperlink" Target="https://twitter.com/coachdebbieruns" TargetMode="External" /><Relationship Id="rId705" Type="http://schemas.openxmlformats.org/officeDocument/2006/relationships/hyperlink" Target="https://twitter.com/4blbrown" TargetMode="External" /><Relationship Id="rId706" Type="http://schemas.openxmlformats.org/officeDocument/2006/relationships/hyperlink" Target="https://twitter.com/dustingorder" TargetMode="External" /><Relationship Id="rId707" Type="http://schemas.openxmlformats.org/officeDocument/2006/relationships/hyperlink" Target="https://twitter.com/tammylamason" TargetMode="External" /><Relationship Id="rId708" Type="http://schemas.openxmlformats.org/officeDocument/2006/relationships/hyperlink" Target="https://twitter.com/ariffood" TargetMode="External" /><Relationship Id="rId709" Type="http://schemas.openxmlformats.org/officeDocument/2006/relationships/hyperlink" Target="https://twitter.com/dietstuff" TargetMode="External" /><Relationship Id="rId710" Type="http://schemas.openxmlformats.org/officeDocument/2006/relationships/hyperlink" Target="https://twitter.com/divebot2" TargetMode="External" /><Relationship Id="rId711" Type="http://schemas.openxmlformats.org/officeDocument/2006/relationships/hyperlink" Target="https://twitter.com/squidgeypaws" TargetMode="External" /><Relationship Id="rId712" Type="http://schemas.openxmlformats.org/officeDocument/2006/relationships/hyperlink" Target="https://twitter.com/debbiemaybery" TargetMode="External" /><Relationship Id="rId713" Type="http://schemas.openxmlformats.org/officeDocument/2006/relationships/hyperlink" Target="https://twitter.com/batesbobbi" TargetMode="External" /><Relationship Id="rId714" Type="http://schemas.openxmlformats.org/officeDocument/2006/relationships/hyperlink" Target="https://twitter.com/spotify" TargetMode="External" /><Relationship Id="rId715" Type="http://schemas.openxmlformats.org/officeDocument/2006/relationships/hyperlink" Target="https://twitter.com/enlacealdeporte" TargetMode="External" /><Relationship Id="rId716" Type="http://schemas.openxmlformats.org/officeDocument/2006/relationships/hyperlink" Target="https://twitter.com/lucyfrenchjp" TargetMode="External" /><Relationship Id="rId717" Type="http://schemas.openxmlformats.org/officeDocument/2006/relationships/hyperlink" Target="https://twitter.com/backonpointe101" TargetMode="External" /><Relationship Id="rId718" Type="http://schemas.openxmlformats.org/officeDocument/2006/relationships/hyperlink" Target="https://twitter.com/reallyworksvits" TargetMode="External" /><Relationship Id="rId719" Type="http://schemas.openxmlformats.org/officeDocument/2006/relationships/hyperlink" Target="https://twitter.com/tammy_duff" TargetMode="External" /><Relationship Id="rId720" Type="http://schemas.openxmlformats.org/officeDocument/2006/relationships/hyperlink" Target="https://twitter.com/guns2girls" TargetMode="External" /><Relationship Id="rId721" Type="http://schemas.openxmlformats.org/officeDocument/2006/relationships/hyperlink" Target="https://twitter.com/hale_zo" TargetMode="External" /><Relationship Id="rId722" Type="http://schemas.openxmlformats.org/officeDocument/2006/relationships/hyperlink" Target="https://twitter.com/englert_tonia" TargetMode="External" /><Relationship Id="rId723" Type="http://schemas.openxmlformats.org/officeDocument/2006/relationships/hyperlink" Target="https://twitter.com/brueggeman_mary" TargetMode="External" /><Relationship Id="rId724" Type="http://schemas.openxmlformats.org/officeDocument/2006/relationships/hyperlink" Target="https://twitter.com/mmp0110" TargetMode="External" /><Relationship Id="rId725" Type="http://schemas.openxmlformats.org/officeDocument/2006/relationships/hyperlink" Target="https://twitter.com/womenties" TargetMode="External" /><Relationship Id="rId726" Type="http://schemas.openxmlformats.org/officeDocument/2006/relationships/hyperlink" Target="https://twitter.com/organicrunmom" TargetMode="External" /><Relationship Id="rId727" Type="http://schemas.openxmlformats.org/officeDocument/2006/relationships/hyperlink" Target="https://twitter.com/bstworkout" TargetMode="External" /><Relationship Id="rId728" Type="http://schemas.openxmlformats.org/officeDocument/2006/relationships/hyperlink" Target="https://twitter.com/projectfourpr" TargetMode="External" /><Relationship Id="rId729" Type="http://schemas.openxmlformats.org/officeDocument/2006/relationships/hyperlink" Target="https://twitter.com/nichellelaus" TargetMode="External" /><Relationship Id="rId730" Type="http://schemas.openxmlformats.org/officeDocument/2006/relationships/hyperlink" Target="https://twitter.com/terrygarrick1" TargetMode="External" /><Relationship Id="rId731" Type="http://schemas.openxmlformats.org/officeDocument/2006/relationships/hyperlink" Target="https://twitter.com/lgfitnessjp" TargetMode="External" /><Relationship Id="rId732" Type="http://schemas.openxmlformats.org/officeDocument/2006/relationships/hyperlink" Target="https://twitter.com/shannongowan" TargetMode="External" /><Relationship Id="rId733" Type="http://schemas.openxmlformats.org/officeDocument/2006/relationships/hyperlink" Target="https://twitter.com/cindyterryjp" TargetMode="External" /><Relationship Id="rId734" Type="http://schemas.openxmlformats.org/officeDocument/2006/relationships/hyperlink" Target="https://twitter.com/lauribaldino" TargetMode="External" /><Relationship Id="rId735" Type="http://schemas.openxmlformats.org/officeDocument/2006/relationships/hyperlink" Target="https://twitter.com/pavementrunner" TargetMode="External" /><Relationship Id="rId736" Type="http://schemas.openxmlformats.org/officeDocument/2006/relationships/hyperlink" Target="https://twitter.com/ekillinger" TargetMode="External" /><Relationship Id="rId737" Type="http://schemas.openxmlformats.org/officeDocument/2006/relationships/hyperlink" Target="https://twitter.com/montidarnall" TargetMode="External" /><Relationship Id="rId738" Type="http://schemas.openxmlformats.org/officeDocument/2006/relationships/hyperlink" Target="https://twitter.com/alaugh52" TargetMode="External" /><Relationship Id="rId739" Type="http://schemas.openxmlformats.org/officeDocument/2006/relationships/hyperlink" Target="https://twitter.com/fitmama_in" TargetMode="External" /><Relationship Id="rId740" Type="http://schemas.openxmlformats.org/officeDocument/2006/relationships/hyperlink" Target="https://twitter.com/sheilastjames" TargetMode="External" /><Relationship Id="rId741" Type="http://schemas.openxmlformats.org/officeDocument/2006/relationships/hyperlink" Target="https://twitter.com/eatcolorful" TargetMode="External" /><Relationship Id="rId742" Type="http://schemas.openxmlformats.org/officeDocument/2006/relationships/hyperlink" Target="https://twitter.com/victorythrulove" TargetMode="External" /><Relationship Id="rId743" Type="http://schemas.openxmlformats.org/officeDocument/2006/relationships/hyperlink" Target="https://twitter.com/mollieb21" TargetMode="External" /><Relationship Id="rId744" Type="http://schemas.openxmlformats.org/officeDocument/2006/relationships/hyperlink" Target="https://twitter.com/epitomiefitness" TargetMode="External" /><Relationship Id="rId745" Type="http://schemas.openxmlformats.org/officeDocument/2006/relationships/hyperlink" Target="https://twitter.com/wildfreejl" TargetMode="External" /><Relationship Id="rId746" Type="http://schemas.openxmlformats.org/officeDocument/2006/relationships/hyperlink" Target="https://twitter.com/besamyono" TargetMode="External" /><Relationship Id="rId747" Type="http://schemas.openxmlformats.org/officeDocument/2006/relationships/hyperlink" Target="https://twitter.com/lindaljwaldrep" TargetMode="External" /><Relationship Id="rId748" Type="http://schemas.openxmlformats.org/officeDocument/2006/relationships/hyperlink" Target="https://twitter.com/jpheatherinsd" TargetMode="External" /><Relationship Id="rId749" Type="http://schemas.openxmlformats.org/officeDocument/2006/relationships/hyperlink" Target="https://twitter.com/rita_nutrition" TargetMode="External" /><Relationship Id="rId750" Type="http://schemas.openxmlformats.org/officeDocument/2006/relationships/hyperlink" Target="https://twitter.com/amyksteinmetz" TargetMode="External" /><Relationship Id="rId751" Type="http://schemas.openxmlformats.org/officeDocument/2006/relationships/hyperlink" Target="https://twitter.com/fawnc88" TargetMode="External" /><Relationship Id="rId752" Type="http://schemas.openxmlformats.org/officeDocument/2006/relationships/hyperlink" Target="https://twitter.com/jaimieedmunds" TargetMode="External" /><Relationship Id="rId753" Type="http://schemas.openxmlformats.org/officeDocument/2006/relationships/hyperlink" Target="https://twitter.com/_mikehd" TargetMode="External" /><Relationship Id="rId754" Type="http://schemas.openxmlformats.org/officeDocument/2006/relationships/hyperlink" Target="https://twitter.com/juiceketha" TargetMode="External" /><Relationship Id="rId755" Type="http://schemas.openxmlformats.org/officeDocument/2006/relationships/hyperlink" Target="https://twitter.com/nanckunfiltered" TargetMode="External" /><Relationship Id="rId756" Type="http://schemas.openxmlformats.org/officeDocument/2006/relationships/hyperlink" Target="https://twitter.com/fraijomanda" TargetMode="External" /><Relationship Id="rId757" Type="http://schemas.openxmlformats.org/officeDocument/2006/relationships/hyperlink" Target="https://twitter.com/maccosmetics" TargetMode="External" /><Relationship Id="rId758" Type="http://schemas.openxmlformats.org/officeDocument/2006/relationships/hyperlink" Target="https://twitter.com/janpolendey" TargetMode="External" /><Relationship Id="rId759" Type="http://schemas.openxmlformats.org/officeDocument/2006/relationships/hyperlink" Target="https://twitter.com/weightloshacks" TargetMode="External" /><Relationship Id="rId760" Type="http://schemas.openxmlformats.org/officeDocument/2006/relationships/hyperlink" Target="https://twitter.com/bigkeithcolwill" TargetMode="External" /><Relationship Id="rId761" Type="http://schemas.openxmlformats.org/officeDocument/2006/relationships/hyperlink" Target="https://twitter.com/alexisbraunfeld" TargetMode="External" /><Relationship Id="rId762" Type="http://schemas.openxmlformats.org/officeDocument/2006/relationships/hyperlink" Target="https://twitter.com/noquitnetwork" TargetMode="External" /><Relationship Id="rId763" Type="http://schemas.openxmlformats.org/officeDocument/2006/relationships/hyperlink" Target="https://twitter.com/fitlive" TargetMode="External" /><Relationship Id="rId764" Type="http://schemas.openxmlformats.org/officeDocument/2006/relationships/hyperlink" Target="https://twitter.com/jonnyyoungfit" TargetMode="External" /><Relationship Id="rId765" Type="http://schemas.openxmlformats.org/officeDocument/2006/relationships/hyperlink" Target="https://twitter.com/popsugarfitness" TargetMode="External" /><Relationship Id="rId766" Type="http://schemas.openxmlformats.org/officeDocument/2006/relationships/hyperlink" Target="https://twitter.com/fitnessbloggen" TargetMode="External" /><Relationship Id="rId767" Type="http://schemas.openxmlformats.org/officeDocument/2006/relationships/hyperlink" Target="https://twitter.com/fitnessblogg3r" TargetMode="External" /><Relationship Id="rId768" Type="http://schemas.openxmlformats.org/officeDocument/2006/relationships/hyperlink" Target="https://twitter.com/fitnessx" TargetMode="External" /><Relationship Id="rId769" Type="http://schemas.openxmlformats.org/officeDocument/2006/relationships/hyperlink" Target="https://twitter.com/instagram" TargetMode="External" /><Relationship Id="rId770" Type="http://schemas.openxmlformats.org/officeDocument/2006/relationships/hyperlink" Target="https://twitter.com/eliteopsenergy" TargetMode="External" /><Relationship Id="rId771" Type="http://schemas.openxmlformats.org/officeDocument/2006/relationships/hyperlink" Target="https://twitter.com/zenaprchamp" TargetMode="External" /><Relationship Id="rId772" Type="http://schemas.openxmlformats.org/officeDocument/2006/relationships/hyperlink" Target="https://twitter.com/henryhoward" TargetMode="External" /><Relationship Id="rId773" Type="http://schemas.openxmlformats.org/officeDocument/2006/relationships/hyperlink" Target="https://twitter.com/plantfusion" TargetMode="External" /><Relationship Id="rId774" Type="http://schemas.openxmlformats.org/officeDocument/2006/relationships/hyperlink" Target="https://twitter.com/researchmrx" TargetMode="External" /><Relationship Id="rId775" Type="http://schemas.openxmlformats.org/officeDocument/2006/relationships/hyperlink" Target="https://twitter.com/livebeauty4u" TargetMode="External" /><Relationship Id="rId776" Type="http://schemas.openxmlformats.org/officeDocument/2006/relationships/hyperlink" Target="https://twitter.com/flengravers" TargetMode="External" /><Relationship Id="rId777" Type="http://schemas.openxmlformats.org/officeDocument/2006/relationships/hyperlink" Target="https://twitter.com/queenbeehalf" TargetMode="External" /><Relationship Id="rId778" Type="http://schemas.openxmlformats.org/officeDocument/2006/relationships/hyperlink" Target="https://twitter.com/statjobsnalhung" TargetMode="External" /><Relationship Id="rId779" Type="http://schemas.openxmlformats.org/officeDocument/2006/relationships/hyperlink" Target="https://twitter.com/liftbroathletic" TargetMode="External" /><Relationship Id="rId780" Type="http://schemas.openxmlformats.org/officeDocument/2006/relationships/hyperlink" Target="https://twitter.com/namaste_mari" TargetMode="External" /><Relationship Id="rId781" Type="http://schemas.openxmlformats.org/officeDocument/2006/relationships/hyperlink" Target="https://twitter.com/thesherigerber" TargetMode="External" /><Relationship Id="rId782" Type="http://schemas.openxmlformats.org/officeDocument/2006/relationships/hyperlink" Target="https://twitter.com/susanne323" TargetMode="External" /><Relationship Id="rId783" Type="http://schemas.openxmlformats.org/officeDocument/2006/relationships/hyperlink" Target="https://twitter.com/kellytravl" TargetMode="External" /><Relationship Id="rId784" Type="http://schemas.openxmlformats.org/officeDocument/2006/relationships/hyperlink" Target="https://twitter.com/susanvanhall" TargetMode="External" /><Relationship Id="rId785" Type="http://schemas.openxmlformats.org/officeDocument/2006/relationships/hyperlink" Target="https://twitter.com/meinthebalance" TargetMode="External" /><Relationship Id="rId786" Type="http://schemas.openxmlformats.org/officeDocument/2006/relationships/hyperlink" Target="https://twitter.com/richardpcortez1" TargetMode="External" /><Relationship Id="rId787" Type="http://schemas.openxmlformats.org/officeDocument/2006/relationships/hyperlink" Target="https://twitter.com/primetimehelper" TargetMode="External" /><Relationship Id="rId788" Type="http://schemas.openxmlformats.org/officeDocument/2006/relationships/hyperlink" Target="https://twitter.com/frankwi68136895" TargetMode="External" /><Relationship Id="rId789" Type="http://schemas.openxmlformats.org/officeDocument/2006/relationships/hyperlink" Target="https://twitter.com/polarglobal" TargetMode="External" /><Relationship Id="rId790" Type="http://schemas.openxmlformats.org/officeDocument/2006/relationships/hyperlink" Target="https://twitter.com/lebokillermalel" TargetMode="External" /><Relationship Id="rId791" Type="http://schemas.openxmlformats.org/officeDocument/2006/relationships/hyperlink" Target="https://twitter.com/entwistletx" TargetMode="External" /><Relationship Id="rId792" Type="http://schemas.openxmlformats.org/officeDocument/2006/relationships/hyperlink" Target="https://twitter.com/toriteachesfit" TargetMode="External" /><Relationship Id="rId793" Type="http://schemas.openxmlformats.org/officeDocument/2006/relationships/hyperlink" Target="https://twitter.com/hodgestamera" TargetMode="External" /><Relationship Id="rId794" Type="http://schemas.openxmlformats.org/officeDocument/2006/relationships/hyperlink" Target="https://twitter.com/blakeschunk" TargetMode="External" /><Relationship Id="rId795" Type="http://schemas.openxmlformats.org/officeDocument/2006/relationships/hyperlink" Target="https://twitter.com/carriuranga" TargetMode="External" /><Relationship Id="rId796" Type="http://schemas.openxmlformats.org/officeDocument/2006/relationships/hyperlink" Target="https://twitter.com/healthytreas4u" TargetMode="External" /><Relationship Id="rId797" Type="http://schemas.openxmlformats.org/officeDocument/2006/relationships/hyperlink" Target="https://twitter.com/mnmsolomon" TargetMode="External" /><Relationship Id="rId798" Type="http://schemas.openxmlformats.org/officeDocument/2006/relationships/hyperlink" Target="https://twitter.com/tmibelle" TargetMode="External" /><Relationship Id="rId799" Type="http://schemas.openxmlformats.org/officeDocument/2006/relationships/hyperlink" Target="https://twitter.com/charlenemediam1" TargetMode="External" /><Relationship Id="rId800" Type="http://schemas.openxmlformats.org/officeDocument/2006/relationships/hyperlink" Target="https://twitter.com/anitawarrenglis" TargetMode="External" /><Relationship Id="rId801" Type="http://schemas.openxmlformats.org/officeDocument/2006/relationships/hyperlink" Target="https://twitter.com/mr_fitness_boy" TargetMode="External" /><Relationship Id="rId802" Type="http://schemas.openxmlformats.org/officeDocument/2006/relationships/hyperlink" Target="https://twitter.com/daricbotes" TargetMode="External" /><Relationship Id="rId803" Type="http://schemas.openxmlformats.org/officeDocument/2006/relationships/hyperlink" Target="https://twitter.com/therunnerdad" TargetMode="External" /><Relationship Id="rId804" Type="http://schemas.openxmlformats.org/officeDocument/2006/relationships/hyperlink" Target="https://twitter.com/mariannelee2016" TargetMode="External" /><Relationship Id="rId805" Type="http://schemas.openxmlformats.org/officeDocument/2006/relationships/hyperlink" Target="https://twitter.com/mommas3ks" TargetMode="External" /><Relationship Id="rId806" Type="http://schemas.openxmlformats.org/officeDocument/2006/relationships/hyperlink" Target="https://twitter.com/strangefitness" TargetMode="External" /><Relationship Id="rId807" Type="http://schemas.openxmlformats.org/officeDocument/2006/relationships/hyperlink" Target="https://twitter.com/fitapproach" TargetMode="External" /><Relationship Id="rId808" Type="http://schemas.openxmlformats.org/officeDocument/2006/relationships/hyperlink" Target="https://twitter.com/metisnutrition" TargetMode="External" /><Relationship Id="rId809" Type="http://schemas.openxmlformats.org/officeDocument/2006/relationships/hyperlink" Target="https://twitter.com/golfballfinder1" TargetMode="External" /><Relationship Id="rId810" Type="http://schemas.openxmlformats.org/officeDocument/2006/relationships/hyperlink" Target="https://twitter.com/synnevatweet" TargetMode="External" /><Relationship Id="rId811" Type="http://schemas.openxmlformats.org/officeDocument/2006/relationships/hyperlink" Target="https://twitter.com/naturenut7" TargetMode="External" /><Relationship Id="rId812" Type="http://schemas.openxmlformats.org/officeDocument/2006/relationships/hyperlink" Target="https://twitter.com/cynthiampalm2" TargetMode="External" /><Relationship Id="rId813" Type="http://schemas.openxmlformats.org/officeDocument/2006/relationships/hyperlink" Target="https://twitter.com/juiceplspringfi" TargetMode="External" /><Relationship Id="rId814" Type="http://schemas.openxmlformats.org/officeDocument/2006/relationships/hyperlink" Target="https://twitter.com/reepcriss" TargetMode="External" /><Relationship Id="rId815" Type="http://schemas.openxmlformats.org/officeDocument/2006/relationships/hyperlink" Target="https://twitter.com/getfitwitjoanna" TargetMode="External" /><Relationship Id="rId816" Type="http://schemas.openxmlformats.org/officeDocument/2006/relationships/hyperlink" Target="https://twitter.com/cindylovesjuice" TargetMode="External" /><Relationship Id="rId817" Type="http://schemas.openxmlformats.org/officeDocument/2006/relationships/hyperlink" Target="https://twitter.com/rkeisenbeis" TargetMode="External" /><Relationship Id="rId818" Type="http://schemas.openxmlformats.org/officeDocument/2006/relationships/hyperlink" Target="https://twitter.com/academic_us" TargetMode="External" /><Relationship Id="rId819" Type="http://schemas.openxmlformats.org/officeDocument/2006/relationships/hyperlink" Target="https://twitter.com/nathealthnut" TargetMode="External" /><Relationship Id="rId820" Type="http://schemas.openxmlformats.org/officeDocument/2006/relationships/hyperlink" Target="https://twitter.com/timeforuisnow" TargetMode="External" /><Relationship Id="rId821" Type="http://schemas.openxmlformats.org/officeDocument/2006/relationships/hyperlink" Target="https://twitter.com/jensfreshstart" TargetMode="External" /><Relationship Id="rId822" Type="http://schemas.openxmlformats.org/officeDocument/2006/relationships/hyperlink" Target="https://twitter.com/itnyret031" TargetMode="External" /><Relationship Id="rId823" Type="http://schemas.openxmlformats.org/officeDocument/2006/relationships/hyperlink" Target="https://twitter.com/foodfaithfit" TargetMode="External" /><Relationship Id="rId824" Type="http://schemas.openxmlformats.org/officeDocument/2006/relationships/hyperlink" Target="https://twitter.com/sksasek" TargetMode="External" /><Relationship Id="rId825" Type="http://schemas.openxmlformats.org/officeDocument/2006/relationships/hyperlink" Target="https://twitter.com/jodymow" TargetMode="External" /><Relationship Id="rId826" Type="http://schemas.openxmlformats.org/officeDocument/2006/relationships/hyperlink" Target="https://twitter.com/elishia_ortiz" TargetMode="External" /><Relationship Id="rId827" Type="http://schemas.openxmlformats.org/officeDocument/2006/relationships/hyperlink" Target="https://twitter.com/zaazeeuk" TargetMode="External" /><Relationship Id="rId828" Type="http://schemas.openxmlformats.org/officeDocument/2006/relationships/hyperlink" Target="https://twitter.com/calathx" TargetMode="External" /><Relationship Id="rId829" Type="http://schemas.openxmlformats.org/officeDocument/2006/relationships/hyperlink" Target="https://twitter.com/candicedodge" TargetMode="External" /><Relationship Id="rId830" Type="http://schemas.openxmlformats.org/officeDocument/2006/relationships/hyperlink" Target="https://twitter.com/shalamajackson" TargetMode="External" /><Relationship Id="rId831" Type="http://schemas.openxmlformats.org/officeDocument/2006/relationships/hyperlink" Target="https://twitter.com/fueledbylolz" TargetMode="External" /><Relationship Id="rId832" Type="http://schemas.openxmlformats.org/officeDocument/2006/relationships/hyperlink" Target="https://twitter.com/icountcolors" TargetMode="External" /><Relationship Id="rId833" Type="http://schemas.openxmlformats.org/officeDocument/2006/relationships/hyperlink" Target="https://twitter.com/truetoyoullc" TargetMode="External" /><Relationship Id="rId834" Type="http://schemas.openxmlformats.org/officeDocument/2006/relationships/hyperlink" Target="https://twitter.com/diettalk" TargetMode="External" /><Relationship Id="rId835" Type="http://schemas.openxmlformats.org/officeDocument/2006/relationships/hyperlink" Target="https://twitter.com/mcronos" TargetMode="External" /><Relationship Id="rId836" Type="http://schemas.openxmlformats.org/officeDocument/2006/relationships/hyperlink" Target="https://twitter.com/martinqarg" TargetMode="External" /><Relationship Id="rId837" Type="http://schemas.openxmlformats.org/officeDocument/2006/relationships/hyperlink" Target="https://twitter.com/christyplot" TargetMode="External" /><Relationship Id="rId838" Type="http://schemas.openxmlformats.org/officeDocument/2006/relationships/hyperlink" Target="https://twitter.com/uwlideas" TargetMode="External" /><Relationship Id="rId839" Type="http://schemas.openxmlformats.org/officeDocument/2006/relationships/hyperlink" Target="https://twitter.com/lpedigo14" TargetMode="External" /><Relationship Id="rId840" Type="http://schemas.openxmlformats.org/officeDocument/2006/relationships/hyperlink" Target="https://twitter.com/mariazjuiceplus" TargetMode="External" /><Relationship Id="rId841" Type="http://schemas.openxmlformats.org/officeDocument/2006/relationships/hyperlink" Target="https://twitter.com/wolkofsports" TargetMode="External" /><Relationship Id="rId842" Type="http://schemas.openxmlformats.org/officeDocument/2006/relationships/hyperlink" Target="https://twitter.com/filtrationbest" TargetMode="External" /><Relationship Id="rId843" Type="http://schemas.openxmlformats.org/officeDocument/2006/relationships/hyperlink" Target="https://twitter.com/rlwinter704887" TargetMode="External" /><Relationship Id="rId844" Type="http://schemas.openxmlformats.org/officeDocument/2006/relationships/hyperlink" Target="https://twitter.com/niyro" TargetMode="External" /><Relationship Id="rId845" Type="http://schemas.openxmlformats.org/officeDocument/2006/relationships/hyperlink" Target="https://twitter.com/behealthywithjn" TargetMode="External" /><Relationship Id="rId846" Type="http://schemas.openxmlformats.org/officeDocument/2006/relationships/hyperlink" Target="https://twitter.com/simplymomliz" TargetMode="External" /><Relationship Id="rId847" Type="http://schemas.openxmlformats.org/officeDocument/2006/relationships/hyperlink" Target="https://twitter.com/nsatowergarden" TargetMode="External" /><Relationship Id="rId848" Type="http://schemas.openxmlformats.org/officeDocument/2006/relationships/hyperlink" Target="https://twitter.com/lisacjuiceplus" TargetMode="External" /><Relationship Id="rId849" Type="http://schemas.openxmlformats.org/officeDocument/2006/relationships/hyperlink" Target="https://twitter.com/mary_cassabon" TargetMode="External" /><Relationship Id="rId850" Type="http://schemas.openxmlformats.org/officeDocument/2006/relationships/hyperlink" Target="https://twitter.com/sbeatty84" TargetMode="External" /><Relationship Id="rId851" Type="http://schemas.openxmlformats.org/officeDocument/2006/relationships/hyperlink" Target="https://twitter.com/shauna_harrison" TargetMode="External" /><Relationship Id="rId852" Type="http://schemas.openxmlformats.org/officeDocument/2006/relationships/hyperlink" Target="https://twitter.com/wellnessrnpam" TargetMode="External" /><Relationship Id="rId853" Type="http://schemas.openxmlformats.org/officeDocument/2006/relationships/hyperlink" Target="https://twitter.com/eva_eva2017" TargetMode="External" /><Relationship Id="rId854" Type="http://schemas.openxmlformats.org/officeDocument/2006/relationships/hyperlink" Target="https://twitter.com/ardianpirraku_" TargetMode="External" /><Relationship Id="rId855" Type="http://schemas.openxmlformats.org/officeDocument/2006/relationships/hyperlink" Target="https://twitter.com/nita_jpforlife" TargetMode="External" /><Relationship Id="rId856" Type="http://schemas.openxmlformats.org/officeDocument/2006/relationships/hyperlink" Target="https://twitter.com/eyedocjoc" TargetMode="External" /><Relationship Id="rId857" Type="http://schemas.openxmlformats.org/officeDocument/2006/relationships/hyperlink" Target="https://twitter.com/runinboise" TargetMode="External" /><Relationship Id="rId858" Type="http://schemas.openxmlformats.org/officeDocument/2006/relationships/hyperlink" Target="https://twitter.com/sophiescholl" TargetMode="External" /><Relationship Id="rId859" Type="http://schemas.openxmlformats.org/officeDocument/2006/relationships/hyperlink" Target="https://twitter.com/bellesfitness" TargetMode="External" /><Relationship Id="rId860" Type="http://schemas.openxmlformats.org/officeDocument/2006/relationships/hyperlink" Target="https://twitter.com/emilyhearts64" TargetMode="External" /><Relationship Id="rId861" Type="http://schemas.openxmlformats.org/officeDocument/2006/relationships/hyperlink" Target="https://twitter.com/juicepluspaigep" TargetMode="External" /><Relationship Id="rId862" Type="http://schemas.openxmlformats.org/officeDocument/2006/relationships/hyperlink" Target="https://twitter.com/pmdsports" TargetMode="External" /><Relationship Id="rId863" Type="http://schemas.openxmlformats.org/officeDocument/2006/relationships/hyperlink" Target="https://twitter.com/heatherslg" TargetMode="External" /><Relationship Id="rId864" Type="http://schemas.openxmlformats.org/officeDocument/2006/relationships/hyperlink" Target="https://twitter.com/lopezgovlaw" TargetMode="External" /><Relationship Id="rId865" Type="http://schemas.openxmlformats.org/officeDocument/2006/relationships/hyperlink" Target="https://twitter.com/fitaspire" TargetMode="External" /><Relationship Id="rId866" Type="http://schemas.openxmlformats.org/officeDocument/2006/relationships/hyperlink" Target="https://twitter.com/toughmudder" TargetMode="External" /><Relationship Id="rId867" Type="http://schemas.openxmlformats.org/officeDocument/2006/relationships/hyperlink" Target="https://twitter.com/ajpmom_debbie" TargetMode="External" /><Relationship Id="rId868" Type="http://schemas.openxmlformats.org/officeDocument/2006/relationships/hyperlink" Target="https://twitter.com/ainrunningland" TargetMode="External" /><Relationship Id="rId869" Type="http://schemas.openxmlformats.org/officeDocument/2006/relationships/hyperlink" Target="https://twitter.com/janetbcook" TargetMode="External" /><Relationship Id="rId870" Type="http://schemas.openxmlformats.org/officeDocument/2006/relationships/hyperlink" Target="https://twitter.com/chrissytherd" TargetMode="External" /><Relationship Id="rId871" Type="http://schemas.openxmlformats.org/officeDocument/2006/relationships/hyperlink" Target="https://twitter.com/rbailey5551" TargetMode="External" /><Relationship Id="rId872" Type="http://schemas.openxmlformats.org/officeDocument/2006/relationships/hyperlink" Target="https://twitter.com/azhealthcoach" TargetMode="External" /><Relationship Id="rId873" Type="http://schemas.openxmlformats.org/officeDocument/2006/relationships/hyperlink" Target="https://twitter.com/ginahiatttilton" TargetMode="External" /><Relationship Id="rId874" Type="http://schemas.openxmlformats.org/officeDocument/2006/relationships/hyperlink" Target="https://twitter.com/nwofoodanddrink" TargetMode="External" /><Relationship Id="rId875" Type="http://schemas.openxmlformats.org/officeDocument/2006/relationships/hyperlink" Target="https://twitter.com/asoso" TargetMode="External" /><Relationship Id="rId876" Type="http://schemas.openxmlformats.org/officeDocument/2006/relationships/hyperlink" Target="https://twitter.com/snaunheim" TargetMode="External" /><Relationship Id="rId877" Type="http://schemas.openxmlformats.org/officeDocument/2006/relationships/hyperlink" Target="https://twitter.com/dreaming2gether" TargetMode="External" /><Relationship Id="rId878" Type="http://schemas.openxmlformats.org/officeDocument/2006/relationships/hyperlink" Target="https://twitter.com/betterbodybybk" TargetMode="External" /><Relationship Id="rId879" Type="http://schemas.openxmlformats.org/officeDocument/2006/relationships/hyperlink" Target="https://twitter.com/gbouck" TargetMode="External" /><Relationship Id="rId880" Type="http://schemas.openxmlformats.org/officeDocument/2006/relationships/hyperlink" Target="https://twitter.com/waybetterorg" TargetMode="External" /><Relationship Id="rId881" Type="http://schemas.openxmlformats.org/officeDocument/2006/relationships/hyperlink" Target="https://twitter.com/trsaborch" TargetMode="External" /><Relationship Id="rId882" Type="http://schemas.openxmlformats.org/officeDocument/2006/relationships/hyperlink" Target="https://twitter.com/starpolimd" TargetMode="External" /><Relationship Id="rId883" Type="http://schemas.openxmlformats.org/officeDocument/2006/relationships/hyperlink" Target="https://twitter.com/barkercook" TargetMode="External" /><Relationship Id="rId884" Type="http://schemas.openxmlformats.org/officeDocument/2006/relationships/hyperlink" Target="https://twitter.com/xxkushqueenxx" TargetMode="External" /><Relationship Id="rId885" Type="http://schemas.openxmlformats.org/officeDocument/2006/relationships/hyperlink" Target="https://twitter.com/hittfran" TargetMode="External" /><Relationship Id="rId886" Type="http://schemas.openxmlformats.org/officeDocument/2006/relationships/hyperlink" Target="https://twitter.com/hemeltterri" TargetMode="External" /><Relationship Id="rId887" Type="http://schemas.openxmlformats.org/officeDocument/2006/relationships/comments" Target="../comments2.xml" /><Relationship Id="rId888" Type="http://schemas.openxmlformats.org/officeDocument/2006/relationships/vmlDrawing" Target="../drawings/vmlDrawing2.vml" /><Relationship Id="rId889" Type="http://schemas.openxmlformats.org/officeDocument/2006/relationships/table" Target="../tables/table2.xml" /><Relationship Id="rId8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calathx.com/" TargetMode="External" /><Relationship Id="rId3" Type="http://schemas.openxmlformats.org/officeDocument/2006/relationships/hyperlink" Target="https://www.foodfaithfitness.com/air-fryer-buffalo-cauliflower/" TargetMode="External" /><Relationship Id="rId4" Type="http://schemas.openxmlformats.org/officeDocument/2006/relationships/hyperlink" Target="https://fitlifebrands.com/shop-by-brand/pmd-sports-nutrition/"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calathx.com/" TargetMode="External" /><Relationship Id="rId7" Type="http://schemas.openxmlformats.org/officeDocument/2006/relationships/hyperlink" Target="https://fitlifebrands.com/shop-by-brand/pmd-sports-nutrition/" TargetMode="External" /><Relationship Id="rId8" Type="http://schemas.openxmlformats.org/officeDocument/2006/relationships/hyperlink" Target="http://www.donkboard.com/" TargetMode="External" /><Relationship Id="rId9" Type="http://schemas.openxmlformats.org/officeDocument/2006/relationships/hyperlink" Target="https://www.instagram.com/p/BzEor3InxjL/?igshid=d726svb6f2ae" TargetMode="External" /><Relationship Id="rId10" Type="http://schemas.openxmlformats.org/officeDocument/2006/relationships/hyperlink" Target="https://coachdebbieruns.com/14-useful-things-know-start-running/" TargetMode="External" /><Relationship Id="rId11" Type="http://schemas.openxmlformats.org/officeDocument/2006/relationships/hyperlink" Target="https://enlacealdeporte.com/2018/10/14/el-peso-ideal-en-triatlon/" TargetMode="External" /><Relationship Id="rId12" Type="http://schemas.openxmlformats.org/officeDocument/2006/relationships/hyperlink" Target="https://www.instagram.com/p/BzIw7rtHWCb/?igshid=151fep7hmdif5" TargetMode="External" /><Relationship Id="rId13" Type="http://schemas.openxmlformats.org/officeDocument/2006/relationships/hyperlink" Target="https://www.instagram.com/p/BzLSRn0jV9F/?igshid=vmc333xl53kb" TargetMode="External" /><Relationship Id="rId14" Type="http://schemas.openxmlformats.org/officeDocument/2006/relationships/hyperlink" Target="https://twitter.com/reprunning/status/1143910589279821825"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s://www.health.harvard.edu/mind-and-mood/simple-strategies-to-stop-stress-related-overeating" TargetMode="External" /><Relationship Id="rId17" Type="http://schemas.openxmlformats.org/officeDocument/2006/relationships/hyperlink" Target="https://www.instagram.com/p/BzYl8uanDHC/?igshid=1o44qjudj0s8l" TargetMode="External" /><Relationship Id="rId18" Type="http://schemas.openxmlformats.org/officeDocument/2006/relationships/hyperlink" Target="https://www.instagram.com/p/BzD4JF9nT4X/?igshid=6wtic1bkrx6d" TargetMode="External" /><Relationship Id="rId19" Type="http://schemas.openxmlformats.org/officeDocument/2006/relationships/hyperlink" Target="https://www.instagram.com/p/BzGh8WbHA1E/?igshid=1pr352392nl5e"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www.instagram.com/p/BzWqi8YFGWM/?igshid=ccnw6u591rla" TargetMode="External" /><Relationship Id="rId23" Type="http://schemas.openxmlformats.org/officeDocument/2006/relationships/hyperlink" Target="https://www.instagram.com/p/BzL10Dgj1jb/?igshid=nbemnqrngdi4" TargetMode="External" /><Relationship Id="rId24" Type="http://schemas.openxmlformats.org/officeDocument/2006/relationships/hyperlink" Target="https://www.instagram.com/p/BzfYqThnVjw/?igshid=gq10nso4frq6" TargetMode="External" /><Relationship Id="rId25" Type="http://schemas.openxmlformats.org/officeDocument/2006/relationships/hyperlink" Target="https://www.instagram.com/p/BzLC3QgDA2r/?igshid=1unr8c6ji1lh1" TargetMode="External" /><Relationship Id="rId26" Type="http://schemas.openxmlformats.org/officeDocument/2006/relationships/hyperlink" Target="https://www.instagram.com/p/BzNzv2uDCKA/?igshid=1gvguu8pktzmn" TargetMode="External" /><Relationship Id="rId27" Type="http://schemas.openxmlformats.org/officeDocument/2006/relationships/hyperlink" Target="https://www.instagram.com/p/BzXbqSmJZ-b/?igshid=2fl29n9d6yet" TargetMode="External" /><Relationship Id="rId28" Type="http://schemas.openxmlformats.org/officeDocument/2006/relationships/hyperlink" Target="https://www.foodfaithfitness.com/air-fryer-buffalo-cauliflower/" TargetMode="External" /><Relationship Id="rId29" Type="http://schemas.openxmlformats.org/officeDocument/2006/relationships/hyperlink" Target="https://www.foodfaithfitness.com/instant-pot-pasta-primavera/" TargetMode="External" /><Relationship Id="rId30" Type="http://schemas.openxmlformats.org/officeDocument/2006/relationships/hyperlink" Target="https://www.foodfaithfitness.com/gluten-free-low-carb-quiche-with-almond-flour-crust/" TargetMode="External" /><Relationship Id="rId31" Type="http://schemas.openxmlformats.org/officeDocument/2006/relationships/hyperlink" Target="https://www.foodfaithfitness.com/grilled-avocados-with-feta-tahini-sauce/" TargetMode="External" /><Relationship Id="rId32" Type="http://schemas.openxmlformats.org/officeDocument/2006/relationships/hyperlink" Target="https://www.foodfaithfitness.com/best-dairy-free-yogurt-taste-test/" TargetMode="External" /><Relationship Id="rId33" Type="http://schemas.openxmlformats.org/officeDocument/2006/relationships/hyperlink" Target="https://www.foodfaithfitness.com/what-is-intuitive-eating-and-how-to-eat-intuitively/" TargetMode="External" /><Relationship Id="rId34" Type="http://schemas.openxmlformats.org/officeDocument/2006/relationships/hyperlink" Target="https://fitlifebrands.com/athletes/siera-capesius/" TargetMode="External" /><Relationship Id="rId35" Type="http://schemas.openxmlformats.org/officeDocument/2006/relationships/hyperlink" Target="https://fitlifebrands.com/products/morph-xtreme/?sku=MORPHPOP" TargetMode="External" /><Relationship Id="rId36" Type="http://schemas.openxmlformats.org/officeDocument/2006/relationships/hyperlink" Target="https://fitlifebrands.com/athletes/sara-woods/"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3428</v>
      </c>
      <c r="BB2" s="13" t="s">
        <v>3466</v>
      </c>
      <c r="BC2" s="13" t="s">
        <v>3467</v>
      </c>
      <c r="BD2" s="117" t="s">
        <v>4861</v>
      </c>
      <c r="BE2" s="117" t="s">
        <v>4862</v>
      </c>
      <c r="BF2" s="117" t="s">
        <v>4863</v>
      </c>
      <c r="BG2" s="117" t="s">
        <v>4864</v>
      </c>
      <c r="BH2" s="117" t="s">
        <v>4865</v>
      </c>
      <c r="BI2" s="117" t="s">
        <v>4866</v>
      </c>
      <c r="BJ2" s="117" t="s">
        <v>4867</v>
      </c>
      <c r="BK2" s="117" t="s">
        <v>4868</v>
      </c>
      <c r="BL2" s="117" t="s">
        <v>4869</v>
      </c>
    </row>
    <row r="3" spans="1:64" ht="15" customHeight="1">
      <c r="A3" s="64" t="s">
        <v>212</v>
      </c>
      <c r="B3" s="64" t="s">
        <v>212</v>
      </c>
      <c r="C3" s="65" t="s">
        <v>4926</v>
      </c>
      <c r="D3" s="66">
        <v>3</v>
      </c>
      <c r="E3" s="67" t="s">
        <v>132</v>
      </c>
      <c r="F3" s="68">
        <v>35</v>
      </c>
      <c r="G3" s="65"/>
      <c r="H3" s="69"/>
      <c r="I3" s="70"/>
      <c r="J3" s="70"/>
      <c r="K3" s="34" t="s">
        <v>65</v>
      </c>
      <c r="L3" s="71">
        <v>3</v>
      </c>
      <c r="M3" s="71"/>
      <c r="N3" s="72"/>
      <c r="O3" s="78" t="s">
        <v>176</v>
      </c>
      <c r="P3" s="80">
        <v>43639.03209490741</v>
      </c>
      <c r="Q3" s="78" t="s">
        <v>418</v>
      </c>
      <c r="R3" s="82" t="s">
        <v>723</v>
      </c>
      <c r="S3" s="78" t="s">
        <v>827</v>
      </c>
      <c r="T3" s="78" t="s">
        <v>844</v>
      </c>
      <c r="U3" s="82" t="s">
        <v>1035</v>
      </c>
      <c r="V3" s="82" t="s">
        <v>1035</v>
      </c>
      <c r="W3" s="80">
        <v>43639.03209490741</v>
      </c>
      <c r="X3" s="82" t="s">
        <v>1295</v>
      </c>
      <c r="Y3" s="78"/>
      <c r="Z3" s="78"/>
      <c r="AA3" s="84" t="s">
        <v>1603</v>
      </c>
      <c r="AB3" s="78"/>
      <c r="AC3" s="78" t="b">
        <v>0</v>
      </c>
      <c r="AD3" s="78">
        <v>0</v>
      </c>
      <c r="AE3" s="84" t="s">
        <v>1912</v>
      </c>
      <c r="AF3" s="78" t="b">
        <v>0</v>
      </c>
      <c r="AG3" s="78" t="s">
        <v>1915</v>
      </c>
      <c r="AH3" s="78"/>
      <c r="AI3" s="84" t="s">
        <v>1912</v>
      </c>
      <c r="AJ3" s="78" t="b">
        <v>0</v>
      </c>
      <c r="AK3" s="78">
        <v>0</v>
      </c>
      <c r="AL3" s="84" t="s">
        <v>1912</v>
      </c>
      <c r="AM3" s="78" t="s">
        <v>1922</v>
      </c>
      <c r="AN3" s="78" t="b">
        <v>0</v>
      </c>
      <c r="AO3" s="84" t="s">
        <v>1603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11.11111111111111</v>
      </c>
      <c r="BF3" s="48">
        <v>0</v>
      </c>
      <c r="BG3" s="49">
        <v>0</v>
      </c>
      <c r="BH3" s="48">
        <v>0</v>
      </c>
      <c r="BI3" s="49">
        <v>0</v>
      </c>
      <c r="BJ3" s="48">
        <v>8</v>
      </c>
      <c r="BK3" s="49">
        <v>88.88888888888889</v>
      </c>
      <c r="BL3" s="48">
        <v>9</v>
      </c>
    </row>
    <row r="4" spans="1:64" ht="15" customHeight="1">
      <c r="A4" s="64" t="s">
        <v>213</v>
      </c>
      <c r="B4" s="64" t="s">
        <v>394</v>
      </c>
      <c r="C4" s="65" t="s">
        <v>4926</v>
      </c>
      <c r="D4" s="66">
        <v>3</v>
      </c>
      <c r="E4" s="67" t="s">
        <v>132</v>
      </c>
      <c r="F4" s="68">
        <v>35</v>
      </c>
      <c r="G4" s="65"/>
      <c r="H4" s="69"/>
      <c r="I4" s="70"/>
      <c r="J4" s="70"/>
      <c r="K4" s="34" t="s">
        <v>65</v>
      </c>
      <c r="L4" s="77">
        <v>4</v>
      </c>
      <c r="M4" s="77"/>
      <c r="N4" s="72"/>
      <c r="O4" s="79" t="s">
        <v>416</v>
      </c>
      <c r="P4" s="81">
        <v>43639.04019675926</v>
      </c>
      <c r="Q4" s="79" t="s">
        <v>419</v>
      </c>
      <c r="R4" s="83" t="s">
        <v>723</v>
      </c>
      <c r="S4" s="79" t="s">
        <v>827</v>
      </c>
      <c r="T4" s="79" t="s">
        <v>845</v>
      </c>
      <c r="U4" s="83" t="s">
        <v>1036</v>
      </c>
      <c r="V4" s="83" t="s">
        <v>1036</v>
      </c>
      <c r="W4" s="81">
        <v>43639.04019675926</v>
      </c>
      <c r="X4" s="83" t="s">
        <v>1296</v>
      </c>
      <c r="Y4" s="79"/>
      <c r="Z4" s="79"/>
      <c r="AA4" s="85" t="s">
        <v>1604</v>
      </c>
      <c r="AB4" s="79"/>
      <c r="AC4" s="79" t="b">
        <v>0</v>
      </c>
      <c r="AD4" s="79">
        <v>0</v>
      </c>
      <c r="AE4" s="85" t="s">
        <v>1912</v>
      </c>
      <c r="AF4" s="79" t="b">
        <v>0</v>
      </c>
      <c r="AG4" s="79" t="s">
        <v>1915</v>
      </c>
      <c r="AH4" s="79"/>
      <c r="AI4" s="85" t="s">
        <v>1912</v>
      </c>
      <c r="AJ4" s="79" t="b">
        <v>0</v>
      </c>
      <c r="AK4" s="79">
        <v>0</v>
      </c>
      <c r="AL4" s="85" t="s">
        <v>1912</v>
      </c>
      <c r="AM4" s="79" t="s">
        <v>1922</v>
      </c>
      <c r="AN4" s="79" t="b">
        <v>0</v>
      </c>
      <c r="AO4" s="85" t="s">
        <v>1604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20</v>
      </c>
      <c r="BF4" s="48">
        <v>0</v>
      </c>
      <c r="BG4" s="49">
        <v>0</v>
      </c>
      <c r="BH4" s="48">
        <v>0</v>
      </c>
      <c r="BI4" s="49">
        <v>0</v>
      </c>
      <c r="BJ4" s="48">
        <v>8</v>
      </c>
      <c r="BK4" s="49">
        <v>80</v>
      </c>
      <c r="BL4" s="48">
        <v>10</v>
      </c>
    </row>
    <row r="5" spans="1:64" ht="15">
      <c r="A5" s="64" t="s">
        <v>214</v>
      </c>
      <c r="B5" s="64" t="s">
        <v>214</v>
      </c>
      <c r="C5" s="65" t="s">
        <v>4926</v>
      </c>
      <c r="D5" s="66">
        <v>3</v>
      </c>
      <c r="E5" s="67" t="s">
        <v>132</v>
      </c>
      <c r="F5" s="68">
        <v>35</v>
      </c>
      <c r="G5" s="65"/>
      <c r="H5" s="69"/>
      <c r="I5" s="70"/>
      <c r="J5" s="70"/>
      <c r="K5" s="34" t="s">
        <v>65</v>
      </c>
      <c r="L5" s="77">
        <v>5</v>
      </c>
      <c r="M5" s="77"/>
      <c r="N5" s="72"/>
      <c r="O5" s="79" t="s">
        <v>176</v>
      </c>
      <c r="P5" s="81">
        <v>43639.095659722225</v>
      </c>
      <c r="Q5" s="79" t="s">
        <v>420</v>
      </c>
      <c r="R5" s="83" t="s">
        <v>723</v>
      </c>
      <c r="S5" s="79" t="s">
        <v>827</v>
      </c>
      <c r="T5" s="79" t="s">
        <v>846</v>
      </c>
      <c r="U5" s="83" t="s">
        <v>1037</v>
      </c>
      <c r="V5" s="83" t="s">
        <v>1037</v>
      </c>
      <c r="W5" s="81">
        <v>43639.095659722225</v>
      </c>
      <c r="X5" s="83" t="s">
        <v>1297</v>
      </c>
      <c r="Y5" s="79"/>
      <c r="Z5" s="79"/>
      <c r="AA5" s="85" t="s">
        <v>1605</v>
      </c>
      <c r="AB5" s="79"/>
      <c r="AC5" s="79" t="b">
        <v>0</v>
      </c>
      <c r="AD5" s="79">
        <v>0</v>
      </c>
      <c r="AE5" s="85" t="s">
        <v>1912</v>
      </c>
      <c r="AF5" s="79" t="b">
        <v>0</v>
      </c>
      <c r="AG5" s="79" t="s">
        <v>1915</v>
      </c>
      <c r="AH5" s="79"/>
      <c r="AI5" s="85" t="s">
        <v>1912</v>
      </c>
      <c r="AJ5" s="79" t="b">
        <v>0</v>
      </c>
      <c r="AK5" s="79">
        <v>0</v>
      </c>
      <c r="AL5" s="85" t="s">
        <v>1912</v>
      </c>
      <c r="AM5" s="79" t="s">
        <v>1922</v>
      </c>
      <c r="AN5" s="79" t="b">
        <v>0</v>
      </c>
      <c r="AO5" s="85" t="s">
        <v>1605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9.090909090909092</v>
      </c>
      <c r="BF5" s="48">
        <v>0</v>
      </c>
      <c r="BG5" s="49">
        <v>0</v>
      </c>
      <c r="BH5" s="48">
        <v>0</v>
      </c>
      <c r="BI5" s="49">
        <v>0</v>
      </c>
      <c r="BJ5" s="48">
        <v>10</v>
      </c>
      <c r="BK5" s="49">
        <v>90.9090909090909</v>
      </c>
      <c r="BL5" s="48">
        <v>11</v>
      </c>
    </row>
    <row r="6" spans="1:64" ht="15">
      <c r="A6" s="64" t="s">
        <v>215</v>
      </c>
      <c r="B6" s="64" t="s">
        <v>215</v>
      </c>
      <c r="C6" s="65" t="s">
        <v>4927</v>
      </c>
      <c r="D6" s="66">
        <v>4.4</v>
      </c>
      <c r="E6" s="67" t="s">
        <v>136</v>
      </c>
      <c r="F6" s="68">
        <v>30.4</v>
      </c>
      <c r="G6" s="65"/>
      <c r="H6" s="69"/>
      <c r="I6" s="70"/>
      <c r="J6" s="70"/>
      <c r="K6" s="34" t="s">
        <v>65</v>
      </c>
      <c r="L6" s="77">
        <v>6</v>
      </c>
      <c r="M6" s="77"/>
      <c r="N6" s="72"/>
      <c r="O6" s="79" t="s">
        <v>176</v>
      </c>
      <c r="P6" s="81">
        <v>43639.36754629629</v>
      </c>
      <c r="Q6" s="79" t="s">
        <v>421</v>
      </c>
      <c r="R6" s="79"/>
      <c r="S6" s="79"/>
      <c r="T6" s="79" t="s">
        <v>847</v>
      </c>
      <c r="U6" s="83" t="s">
        <v>1038</v>
      </c>
      <c r="V6" s="83" t="s">
        <v>1038</v>
      </c>
      <c r="W6" s="81">
        <v>43639.36754629629</v>
      </c>
      <c r="X6" s="83" t="s">
        <v>1298</v>
      </c>
      <c r="Y6" s="79"/>
      <c r="Z6" s="79"/>
      <c r="AA6" s="85" t="s">
        <v>1606</v>
      </c>
      <c r="AB6" s="79"/>
      <c r="AC6" s="79" t="b">
        <v>0</v>
      </c>
      <c r="AD6" s="79">
        <v>1</v>
      </c>
      <c r="AE6" s="85" t="s">
        <v>1912</v>
      </c>
      <c r="AF6" s="79" t="b">
        <v>0</v>
      </c>
      <c r="AG6" s="79" t="s">
        <v>1916</v>
      </c>
      <c r="AH6" s="79"/>
      <c r="AI6" s="85" t="s">
        <v>1912</v>
      </c>
      <c r="AJ6" s="79" t="b">
        <v>0</v>
      </c>
      <c r="AK6" s="79">
        <v>1</v>
      </c>
      <c r="AL6" s="85" t="s">
        <v>1912</v>
      </c>
      <c r="AM6" s="79" t="s">
        <v>1923</v>
      </c>
      <c r="AN6" s="79" t="b">
        <v>0</v>
      </c>
      <c r="AO6" s="85" t="s">
        <v>1606</v>
      </c>
      <c r="AP6" s="79" t="s">
        <v>176</v>
      </c>
      <c r="AQ6" s="79">
        <v>0</v>
      </c>
      <c r="AR6" s="79">
        <v>0</v>
      </c>
      <c r="AS6" s="79"/>
      <c r="AT6" s="79"/>
      <c r="AU6" s="79"/>
      <c r="AV6" s="79"/>
      <c r="AW6" s="79"/>
      <c r="AX6" s="79"/>
      <c r="AY6" s="79"/>
      <c r="AZ6" s="79"/>
      <c r="BA6">
        <v>2</v>
      </c>
      <c r="BB6" s="78" t="str">
        <f>REPLACE(INDEX(GroupVertices[Group],MATCH(Edges[[#This Row],[Vertex 1]],GroupVertices[Vertex],0)),1,1,"")</f>
        <v>24</v>
      </c>
      <c r="BC6" s="78" t="str">
        <f>REPLACE(INDEX(GroupVertices[Group],MATCH(Edges[[#This Row],[Vertex 2]],GroupVertices[Vertex],0)),1,1,"")</f>
        <v>24</v>
      </c>
      <c r="BD6" s="48">
        <v>5</v>
      </c>
      <c r="BE6" s="49">
        <v>18.51851851851852</v>
      </c>
      <c r="BF6" s="48">
        <v>2</v>
      </c>
      <c r="BG6" s="49">
        <v>7.407407407407407</v>
      </c>
      <c r="BH6" s="48">
        <v>0</v>
      </c>
      <c r="BI6" s="49">
        <v>0</v>
      </c>
      <c r="BJ6" s="48">
        <v>20</v>
      </c>
      <c r="BK6" s="49">
        <v>74.07407407407408</v>
      </c>
      <c r="BL6" s="48">
        <v>27</v>
      </c>
    </row>
    <row r="7" spans="1:64" ht="15">
      <c r="A7" s="64" t="s">
        <v>215</v>
      </c>
      <c r="B7" s="64" t="s">
        <v>215</v>
      </c>
      <c r="C7" s="65" t="s">
        <v>4927</v>
      </c>
      <c r="D7" s="66">
        <v>4.4</v>
      </c>
      <c r="E7" s="67" t="s">
        <v>136</v>
      </c>
      <c r="F7" s="68">
        <v>30.4</v>
      </c>
      <c r="G7" s="65"/>
      <c r="H7" s="69"/>
      <c r="I7" s="70"/>
      <c r="J7" s="70"/>
      <c r="K7" s="34" t="s">
        <v>65</v>
      </c>
      <c r="L7" s="77">
        <v>7</v>
      </c>
      <c r="M7" s="77"/>
      <c r="N7" s="72"/>
      <c r="O7" s="79" t="s">
        <v>176</v>
      </c>
      <c r="P7" s="81">
        <v>43639.367847222224</v>
      </c>
      <c r="Q7" s="79" t="s">
        <v>422</v>
      </c>
      <c r="R7" s="79"/>
      <c r="S7" s="79"/>
      <c r="T7" s="79" t="s">
        <v>848</v>
      </c>
      <c r="U7" s="83" t="s">
        <v>1039</v>
      </c>
      <c r="V7" s="83" t="s">
        <v>1039</v>
      </c>
      <c r="W7" s="81">
        <v>43639.367847222224</v>
      </c>
      <c r="X7" s="83" t="s">
        <v>1299</v>
      </c>
      <c r="Y7" s="79"/>
      <c r="Z7" s="79"/>
      <c r="AA7" s="85" t="s">
        <v>1607</v>
      </c>
      <c r="AB7" s="79"/>
      <c r="AC7" s="79" t="b">
        <v>0</v>
      </c>
      <c r="AD7" s="79">
        <v>1</v>
      </c>
      <c r="AE7" s="85" t="s">
        <v>1912</v>
      </c>
      <c r="AF7" s="79" t="b">
        <v>0</v>
      </c>
      <c r="AG7" s="79" t="s">
        <v>1916</v>
      </c>
      <c r="AH7" s="79"/>
      <c r="AI7" s="85" t="s">
        <v>1912</v>
      </c>
      <c r="AJ7" s="79" t="b">
        <v>0</v>
      </c>
      <c r="AK7" s="79">
        <v>1</v>
      </c>
      <c r="AL7" s="85" t="s">
        <v>1912</v>
      </c>
      <c r="AM7" s="79" t="s">
        <v>1923</v>
      </c>
      <c r="AN7" s="79" t="b">
        <v>0</v>
      </c>
      <c r="AO7" s="85" t="s">
        <v>1607</v>
      </c>
      <c r="AP7" s="79" t="s">
        <v>176</v>
      </c>
      <c r="AQ7" s="79">
        <v>0</v>
      </c>
      <c r="AR7" s="79">
        <v>0</v>
      </c>
      <c r="AS7" s="79"/>
      <c r="AT7" s="79"/>
      <c r="AU7" s="79"/>
      <c r="AV7" s="79"/>
      <c r="AW7" s="79"/>
      <c r="AX7" s="79"/>
      <c r="AY7" s="79"/>
      <c r="AZ7" s="79"/>
      <c r="BA7">
        <v>2</v>
      </c>
      <c r="BB7" s="78" t="str">
        <f>REPLACE(INDEX(GroupVertices[Group],MATCH(Edges[[#This Row],[Vertex 1]],GroupVertices[Vertex],0)),1,1,"")</f>
        <v>24</v>
      </c>
      <c r="BC7" s="78" t="str">
        <f>REPLACE(INDEX(GroupVertices[Group],MATCH(Edges[[#This Row],[Vertex 2]],GroupVertices[Vertex],0)),1,1,"")</f>
        <v>24</v>
      </c>
      <c r="BD7" s="48">
        <v>5</v>
      </c>
      <c r="BE7" s="49">
        <v>17.857142857142858</v>
      </c>
      <c r="BF7" s="48">
        <v>2</v>
      </c>
      <c r="BG7" s="49">
        <v>7.142857142857143</v>
      </c>
      <c r="BH7" s="48">
        <v>0</v>
      </c>
      <c r="BI7" s="49">
        <v>0</v>
      </c>
      <c r="BJ7" s="48">
        <v>21</v>
      </c>
      <c r="BK7" s="49">
        <v>75</v>
      </c>
      <c r="BL7" s="48">
        <v>28</v>
      </c>
    </row>
    <row r="8" spans="1:64" ht="15">
      <c r="A8" s="64" t="s">
        <v>216</v>
      </c>
      <c r="B8" s="64" t="s">
        <v>215</v>
      </c>
      <c r="C8" s="65" t="s">
        <v>4927</v>
      </c>
      <c r="D8" s="66">
        <v>4.4</v>
      </c>
      <c r="E8" s="67" t="s">
        <v>136</v>
      </c>
      <c r="F8" s="68">
        <v>30.4</v>
      </c>
      <c r="G8" s="65"/>
      <c r="H8" s="69"/>
      <c r="I8" s="70"/>
      <c r="J8" s="70"/>
      <c r="K8" s="34" t="s">
        <v>65</v>
      </c>
      <c r="L8" s="77">
        <v>8</v>
      </c>
      <c r="M8" s="77"/>
      <c r="N8" s="72"/>
      <c r="O8" s="79" t="s">
        <v>416</v>
      </c>
      <c r="P8" s="81">
        <v>43639.36855324074</v>
      </c>
      <c r="Q8" s="79" t="s">
        <v>423</v>
      </c>
      <c r="R8" s="79"/>
      <c r="S8" s="79"/>
      <c r="T8" s="79" t="s">
        <v>849</v>
      </c>
      <c r="U8" s="79"/>
      <c r="V8" s="83" t="s">
        <v>1237</v>
      </c>
      <c r="W8" s="81">
        <v>43639.36855324074</v>
      </c>
      <c r="X8" s="83" t="s">
        <v>1300</v>
      </c>
      <c r="Y8" s="79"/>
      <c r="Z8" s="79"/>
      <c r="AA8" s="85" t="s">
        <v>1608</v>
      </c>
      <c r="AB8" s="79"/>
      <c r="AC8" s="79" t="b">
        <v>0</v>
      </c>
      <c r="AD8" s="79">
        <v>0</v>
      </c>
      <c r="AE8" s="85" t="s">
        <v>1912</v>
      </c>
      <c r="AF8" s="79" t="b">
        <v>0</v>
      </c>
      <c r="AG8" s="79" t="s">
        <v>1916</v>
      </c>
      <c r="AH8" s="79"/>
      <c r="AI8" s="85" t="s">
        <v>1912</v>
      </c>
      <c r="AJ8" s="79" t="b">
        <v>0</v>
      </c>
      <c r="AK8" s="79">
        <v>1</v>
      </c>
      <c r="AL8" s="85" t="s">
        <v>1607</v>
      </c>
      <c r="AM8" s="79" t="s">
        <v>1924</v>
      </c>
      <c r="AN8" s="79" t="b">
        <v>0</v>
      </c>
      <c r="AO8" s="85" t="s">
        <v>1607</v>
      </c>
      <c r="AP8" s="79" t="s">
        <v>176</v>
      </c>
      <c r="AQ8" s="79">
        <v>0</v>
      </c>
      <c r="AR8" s="79">
        <v>0</v>
      </c>
      <c r="AS8" s="79"/>
      <c r="AT8" s="79"/>
      <c r="AU8" s="79"/>
      <c r="AV8" s="79"/>
      <c r="AW8" s="79"/>
      <c r="AX8" s="79"/>
      <c r="AY8" s="79"/>
      <c r="AZ8" s="79"/>
      <c r="BA8">
        <v>2</v>
      </c>
      <c r="BB8" s="78" t="str">
        <f>REPLACE(INDEX(GroupVertices[Group],MATCH(Edges[[#This Row],[Vertex 1]],GroupVertices[Vertex],0)),1,1,"")</f>
        <v>24</v>
      </c>
      <c r="BC8" s="78" t="str">
        <f>REPLACE(INDEX(GroupVertices[Group],MATCH(Edges[[#This Row],[Vertex 2]],GroupVertices[Vertex],0)),1,1,"")</f>
        <v>24</v>
      </c>
      <c r="BD8" s="48">
        <v>4</v>
      </c>
      <c r="BE8" s="49">
        <v>25</v>
      </c>
      <c r="BF8" s="48">
        <v>1</v>
      </c>
      <c r="BG8" s="49">
        <v>6.25</v>
      </c>
      <c r="BH8" s="48">
        <v>0</v>
      </c>
      <c r="BI8" s="49">
        <v>0</v>
      </c>
      <c r="BJ8" s="48">
        <v>11</v>
      </c>
      <c r="BK8" s="49">
        <v>68.75</v>
      </c>
      <c r="BL8" s="48">
        <v>16</v>
      </c>
    </row>
    <row r="9" spans="1:64" ht="15">
      <c r="A9" s="64" t="s">
        <v>216</v>
      </c>
      <c r="B9" s="64" t="s">
        <v>215</v>
      </c>
      <c r="C9" s="65" t="s">
        <v>4927</v>
      </c>
      <c r="D9" s="66">
        <v>4.4</v>
      </c>
      <c r="E9" s="67" t="s">
        <v>136</v>
      </c>
      <c r="F9" s="68">
        <v>30.4</v>
      </c>
      <c r="G9" s="65"/>
      <c r="H9" s="69"/>
      <c r="I9" s="70"/>
      <c r="J9" s="70"/>
      <c r="K9" s="34" t="s">
        <v>65</v>
      </c>
      <c r="L9" s="77">
        <v>9</v>
      </c>
      <c r="M9" s="77"/>
      <c r="N9" s="72"/>
      <c r="O9" s="79" t="s">
        <v>416</v>
      </c>
      <c r="P9" s="81">
        <v>43639.36856481482</v>
      </c>
      <c r="Q9" s="79" t="s">
        <v>423</v>
      </c>
      <c r="R9" s="79"/>
      <c r="S9" s="79"/>
      <c r="T9" s="79" t="s">
        <v>849</v>
      </c>
      <c r="U9" s="79"/>
      <c r="V9" s="83" t="s">
        <v>1237</v>
      </c>
      <c r="W9" s="81">
        <v>43639.36856481482</v>
      </c>
      <c r="X9" s="83" t="s">
        <v>1301</v>
      </c>
      <c r="Y9" s="79"/>
      <c r="Z9" s="79"/>
      <c r="AA9" s="85" t="s">
        <v>1609</v>
      </c>
      <c r="AB9" s="79"/>
      <c r="AC9" s="79" t="b">
        <v>0</v>
      </c>
      <c r="AD9" s="79">
        <v>0</v>
      </c>
      <c r="AE9" s="85" t="s">
        <v>1912</v>
      </c>
      <c r="AF9" s="79" t="b">
        <v>0</v>
      </c>
      <c r="AG9" s="79" t="s">
        <v>1916</v>
      </c>
      <c r="AH9" s="79"/>
      <c r="AI9" s="85" t="s">
        <v>1912</v>
      </c>
      <c r="AJ9" s="79" t="b">
        <v>0</v>
      </c>
      <c r="AK9" s="79">
        <v>1</v>
      </c>
      <c r="AL9" s="85" t="s">
        <v>1606</v>
      </c>
      <c r="AM9" s="79" t="s">
        <v>1924</v>
      </c>
      <c r="AN9" s="79" t="b">
        <v>0</v>
      </c>
      <c r="AO9" s="85" t="s">
        <v>1606</v>
      </c>
      <c r="AP9" s="79" t="s">
        <v>176</v>
      </c>
      <c r="AQ9" s="79">
        <v>0</v>
      </c>
      <c r="AR9" s="79">
        <v>0</v>
      </c>
      <c r="AS9" s="79"/>
      <c r="AT9" s="79"/>
      <c r="AU9" s="79"/>
      <c r="AV9" s="79"/>
      <c r="AW9" s="79"/>
      <c r="AX9" s="79"/>
      <c r="AY9" s="79"/>
      <c r="AZ9" s="79"/>
      <c r="BA9">
        <v>2</v>
      </c>
      <c r="BB9" s="78" t="str">
        <f>REPLACE(INDEX(GroupVertices[Group],MATCH(Edges[[#This Row],[Vertex 1]],GroupVertices[Vertex],0)),1,1,"")</f>
        <v>24</v>
      </c>
      <c r="BC9" s="78" t="str">
        <f>REPLACE(INDEX(GroupVertices[Group],MATCH(Edges[[#This Row],[Vertex 2]],GroupVertices[Vertex],0)),1,1,"")</f>
        <v>24</v>
      </c>
      <c r="BD9" s="48">
        <v>4</v>
      </c>
      <c r="BE9" s="49">
        <v>25</v>
      </c>
      <c r="BF9" s="48">
        <v>1</v>
      </c>
      <c r="BG9" s="49">
        <v>6.25</v>
      </c>
      <c r="BH9" s="48">
        <v>0</v>
      </c>
      <c r="BI9" s="49">
        <v>0</v>
      </c>
      <c r="BJ9" s="48">
        <v>11</v>
      </c>
      <c r="BK9" s="49">
        <v>68.75</v>
      </c>
      <c r="BL9" s="48">
        <v>16</v>
      </c>
    </row>
    <row r="10" spans="1:64" ht="15">
      <c r="A10" s="64" t="s">
        <v>217</v>
      </c>
      <c r="B10" s="64" t="s">
        <v>394</v>
      </c>
      <c r="C10" s="65" t="s">
        <v>4926</v>
      </c>
      <c r="D10" s="66">
        <v>3</v>
      </c>
      <c r="E10" s="67" t="s">
        <v>132</v>
      </c>
      <c r="F10" s="68">
        <v>35</v>
      </c>
      <c r="G10" s="65"/>
      <c r="H10" s="69"/>
      <c r="I10" s="70"/>
      <c r="J10" s="70"/>
      <c r="K10" s="34" t="s">
        <v>65</v>
      </c>
      <c r="L10" s="77">
        <v>10</v>
      </c>
      <c r="M10" s="77"/>
      <c r="N10" s="72"/>
      <c r="O10" s="79" t="s">
        <v>416</v>
      </c>
      <c r="P10" s="81">
        <v>43639.63585648148</v>
      </c>
      <c r="Q10" s="79" t="s">
        <v>424</v>
      </c>
      <c r="R10" s="83" t="s">
        <v>723</v>
      </c>
      <c r="S10" s="79" t="s">
        <v>827</v>
      </c>
      <c r="T10" s="79" t="s">
        <v>850</v>
      </c>
      <c r="U10" s="83" t="s">
        <v>1040</v>
      </c>
      <c r="V10" s="83" t="s">
        <v>1040</v>
      </c>
      <c r="W10" s="81">
        <v>43639.63585648148</v>
      </c>
      <c r="X10" s="83" t="s">
        <v>1302</v>
      </c>
      <c r="Y10" s="79"/>
      <c r="Z10" s="79"/>
      <c r="AA10" s="85" t="s">
        <v>1610</v>
      </c>
      <c r="AB10" s="79"/>
      <c r="AC10" s="79" t="b">
        <v>0</v>
      </c>
      <c r="AD10" s="79">
        <v>0</v>
      </c>
      <c r="AE10" s="85" t="s">
        <v>1912</v>
      </c>
      <c r="AF10" s="79" t="b">
        <v>0</v>
      </c>
      <c r="AG10" s="79" t="s">
        <v>1915</v>
      </c>
      <c r="AH10" s="79"/>
      <c r="AI10" s="85" t="s">
        <v>1912</v>
      </c>
      <c r="AJ10" s="79" t="b">
        <v>0</v>
      </c>
      <c r="AK10" s="79">
        <v>0</v>
      </c>
      <c r="AL10" s="85" t="s">
        <v>1912</v>
      </c>
      <c r="AM10" s="79" t="s">
        <v>1922</v>
      </c>
      <c r="AN10" s="79" t="b">
        <v>0</v>
      </c>
      <c r="AO10" s="85" t="s">
        <v>1610</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11.11111111111111</v>
      </c>
      <c r="BF10" s="48">
        <v>0</v>
      </c>
      <c r="BG10" s="49">
        <v>0</v>
      </c>
      <c r="BH10" s="48">
        <v>0</v>
      </c>
      <c r="BI10" s="49">
        <v>0</v>
      </c>
      <c r="BJ10" s="48">
        <v>8</v>
      </c>
      <c r="BK10" s="49">
        <v>88.88888888888889</v>
      </c>
      <c r="BL10" s="48">
        <v>9</v>
      </c>
    </row>
    <row r="11" spans="1:64" ht="15">
      <c r="A11" s="64" t="s">
        <v>218</v>
      </c>
      <c r="B11" s="64" t="s">
        <v>394</v>
      </c>
      <c r="C11" s="65" t="s">
        <v>4926</v>
      </c>
      <c r="D11" s="66">
        <v>3</v>
      </c>
      <c r="E11" s="67" t="s">
        <v>132</v>
      </c>
      <c r="F11" s="68">
        <v>35</v>
      </c>
      <c r="G11" s="65"/>
      <c r="H11" s="69"/>
      <c r="I11" s="70"/>
      <c r="J11" s="70"/>
      <c r="K11" s="34" t="s">
        <v>65</v>
      </c>
      <c r="L11" s="77">
        <v>11</v>
      </c>
      <c r="M11" s="77"/>
      <c r="N11" s="72"/>
      <c r="O11" s="79" t="s">
        <v>416</v>
      </c>
      <c r="P11" s="81">
        <v>43639.69547453704</v>
      </c>
      <c r="Q11" s="79" t="s">
        <v>425</v>
      </c>
      <c r="R11" s="83" t="s">
        <v>723</v>
      </c>
      <c r="S11" s="79" t="s">
        <v>827</v>
      </c>
      <c r="T11" s="79" t="s">
        <v>851</v>
      </c>
      <c r="U11" s="83" t="s">
        <v>1041</v>
      </c>
      <c r="V11" s="83" t="s">
        <v>1041</v>
      </c>
      <c r="W11" s="81">
        <v>43639.69547453704</v>
      </c>
      <c r="X11" s="83" t="s">
        <v>1303</v>
      </c>
      <c r="Y11" s="79"/>
      <c r="Z11" s="79"/>
      <c r="AA11" s="85" t="s">
        <v>1611</v>
      </c>
      <c r="AB11" s="79"/>
      <c r="AC11" s="79" t="b">
        <v>0</v>
      </c>
      <c r="AD11" s="79">
        <v>0</v>
      </c>
      <c r="AE11" s="85" t="s">
        <v>1912</v>
      </c>
      <c r="AF11" s="79" t="b">
        <v>0</v>
      </c>
      <c r="AG11" s="79" t="s">
        <v>1915</v>
      </c>
      <c r="AH11" s="79"/>
      <c r="AI11" s="85" t="s">
        <v>1912</v>
      </c>
      <c r="AJ11" s="79" t="b">
        <v>0</v>
      </c>
      <c r="AK11" s="79">
        <v>0</v>
      </c>
      <c r="AL11" s="85" t="s">
        <v>1912</v>
      </c>
      <c r="AM11" s="79" t="s">
        <v>1922</v>
      </c>
      <c r="AN11" s="79" t="b">
        <v>0</v>
      </c>
      <c r="AO11" s="85" t="s">
        <v>1611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1</v>
      </c>
      <c r="BE11" s="49">
        <v>8.333333333333334</v>
      </c>
      <c r="BF11" s="48">
        <v>0</v>
      </c>
      <c r="BG11" s="49">
        <v>0</v>
      </c>
      <c r="BH11" s="48">
        <v>0</v>
      </c>
      <c r="BI11" s="49">
        <v>0</v>
      </c>
      <c r="BJ11" s="48">
        <v>11</v>
      </c>
      <c r="BK11" s="49">
        <v>91.66666666666667</v>
      </c>
      <c r="BL11" s="48">
        <v>12</v>
      </c>
    </row>
    <row r="12" spans="1:64" ht="15">
      <c r="A12" s="64" t="s">
        <v>219</v>
      </c>
      <c r="B12" s="64" t="s">
        <v>219</v>
      </c>
      <c r="C12" s="65" t="s">
        <v>4926</v>
      </c>
      <c r="D12" s="66">
        <v>3</v>
      </c>
      <c r="E12" s="67" t="s">
        <v>132</v>
      </c>
      <c r="F12" s="68">
        <v>35</v>
      </c>
      <c r="G12" s="65"/>
      <c r="H12" s="69"/>
      <c r="I12" s="70"/>
      <c r="J12" s="70"/>
      <c r="K12" s="34" t="s">
        <v>65</v>
      </c>
      <c r="L12" s="77">
        <v>12</v>
      </c>
      <c r="M12" s="77"/>
      <c r="N12" s="72"/>
      <c r="O12" s="79" t="s">
        <v>176</v>
      </c>
      <c r="P12" s="81">
        <v>43639.71129629629</v>
      </c>
      <c r="Q12" s="79" t="s">
        <v>426</v>
      </c>
      <c r="R12" s="83" t="s">
        <v>724</v>
      </c>
      <c r="S12" s="79" t="s">
        <v>828</v>
      </c>
      <c r="T12" s="79" t="s">
        <v>852</v>
      </c>
      <c r="U12" s="83" t="s">
        <v>1042</v>
      </c>
      <c r="V12" s="83" t="s">
        <v>1042</v>
      </c>
      <c r="W12" s="81">
        <v>43639.71129629629</v>
      </c>
      <c r="X12" s="83" t="s">
        <v>1304</v>
      </c>
      <c r="Y12" s="79"/>
      <c r="Z12" s="79"/>
      <c r="AA12" s="85" t="s">
        <v>1612</v>
      </c>
      <c r="AB12" s="79"/>
      <c r="AC12" s="79" t="b">
        <v>0</v>
      </c>
      <c r="AD12" s="79">
        <v>0</v>
      </c>
      <c r="AE12" s="85" t="s">
        <v>1912</v>
      </c>
      <c r="AF12" s="79" t="b">
        <v>0</v>
      </c>
      <c r="AG12" s="79" t="s">
        <v>1916</v>
      </c>
      <c r="AH12" s="79"/>
      <c r="AI12" s="85" t="s">
        <v>1912</v>
      </c>
      <c r="AJ12" s="79" t="b">
        <v>0</v>
      </c>
      <c r="AK12" s="79">
        <v>0</v>
      </c>
      <c r="AL12" s="85" t="s">
        <v>1912</v>
      </c>
      <c r="AM12" s="79" t="s">
        <v>1925</v>
      </c>
      <c r="AN12" s="79" t="b">
        <v>0</v>
      </c>
      <c r="AO12" s="85" t="s">
        <v>1612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2</v>
      </c>
      <c r="BE12" s="49">
        <v>8.695652173913043</v>
      </c>
      <c r="BF12" s="48">
        <v>0</v>
      </c>
      <c r="BG12" s="49">
        <v>0</v>
      </c>
      <c r="BH12" s="48">
        <v>0</v>
      </c>
      <c r="BI12" s="49">
        <v>0</v>
      </c>
      <c r="BJ12" s="48">
        <v>21</v>
      </c>
      <c r="BK12" s="49">
        <v>91.30434782608695</v>
      </c>
      <c r="BL12" s="48">
        <v>23</v>
      </c>
    </row>
    <row r="13" spans="1:64" ht="15">
      <c r="A13" s="64" t="s">
        <v>220</v>
      </c>
      <c r="B13" s="64" t="s">
        <v>220</v>
      </c>
      <c r="C13" s="65" t="s">
        <v>4926</v>
      </c>
      <c r="D13" s="66">
        <v>3</v>
      </c>
      <c r="E13" s="67" t="s">
        <v>132</v>
      </c>
      <c r="F13" s="68">
        <v>35</v>
      </c>
      <c r="G13" s="65"/>
      <c r="H13" s="69"/>
      <c r="I13" s="70"/>
      <c r="J13" s="70"/>
      <c r="K13" s="34" t="s">
        <v>65</v>
      </c>
      <c r="L13" s="77">
        <v>13</v>
      </c>
      <c r="M13" s="77"/>
      <c r="N13" s="72"/>
      <c r="O13" s="79" t="s">
        <v>176</v>
      </c>
      <c r="P13" s="81">
        <v>43639.9696412037</v>
      </c>
      <c r="Q13" s="79" t="s">
        <v>427</v>
      </c>
      <c r="R13" s="83" t="s">
        <v>723</v>
      </c>
      <c r="S13" s="79" t="s">
        <v>827</v>
      </c>
      <c r="T13" s="79" t="s">
        <v>853</v>
      </c>
      <c r="U13" s="83" t="s">
        <v>1043</v>
      </c>
      <c r="V13" s="83" t="s">
        <v>1043</v>
      </c>
      <c r="W13" s="81">
        <v>43639.9696412037</v>
      </c>
      <c r="X13" s="83" t="s">
        <v>1305</v>
      </c>
      <c r="Y13" s="79"/>
      <c r="Z13" s="79"/>
      <c r="AA13" s="85" t="s">
        <v>1613</v>
      </c>
      <c r="AB13" s="79"/>
      <c r="AC13" s="79" t="b">
        <v>0</v>
      </c>
      <c r="AD13" s="79">
        <v>1</v>
      </c>
      <c r="AE13" s="85" t="s">
        <v>1912</v>
      </c>
      <c r="AF13" s="79" t="b">
        <v>0</v>
      </c>
      <c r="AG13" s="79" t="s">
        <v>1915</v>
      </c>
      <c r="AH13" s="79"/>
      <c r="AI13" s="85" t="s">
        <v>1912</v>
      </c>
      <c r="AJ13" s="79" t="b">
        <v>0</v>
      </c>
      <c r="AK13" s="79">
        <v>1</v>
      </c>
      <c r="AL13" s="85" t="s">
        <v>1912</v>
      </c>
      <c r="AM13" s="79" t="s">
        <v>1922</v>
      </c>
      <c r="AN13" s="79" t="b">
        <v>0</v>
      </c>
      <c r="AO13" s="85" t="s">
        <v>1613</v>
      </c>
      <c r="AP13" s="79" t="s">
        <v>176</v>
      </c>
      <c r="AQ13" s="79">
        <v>0</v>
      </c>
      <c r="AR13" s="79">
        <v>0</v>
      </c>
      <c r="AS13" s="79"/>
      <c r="AT13" s="79"/>
      <c r="AU13" s="79"/>
      <c r="AV13" s="79"/>
      <c r="AW13" s="79"/>
      <c r="AX13" s="79"/>
      <c r="AY13" s="79"/>
      <c r="AZ13" s="79"/>
      <c r="BA13">
        <v>1</v>
      </c>
      <c r="BB13" s="78" t="str">
        <f>REPLACE(INDEX(GroupVertices[Group],MATCH(Edges[[#This Row],[Vertex 1]],GroupVertices[Vertex],0)),1,1,"")</f>
        <v>23</v>
      </c>
      <c r="BC13" s="78" t="str">
        <f>REPLACE(INDEX(GroupVertices[Group],MATCH(Edges[[#This Row],[Vertex 2]],GroupVertices[Vertex],0)),1,1,"")</f>
        <v>23</v>
      </c>
      <c r="BD13" s="48">
        <v>1</v>
      </c>
      <c r="BE13" s="49">
        <v>10</v>
      </c>
      <c r="BF13" s="48">
        <v>0</v>
      </c>
      <c r="BG13" s="49">
        <v>0</v>
      </c>
      <c r="BH13" s="48">
        <v>0</v>
      </c>
      <c r="BI13" s="49">
        <v>0</v>
      </c>
      <c r="BJ13" s="48">
        <v>9</v>
      </c>
      <c r="BK13" s="49">
        <v>90</v>
      </c>
      <c r="BL13" s="48">
        <v>10</v>
      </c>
    </row>
    <row r="14" spans="1:64" ht="15">
      <c r="A14" s="64" t="s">
        <v>221</v>
      </c>
      <c r="B14" s="64" t="s">
        <v>220</v>
      </c>
      <c r="C14" s="65" t="s">
        <v>4926</v>
      </c>
      <c r="D14" s="66">
        <v>3</v>
      </c>
      <c r="E14" s="67" t="s">
        <v>132</v>
      </c>
      <c r="F14" s="68">
        <v>35</v>
      </c>
      <c r="G14" s="65"/>
      <c r="H14" s="69"/>
      <c r="I14" s="70"/>
      <c r="J14" s="70"/>
      <c r="K14" s="34" t="s">
        <v>65</v>
      </c>
      <c r="L14" s="77">
        <v>14</v>
      </c>
      <c r="M14" s="77"/>
      <c r="N14" s="72"/>
      <c r="O14" s="79" t="s">
        <v>416</v>
      </c>
      <c r="P14" s="81">
        <v>43639.97222222222</v>
      </c>
      <c r="Q14" s="79" t="s">
        <v>428</v>
      </c>
      <c r="R14" s="83" t="s">
        <v>723</v>
      </c>
      <c r="S14" s="79" t="s">
        <v>827</v>
      </c>
      <c r="T14" s="79" t="s">
        <v>853</v>
      </c>
      <c r="U14" s="83" t="s">
        <v>1043</v>
      </c>
      <c r="V14" s="83" t="s">
        <v>1043</v>
      </c>
      <c r="W14" s="81">
        <v>43639.97222222222</v>
      </c>
      <c r="X14" s="83" t="s">
        <v>1306</v>
      </c>
      <c r="Y14" s="79"/>
      <c r="Z14" s="79"/>
      <c r="AA14" s="85" t="s">
        <v>1614</v>
      </c>
      <c r="AB14" s="79"/>
      <c r="AC14" s="79" t="b">
        <v>0</v>
      </c>
      <c r="AD14" s="79">
        <v>0</v>
      </c>
      <c r="AE14" s="85" t="s">
        <v>1912</v>
      </c>
      <c r="AF14" s="79" t="b">
        <v>0</v>
      </c>
      <c r="AG14" s="79" t="s">
        <v>1915</v>
      </c>
      <c r="AH14" s="79"/>
      <c r="AI14" s="85" t="s">
        <v>1912</v>
      </c>
      <c r="AJ14" s="79" t="b">
        <v>0</v>
      </c>
      <c r="AK14" s="79">
        <v>1</v>
      </c>
      <c r="AL14" s="85" t="s">
        <v>1613</v>
      </c>
      <c r="AM14" s="79" t="s">
        <v>1926</v>
      </c>
      <c r="AN14" s="79" t="b">
        <v>0</v>
      </c>
      <c r="AO14" s="85" t="s">
        <v>1613</v>
      </c>
      <c r="AP14" s="79" t="s">
        <v>176</v>
      </c>
      <c r="AQ14" s="79">
        <v>0</v>
      </c>
      <c r="AR14" s="79">
        <v>0</v>
      </c>
      <c r="AS14" s="79"/>
      <c r="AT14" s="79"/>
      <c r="AU14" s="79"/>
      <c r="AV14" s="79"/>
      <c r="AW14" s="79"/>
      <c r="AX14" s="79"/>
      <c r="AY14" s="79"/>
      <c r="AZ14" s="79"/>
      <c r="BA14">
        <v>1</v>
      </c>
      <c r="BB14" s="78" t="str">
        <f>REPLACE(INDEX(GroupVertices[Group],MATCH(Edges[[#This Row],[Vertex 1]],GroupVertices[Vertex],0)),1,1,"")</f>
        <v>23</v>
      </c>
      <c r="BC14" s="78" t="str">
        <f>REPLACE(INDEX(GroupVertices[Group],MATCH(Edges[[#This Row],[Vertex 2]],GroupVertices[Vertex],0)),1,1,"")</f>
        <v>23</v>
      </c>
      <c r="BD14" s="48">
        <v>1</v>
      </c>
      <c r="BE14" s="49">
        <v>8.333333333333334</v>
      </c>
      <c r="BF14" s="48">
        <v>0</v>
      </c>
      <c r="BG14" s="49">
        <v>0</v>
      </c>
      <c r="BH14" s="48">
        <v>0</v>
      </c>
      <c r="BI14" s="49">
        <v>0</v>
      </c>
      <c r="BJ14" s="48">
        <v>11</v>
      </c>
      <c r="BK14" s="49">
        <v>91.66666666666667</v>
      </c>
      <c r="BL14" s="48">
        <v>12</v>
      </c>
    </row>
    <row r="15" spans="1:64" ht="15">
      <c r="A15" s="64" t="s">
        <v>222</v>
      </c>
      <c r="B15" s="64" t="s">
        <v>394</v>
      </c>
      <c r="C15" s="65" t="s">
        <v>4926</v>
      </c>
      <c r="D15" s="66">
        <v>3</v>
      </c>
      <c r="E15" s="67" t="s">
        <v>132</v>
      </c>
      <c r="F15" s="68">
        <v>35</v>
      </c>
      <c r="G15" s="65"/>
      <c r="H15" s="69"/>
      <c r="I15" s="70"/>
      <c r="J15" s="70"/>
      <c r="K15" s="34" t="s">
        <v>65</v>
      </c>
      <c r="L15" s="77">
        <v>15</v>
      </c>
      <c r="M15" s="77"/>
      <c r="N15" s="72"/>
      <c r="O15" s="79" t="s">
        <v>416</v>
      </c>
      <c r="P15" s="81">
        <v>43640.02</v>
      </c>
      <c r="Q15" s="79" t="s">
        <v>429</v>
      </c>
      <c r="R15" s="83" t="s">
        <v>723</v>
      </c>
      <c r="S15" s="79" t="s">
        <v>827</v>
      </c>
      <c r="T15" s="79" t="s">
        <v>854</v>
      </c>
      <c r="U15" s="83" t="s">
        <v>1044</v>
      </c>
      <c r="V15" s="83" t="s">
        <v>1044</v>
      </c>
      <c r="W15" s="81">
        <v>43640.02</v>
      </c>
      <c r="X15" s="83" t="s">
        <v>1307</v>
      </c>
      <c r="Y15" s="79"/>
      <c r="Z15" s="79"/>
      <c r="AA15" s="85" t="s">
        <v>1615</v>
      </c>
      <c r="AB15" s="79"/>
      <c r="AC15" s="79" t="b">
        <v>0</v>
      </c>
      <c r="AD15" s="79">
        <v>0</v>
      </c>
      <c r="AE15" s="85" t="s">
        <v>1912</v>
      </c>
      <c r="AF15" s="79" t="b">
        <v>0</v>
      </c>
      <c r="AG15" s="79" t="s">
        <v>1915</v>
      </c>
      <c r="AH15" s="79"/>
      <c r="AI15" s="85" t="s">
        <v>1912</v>
      </c>
      <c r="AJ15" s="79" t="b">
        <v>0</v>
      </c>
      <c r="AK15" s="79">
        <v>0</v>
      </c>
      <c r="AL15" s="85" t="s">
        <v>1912</v>
      </c>
      <c r="AM15" s="79" t="s">
        <v>1922</v>
      </c>
      <c r="AN15" s="79" t="b">
        <v>0</v>
      </c>
      <c r="AO15" s="85" t="s">
        <v>1615</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11.11111111111111</v>
      </c>
      <c r="BF15" s="48">
        <v>0</v>
      </c>
      <c r="BG15" s="49">
        <v>0</v>
      </c>
      <c r="BH15" s="48">
        <v>0</v>
      </c>
      <c r="BI15" s="49">
        <v>0</v>
      </c>
      <c r="BJ15" s="48">
        <v>8</v>
      </c>
      <c r="BK15" s="49">
        <v>88.88888888888889</v>
      </c>
      <c r="BL15" s="48">
        <v>9</v>
      </c>
    </row>
    <row r="16" spans="1:64" ht="15">
      <c r="A16" s="64" t="s">
        <v>223</v>
      </c>
      <c r="B16" s="64" t="s">
        <v>223</v>
      </c>
      <c r="C16" s="65" t="s">
        <v>4926</v>
      </c>
      <c r="D16" s="66">
        <v>3</v>
      </c>
      <c r="E16" s="67" t="s">
        <v>132</v>
      </c>
      <c r="F16" s="68">
        <v>35</v>
      </c>
      <c r="G16" s="65"/>
      <c r="H16" s="69"/>
      <c r="I16" s="70"/>
      <c r="J16" s="70"/>
      <c r="K16" s="34" t="s">
        <v>65</v>
      </c>
      <c r="L16" s="77">
        <v>16</v>
      </c>
      <c r="M16" s="77"/>
      <c r="N16" s="72"/>
      <c r="O16" s="79" t="s">
        <v>176</v>
      </c>
      <c r="P16" s="81">
        <v>43640.021261574075</v>
      </c>
      <c r="Q16" s="79" t="s">
        <v>430</v>
      </c>
      <c r="R16" s="83" t="s">
        <v>725</v>
      </c>
      <c r="S16" s="79" t="s">
        <v>829</v>
      </c>
      <c r="T16" s="79" t="s">
        <v>855</v>
      </c>
      <c r="U16" s="79"/>
      <c r="V16" s="83" t="s">
        <v>1238</v>
      </c>
      <c r="W16" s="81">
        <v>43640.021261574075</v>
      </c>
      <c r="X16" s="83" t="s">
        <v>1308</v>
      </c>
      <c r="Y16" s="79"/>
      <c r="Z16" s="79"/>
      <c r="AA16" s="85" t="s">
        <v>1616</v>
      </c>
      <c r="AB16" s="79"/>
      <c r="AC16" s="79" t="b">
        <v>0</v>
      </c>
      <c r="AD16" s="79">
        <v>0</v>
      </c>
      <c r="AE16" s="85" t="s">
        <v>1912</v>
      </c>
      <c r="AF16" s="79" t="b">
        <v>0</v>
      </c>
      <c r="AG16" s="79" t="s">
        <v>1915</v>
      </c>
      <c r="AH16" s="79"/>
      <c r="AI16" s="85" t="s">
        <v>1912</v>
      </c>
      <c r="AJ16" s="79" t="b">
        <v>0</v>
      </c>
      <c r="AK16" s="79">
        <v>0</v>
      </c>
      <c r="AL16" s="85" t="s">
        <v>1912</v>
      </c>
      <c r="AM16" s="79" t="s">
        <v>1927</v>
      </c>
      <c r="AN16" s="79" t="b">
        <v>0</v>
      </c>
      <c r="AO16" s="85" t="s">
        <v>1616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4.545454545454546</v>
      </c>
      <c r="BF16" s="48">
        <v>0</v>
      </c>
      <c r="BG16" s="49">
        <v>0</v>
      </c>
      <c r="BH16" s="48">
        <v>0</v>
      </c>
      <c r="BI16" s="49">
        <v>0</v>
      </c>
      <c r="BJ16" s="48">
        <v>21</v>
      </c>
      <c r="BK16" s="49">
        <v>95.45454545454545</v>
      </c>
      <c r="BL16" s="48">
        <v>22</v>
      </c>
    </row>
    <row r="17" spans="1:64" ht="15">
      <c r="A17" s="64" t="s">
        <v>224</v>
      </c>
      <c r="B17" s="64" t="s">
        <v>224</v>
      </c>
      <c r="C17" s="65" t="s">
        <v>4926</v>
      </c>
      <c r="D17" s="66">
        <v>3</v>
      </c>
      <c r="E17" s="67" t="s">
        <v>132</v>
      </c>
      <c r="F17" s="68">
        <v>35</v>
      </c>
      <c r="G17" s="65"/>
      <c r="H17" s="69"/>
      <c r="I17" s="70"/>
      <c r="J17" s="70"/>
      <c r="K17" s="34" t="s">
        <v>65</v>
      </c>
      <c r="L17" s="77">
        <v>17</v>
      </c>
      <c r="M17" s="77"/>
      <c r="N17" s="72"/>
      <c r="O17" s="79" t="s">
        <v>176</v>
      </c>
      <c r="P17" s="81">
        <v>43640.056666666664</v>
      </c>
      <c r="Q17" s="79" t="s">
        <v>431</v>
      </c>
      <c r="R17" s="83" t="s">
        <v>723</v>
      </c>
      <c r="S17" s="79" t="s">
        <v>827</v>
      </c>
      <c r="T17" s="79" t="s">
        <v>856</v>
      </c>
      <c r="U17" s="83" t="s">
        <v>1045</v>
      </c>
      <c r="V17" s="83" t="s">
        <v>1045</v>
      </c>
      <c r="W17" s="81">
        <v>43640.056666666664</v>
      </c>
      <c r="X17" s="83" t="s">
        <v>1309</v>
      </c>
      <c r="Y17" s="79"/>
      <c r="Z17" s="79"/>
      <c r="AA17" s="85" t="s">
        <v>1617</v>
      </c>
      <c r="AB17" s="79"/>
      <c r="AC17" s="79" t="b">
        <v>0</v>
      </c>
      <c r="AD17" s="79">
        <v>0</v>
      </c>
      <c r="AE17" s="85" t="s">
        <v>1912</v>
      </c>
      <c r="AF17" s="79" t="b">
        <v>0</v>
      </c>
      <c r="AG17" s="79" t="s">
        <v>1915</v>
      </c>
      <c r="AH17" s="79"/>
      <c r="AI17" s="85" t="s">
        <v>1912</v>
      </c>
      <c r="AJ17" s="79" t="b">
        <v>0</v>
      </c>
      <c r="AK17" s="79">
        <v>0</v>
      </c>
      <c r="AL17" s="85" t="s">
        <v>1912</v>
      </c>
      <c r="AM17" s="79" t="s">
        <v>1922</v>
      </c>
      <c r="AN17" s="79" t="b">
        <v>0</v>
      </c>
      <c r="AO17" s="85" t="s">
        <v>1617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225</v>
      </c>
      <c r="B18" s="64" t="s">
        <v>225</v>
      </c>
      <c r="C18" s="65" t="s">
        <v>4926</v>
      </c>
      <c r="D18" s="66">
        <v>3</v>
      </c>
      <c r="E18" s="67" t="s">
        <v>132</v>
      </c>
      <c r="F18" s="68">
        <v>35</v>
      </c>
      <c r="G18" s="65"/>
      <c r="H18" s="69"/>
      <c r="I18" s="70"/>
      <c r="J18" s="70"/>
      <c r="K18" s="34" t="s">
        <v>65</v>
      </c>
      <c r="L18" s="77">
        <v>18</v>
      </c>
      <c r="M18" s="77"/>
      <c r="N18" s="72"/>
      <c r="O18" s="79" t="s">
        <v>176</v>
      </c>
      <c r="P18" s="81">
        <v>43640.43572916667</v>
      </c>
      <c r="Q18" s="79" t="s">
        <v>432</v>
      </c>
      <c r="R18" s="83" t="s">
        <v>723</v>
      </c>
      <c r="S18" s="79" t="s">
        <v>827</v>
      </c>
      <c r="T18" s="79" t="s">
        <v>857</v>
      </c>
      <c r="U18" s="83" t="s">
        <v>1046</v>
      </c>
      <c r="V18" s="83" t="s">
        <v>1046</v>
      </c>
      <c r="W18" s="81">
        <v>43640.43572916667</v>
      </c>
      <c r="X18" s="83" t="s">
        <v>1310</v>
      </c>
      <c r="Y18" s="79"/>
      <c r="Z18" s="79"/>
      <c r="AA18" s="85" t="s">
        <v>1618</v>
      </c>
      <c r="AB18" s="79"/>
      <c r="AC18" s="79" t="b">
        <v>0</v>
      </c>
      <c r="AD18" s="79">
        <v>0</v>
      </c>
      <c r="AE18" s="85" t="s">
        <v>1912</v>
      </c>
      <c r="AF18" s="79" t="b">
        <v>0</v>
      </c>
      <c r="AG18" s="79" t="s">
        <v>1915</v>
      </c>
      <c r="AH18" s="79"/>
      <c r="AI18" s="85" t="s">
        <v>1912</v>
      </c>
      <c r="AJ18" s="79" t="b">
        <v>0</v>
      </c>
      <c r="AK18" s="79">
        <v>0</v>
      </c>
      <c r="AL18" s="85" t="s">
        <v>1912</v>
      </c>
      <c r="AM18" s="79" t="s">
        <v>1922</v>
      </c>
      <c r="AN18" s="79" t="b">
        <v>0</v>
      </c>
      <c r="AO18" s="85" t="s">
        <v>1618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11.11111111111111</v>
      </c>
      <c r="BF18" s="48">
        <v>0</v>
      </c>
      <c r="BG18" s="49">
        <v>0</v>
      </c>
      <c r="BH18" s="48">
        <v>0</v>
      </c>
      <c r="BI18" s="49">
        <v>0</v>
      </c>
      <c r="BJ18" s="48">
        <v>8</v>
      </c>
      <c r="BK18" s="49">
        <v>88.88888888888889</v>
      </c>
      <c r="BL18" s="48">
        <v>9</v>
      </c>
    </row>
    <row r="19" spans="1:64" ht="15">
      <c r="A19" s="64" t="s">
        <v>226</v>
      </c>
      <c r="B19" s="64" t="s">
        <v>300</v>
      </c>
      <c r="C19" s="65" t="s">
        <v>4926</v>
      </c>
      <c r="D19" s="66">
        <v>3</v>
      </c>
      <c r="E19" s="67" t="s">
        <v>132</v>
      </c>
      <c r="F19" s="68">
        <v>35</v>
      </c>
      <c r="G19" s="65"/>
      <c r="H19" s="69"/>
      <c r="I19" s="70"/>
      <c r="J19" s="70"/>
      <c r="K19" s="34" t="s">
        <v>65</v>
      </c>
      <c r="L19" s="77">
        <v>19</v>
      </c>
      <c r="M19" s="77"/>
      <c r="N19" s="72"/>
      <c r="O19" s="79" t="s">
        <v>416</v>
      </c>
      <c r="P19" s="81">
        <v>43640.56967592592</v>
      </c>
      <c r="Q19" s="79" t="s">
        <v>433</v>
      </c>
      <c r="R19" s="79"/>
      <c r="S19" s="79"/>
      <c r="T19" s="79"/>
      <c r="U19" s="79"/>
      <c r="V19" s="83" t="s">
        <v>1239</v>
      </c>
      <c r="W19" s="81">
        <v>43640.56967592592</v>
      </c>
      <c r="X19" s="83" t="s">
        <v>1311</v>
      </c>
      <c r="Y19" s="79"/>
      <c r="Z19" s="79"/>
      <c r="AA19" s="85" t="s">
        <v>1619</v>
      </c>
      <c r="AB19" s="79"/>
      <c r="AC19" s="79" t="b">
        <v>0</v>
      </c>
      <c r="AD19" s="79">
        <v>0</v>
      </c>
      <c r="AE19" s="85" t="s">
        <v>1912</v>
      </c>
      <c r="AF19" s="79" t="b">
        <v>0</v>
      </c>
      <c r="AG19" s="79" t="s">
        <v>1915</v>
      </c>
      <c r="AH19" s="79"/>
      <c r="AI19" s="85" t="s">
        <v>1912</v>
      </c>
      <c r="AJ19" s="79" t="b">
        <v>0</v>
      </c>
      <c r="AK19" s="79">
        <v>1</v>
      </c>
      <c r="AL19" s="85" t="s">
        <v>1705</v>
      </c>
      <c r="AM19" s="79" t="s">
        <v>1928</v>
      </c>
      <c r="AN19" s="79" t="b">
        <v>0</v>
      </c>
      <c r="AO19" s="85" t="s">
        <v>1705</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4</v>
      </c>
      <c r="BE19" s="49">
        <v>13.793103448275861</v>
      </c>
      <c r="BF19" s="48">
        <v>0</v>
      </c>
      <c r="BG19" s="49">
        <v>0</v>
      </c>
      <c r="BH19" s="48">
        <v>0</v>
      </c>
      <c r="BI19" s="49">
        <v>0</v>
      </c>
      <c r="BJ19" s="48">
        <v>25</v>
      </c>
      <c r="BK19" s="49">
        <v>86.20689655172414</v>
      </c>
      <c r="BL19" s="48">
        <v>29</v>
      </c>
    </row>
    <row r="20" spans="1:64" ht="15">
      <c r="A20" s="64" t="s">
        <v>227</v>
      </c>
      <c r="B20" s="64" t="s">
        <v>394</v>
      </c>
      <c r="C20" s="65" t="s">
        <v>4926</v>
      </c>
      <c r="D20" s="66">
        <v>3</v>
      </c>
      <c r="E20" s="67" t="s">
        <v>132</v>
      </c>
      <c r="F20" s="68">
        <v>35</v>
      </c>
      <c r="G20" s="65"/>
      <c r="H20" s="69"/>
      <c r="I20" s="70"/>
      <c r="J20" s="70"/>
      <c r="K20" s="34" t="s">
        <v>65</v>
      </c>
      <c r="L20" s="77">
        <v>20</v>
      </c>
      <c r="M20" s="77"/>
      <c r="N20" s="72"/>
      <c r="O20" s="79" t="s">
        <v>416</v>
      </c>
      <c r="P20" s="81">
        <v>43640.63539351852</v>
      </c>
      <c r="Q20" s="79" t="s">
        <v>434</v>
      </c>
      <c r="R20" s="83" t="s">
        <v>723</v>
      </c>
      <c r="S20" s="79" t="s">
        <v>827</v>
      </c>
      <c r="T20" s="79" t="s">
        <v>858</v>
      </c>
      <c r="U20" s="83" t="s">
        <v>1047</v>
      </c>
      <c r="V20" s="83" t="s">
        <v>1047</v>
      </c>
      <c r="W20" s="81">
        <v>43640.63539351852</v>
      </c>
      <c r="X20" s="83" t="s">
        <v>1312</v>
      </c>
      <c r="Y20" s="79"/>
      <c r="Z20" s="79"/>
      <c r="AA20" s="85" t="s">
        <v>1620</v>
      </c>
      <c r="AB20" s="79"/>
      <c r="AC20" s="79" t="b">
        <v>0</v>
      </c>
      <c r="AD20" s="79">
        <v>0</v>
      </c>
      <c r="AE20" s="85" t="s">
        <v>1912</v>
      </c>
      <c r="AF20" s="79" t="b">
        <v>0</v>
      </c>
      <c r="AG20" s="79" t="s">
        <v>1915</v>
      </c>
      <c r="AH20" s="79"/>
      <c r="AI20" s="85" t="s">
        <v>1912</v>
      </c>
      <c r="AJ20" s="79" t="b">
        <v>0</v>
      </c>
      <c r="AK20" s="79">
        <v>0</v>
      </c>
      <c r="AL20" s="85" t="s">
        <v>1912</v>
      </c>
      <c r="AM20" s="79" t="s">
        <v>1922</v>
      </c>
      <c r="AN20" s="79" t="b">
        <v>0</v>
      </c>
      <c r="AO20" s="85" t="s">
        <v>1620</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10</v>
      </c>
      <c r="BF20" s="48">
        <v>0</v>
      </c>
      <c r="BG20" s="49">
        <v>0</v>
      </c>
      <c r="BH20" s="48">
        <v>0</v>
      </c>
      <c r="BI20" s="49">
        <v>0</v>
      </c>
      <c r="BJ20" s="48">
        <v>9</v>
      </c>
      <c r="BK20" s="49">
        <v>90</v>
      </c>
      <c r="BL20" s="48">
        <v>10</v>
      </c>
    </row>
    <row r="21" spans="1:64" ht="15">
      <c r="A21" s="64" t="s">
        <v>228</v>
      </c>
      <c r="B21" s="64" t="s">
        <v>228</v>
      </c>
      <c r="C21" s="65" t="s">
        <v>4926</v>
      </c>
      <c r="D21" s="66">
        <v>3</v>
      </c>
      <c r="E21" s="67" t="s">
        <v>132</v>
      </c>
      <c r="F21" s="68">
        <v>35</v>
      </c>
      <c r="G21" s="65"/>
      <c r="H21" s="69"/>
      <c r="I21" s="70"/>
      <c r="J21" s="70"/>
      <c r="K21" s="34" t="s">
        <v>65</v>
      </c>
      <c r="L21" s="77">
        <v>21</v>
      </c>
      <c r="M21" s="77"/>
      <c r="N21" s="72"/>
      <c r="O21" s="79" t="s">
        <v>176</v>
      </c>
      <c r="P21" s="81">
        <v>43640.716678240744</v>
      </c>
      <c r="Q21" s="79" t="s">
        <v>435</v>
      </c>
      <c r="R21" s="83" t="s">
        <v>723</v>
      </c>
      <c r="S21" s="79" t="s">
        <v>827</v>
      </c>
      <c r="T21" s="79" t="s">
        <v>859</v>
      </c>
      <c r="U21" s="83" t="s">
        <v>1048</v>
      </c>
      <c r="V21" s="83" t="s">
        <v>1048</v>
      </c>
      <c r="W21" s="81">
        <v>43640.716678240744</v>
      </c>
      <c r="X21" s="83" t="s">
        <v>1313</v>
      </c>
      <c r="Y21" s="79"/>
      <c r="Z21" s="79"/>
      <c r="AA21" s="85" t="s">
        <v>1621</v>
      </c>
      <c r="AB21" s="79"/>
      <c r="AC21" s="79" t="b">
        <v>0</v>
      </c>
      <c r="AD21" s="79">
        <v>0</v>
      </c>
      <c r="AE21" s="85" t="s">
        <v>1912</v>
      </c>
      <c r="AF21" s="79" t="b">
        <v>0</v>
      </c>
      <c r="AG21" s="79" t="s">
        <v>1915</v>
      </c>
      <c r="AH21" s="79"/>
      <c r="AI21" s="85" t="s">
        <v>1912</v>
      </c>
      <c r="AJ21" s="79" t="b">
        <v>0</v>
      </c>
      <c r="AK21" s="79">
        <v>0</v>
      </c>
      <c r="AL21" s="85" t="s">
        <v>1912</v>
      </c>
      <c r="AM21" s="79" t="s">
        <v>1922</v>
      </c>
      <c r="AN21" s="79" t="b">
        <v>0</v>
      </c>
      <c r="AO21" s="85" t="s">
        <v>1621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10</v>
      </c>
      <c r="BF21" s="48">
        <v>0</v>
      </c>
      <c r="BG21" s="49">
        <v>0</v>
      </c>
      <c r="BH21" s="48">
        <v>0</v>
      </c>
      <c r="BI21" s="49">
        <v>0</v>
      </c>
      <c r="BJ21" s="48">
        <v>9</v>
      </c>
      <c r="BK21" s="49">
        <v>90</v>
      </c>
      <c r="BL21" s="48">
        <v>10</v>
      </c>
    </row>
    <row r="22" spans="1:64" ht="15">
      <c r="A22" s="64" t="s">
        <v>229</v>
      </c>
      <c r="B22" s="64" t="s">
        <v>229</v>
      </c>
      <c r="C22" s="65" t="s">
        <v>4926</v>
      </c>
      <c r="D22" s="66">
        <v>3</v>
      </c>
      <c r="E22" s="67" t="s">
        <v>132</v>
      </c>
      <c r="F22" s="68">
        <v>35</v>
      </c>
      <c r="G22" s="65"/>
      <c r="H22" s="69"/>
      <c r="I22" s="70"/>
      <c r="J22" s="70"/>
      <c r="K22" s="34" t="s">
        <v>65</v>
      </c>
      <c r="L22" s="77">
        <v>22</v>
      </c>
      <c r="M22" s="77"/>
      <c r="N22" s="72"/>
      <c r="O22" s="79" t="s">
        <v>176</v>
      </c>
      <c r="P22" s="81">
        <v>43640.726319444446</v>
      </c>
      <c r="Q22" s="79" t="s">
        <v>436</v>
      </c>
      <c r="R22" s="83" t="s">
        <v>723</v>
      </c>
      <c r="S22" s="79" t="s">
        <v>827</v>
      </c>
      <c r="T22" s="79" t="s">
        <v>857</v>
      </c>
      <c r="U22" s="83" t="s">
        <v>1049</v>
      </c>
      <c r="V22" s="83" t="s">
        <v>1049</v>
      </c>
      <c r="W22" s="81">
        <v>43640.726319444446</v>
      </c>
      <c r="X22" s="83" t="s">
        <v>1314</v>
      </c>
      <c r="Y22" s="79"/>
      <c r="Z22" s="79"/>
      <c r="AA22" s="85" t="s">
        <v>1622</v>
      </c>
      <c r="AB22" s="79"/>
      <c r="AC22" s="79" t="b">
        <v>0</v>
      </c>
      <c r="AD22" s="79">
        <v>0</v>
      </c>
      <c r="AE22" s="85" t="s">
        <v>1912</v>
      </c>
      <c r="AF22" s="79" t="b">
        <v>0</v>
      </c>
      <c r="AG22" s="79" t="s">
        <v>1915</v>
      </c>
      <c r="AH22" s="79"/>
      <c r="AI22" s="85" t="s">
        <v>1912</v>
      </c>
      <c r="AJ22" s="79" t="b">
        <v>0</v>
      </c>
      <c r="AK22" s="79">
        <v>0</v>
      </c>
      <c r="AL22" s="85" t="s">
        <v>1912</v>
      </c>
      <c r="AM22" s="79" t="s">
        <v>1922</v>
      </c>
      <c r="AN22" s="79" t="b">
        <v>0</v>
      </c>
      <c r="AO22" s="85" t="s">
        <v>1622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10</v>
      </c>
      <c r="BF22" s="48">
        <v>0</v>
      </c>
      <c r="BG22" s="49">
        <v>0</v>
      </c>
      <c r="BH22" s="48">
        <v>0</v>
      </c>
      <c r="BI22" s="49">
        <v>0</v>
      </c>
      <c r="BJ22" s="48">
        <v>9</v>
      </c>
      <c r="BK22" s="49">
        <v>90</v>
      </c>
      <c r="BL22" s="48">
        <v>10</v>
      </c>
    </row>
    <row r="23" spans="1:64" ht="15">
      <c r="A23" s="64" t="s">
        <v>230</v>
      </c>
      <c r="B23" s="64" t="s">
        <v>230</v>
      </c>
      <c r="C23" s="65" t="s">
        <v>4926</v>
      </c>
      <c r="D23" s="66">
        <v>3</v>
      </c>
      <c r="E23" s="67" t="s">
        <v>132</v>
      </c>
      <c r="F23" s="68">
        <v>35</v>
      </c>
      <c r="G23" s="65"/>
      <c r="H23" s="69"/>
      <c r="I23" s="70"/>
      <c r="J23" s="70"/>
      <c r="K23" s="34" t="s">
        <v>65</v>
      </c>
      <c r="L23" s="77">
        <v>23</v>
      </c>
      <c r="M23" s="77"/>
      <c r="N23" s="72"/>
      <c r="O23" s="79" t="s">
        <v>176</v>
      </c>
      <c r="P23" s="81">
        <v>43640.737337962964</v>
      </c>
      <c r="Q23" s="79" t="s">
        <v>437</v>
      </c>
      <c r="R23" s="83" t="s">
        <v>723</v>
      </c>
      <c r="S23" s="79" t="s">
        <v>827</v>
      </c>
      <c r="T23" s="79" t="s">
        <v>860</v>
      </c>
      <c r="U23" s="83" t="s">
        <v>1050</v>
      </c>
      <c r="V23" s="83" t="s">
        <v>1050</v>
      </c>
      <c r="W23" s="81">
        <v>43640.737337962964</v>
      </c>
      <c r="X23" s="83" t="s">
        <v>1315</v>
      </c>
      <c r="Y23" s="79"/>
      <c r="Z23" s="79"/>
      <c r="AA23" s="85" t="s">
        <v>1623</v>
      </c>
      <c r="AB23" s="79"/>
      <c r="AC23" s="79" t="b">
        <v>0</v>
      </c>
      <c r="AD23" s="79">
        <v>0</v>
      </c>
      <c r="AE23" s="85" t="s">
        <v>1912</v>
      </c>
      <c r="AF23" s="79" t="b">
        <v>0</v>
      </c>
      <c r="AG23" s="79" t="s">
        <v>1915</v>
      </c>
      <c r="AH23" s="79"/>
      <c r="AI23" s="85" t="s">
        <v>1912</v>
      </c>
      <c r="AJ23" s="79" t="b">
        <v>0</v>
      </c>
      <c r="AK23" s="79">
        <v>0</v>
      </c>
      <c r="AL23" s="85" t="s">
        <v>1912</v>
      </c>
      <c r="AM23" s="79" t="s">
        <v>1922</v>
      </c>
      <c r="AN23" s="79" t="b">
        <v>0</v>
      </c>
      <c r="AO23" s="85" t="s">
        <v>1623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231</v>
      </c>
      <c r="B24" s="64" t="s">
        <v>231</v>
      </c>
      <c r="C24" s="65" t="s">
        <v>4926</v>
      </c>
      <c r="D24" s="66">
        <v>3</v>
      </c>
      <c r="E24" s="67" t="s">
        <v>132</v>
      </c>
      <c r="F24" s="68">
        <v>35</v>
      </c>
      <c r="G24" s="65"/>
      <c r="H24" s="69"/>
      <c r="I24" s="70"/>
      <c r="J24" s="70"/>
      <c r="K24" s="34" t="s">
        <v>65</v>
      </c>
      <c r="L24" s="77">
        <v>24</v>
      </c>
      <c r="M24" s="77"/>
      <c r="N24" s="72"/>
      <c r="O24" s="79" t="s">
        <v>176</v>
      </c>
      <c r="P24" s="81">
        <v>43640.94793981482</v>
      </c>
      <c r="Q24" s="79" t="s">
        <v>438</v>
      </c>
      <c r="R24" s="83" t="s">
        <v>726</v>
      </c>
      <c r="S24" s="79" t="s">
        <v>830</v>
      </c>
      <c r="T24" s="79" t="s">
        <v>861</v>
      </c>
      <c r="U24" s="79"/>
      <c r="V24" s="83" t="s">
        <v>1240</v>
      </c>
      <c r="W24" s="81">
        <v>43640.94793981482</v>
      </c>
      <c r="X24" s="83" t="s">
        <v>1316</v>
      </c>
      <c r="Y24" s="79"/>
      <c r="Z24" s="79"/>
      <c r="AA24" s="85" t="s">
        <v>1624</v>
      </c>
      <c r="AB24" s="79"/>
      <c r="AC24" s="79" t="b">
        <v>0</v>
      </c>
      <c r="AD24" s="79">
        <v>0</v>
      </c>
      <c r="AE24" s="85" t="s">
        <v>1912</v>
      </c>
      <c r="AF24" s="79" t="b">
        <v>0</v>
      </c>
      <c r="AG24" s="79" t="s">
        <v>1915</v>
      </c>
      <c r="AH24" s="79"/>
      <c r="AI24" s="85" t="s">
        <v>1912</v>
      </c>
      <c r="AJ24" s="79" t="b">
        <v>0</v>
      </c>
      <c r="AK24" s="79">
        <v>0</v>
      </c>
      <c r="AL24" s="85" t="s">
        <v>1912</v>
      </c>
      <c r="AM24" s="79" t="s">
        <v>1929</v>
      </c>
      <c r="AN24" s="79" t="b">
        <v>0</v>
      </c>
      <c r="AO24" s="85" t="s">
        <v>1624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9.523809523809524</v>
      </c>
      <c r="BF24" s="48">
        <v>1</v>
      </c>
      <c r="BG24" s="49">
        <v>4.761904761904762</v>
      </c>
      <c r="BH24" s="48">
        <v>0</v>
      </c>
      <c r="BI24" s="49">
        <v>0</v>
      </c>
      <c r="BJ24" s="48">
        <v>18</v>
      </c>
      <c r="BK24" s="49">
        <v>85.71428571428571</v>
      </c>
      <c r="BL24" s="48">
        <v>21</v>
      </c>
    </row>
    <row r="25" spans="1:64" ht="15">
      <c r="A25" s="64" t="s">
        <v>232</v>
      </c>
      <c r="B25" s="64" t="s">
        <v>232</v>
      </c>
      <c r="C25" s="65" t="s">
        <v>4926</v>
      </c>
      <c r="D25" s="66">
        <v>3</v>
      </c>
      <c r="E25" s="67" t="s">
        <v>132</v>
      </c>
      <c r="F25" s="68">
        <v>35</v>
      </c>
      <c r="G25" s="65"/>
      <c r="H25" s="69"/>
      <c r="I25" s="70"/>
      <c r="J25" s="70"/>
      <c r="K25" s="34" t="s">
        <v>65</v>
      </c>
      <c r="L25" s="77">
        <v>25</v>
      </c>
      <c r="M25" s="77"/>
      <c r="N25" s="72"/>
      <c r="O25" s="79" t="s">
        <v>176</v>
      </c>
      <c r="P25" s="81">
        <v>43641.047430555554</v>
      </c>
      <c r="Q25" s="79" t="s">
        <v>439</v>
      </c>
      <c r="R25" s="83" t="s">
        <v>723</v>
      </c>
      <c r="S25" s="79" t="s">
        <v>827</v>
      </c>
      <c r="T25" s="79" t="s">
        <v>862</v>
      </c>
      <c r="U25" s="83" t="s">
        <v>1051</v>
      </c>
      <c r="V25" s="83" t="s">
        <v>1051</v>
      </c>
      <c r="W25" s="81">
        <v>43641.047430555554</v>
      </c>
      <c r="X25" s="83" t="s">
        <v>1317</v>
      </c>
      <c r="Y25" s="79"/>
      <c r="Z25" s="79"/>
      <c r="AA25" s="85" t="s">
        <v>1625</v>
      </c>
      <c r="AB25" s="79"/>
      <c r="AC25" s="79" t="b">
        <v>0</v>
      </c>
      <c r="AD25" s="79">
        <v>1</v>
      </c>
      <c r="AE25" s="85" t="s">
        <v>1912</v>
      </c>
      <c r="AF25" s="79" t="b">
        <v>0</v>
      </c>
      <c r="AG25" s="79" t="s">
        <v>1915</v>
      </c>
      <c r="AH25" s="79"/>
      <c r="AI25" s="85" t="s">
        <v>1912</v>
      </c>
      <c r="AJ25" s="79" t="b">
        <v>0</v>
      </c>
      <c r="AK25" s="79">
        <v>0</v>
      </c>
      <c r="AL25" s="85" t="s">
        <v>1912</v>
      </c>
      <c r="AM25" s="79" t="s">
        <v>1922</v>
      </c>
      <c r="AN25" s="79" t="b">
        <v>0</v>
      </c>
      <c r="AO25" s="85" t="s">
        <v>1625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10</v>
      </c>
      <c r="BF25" s="48">
        <v>0</v>
      </c>
      <c r="BG25" s="49">
        <v>0</v>
      </c>
      <c r="BH25" s="48">
        <v>0</v>
      </c>
      <c r="BI25" s="49">
        <v>0</v>
      </c>
      <c r="BJ25" s="48">
        <v>9</v>
      </c>
      <c r="BK25" s="49">
        <v>90</v>
      </c>
      <c r="BL25" s="48">
        <v>10</v>
      </c>
    </row>
    <row r="26" spans="1:64" ht="15">
      <c r="A26" s="64" t="s">
        <v>233</v>
      </c>
      <c r="B26" s="64" t="s">
        <v>394</v>
      </c>
      <c r="C26" s="65" t="s">
        <v>4926</v>
      </c>
      <c r="D26" s="66">
        <v>3</v>
      </c>
      <c r="E26" s="67" t="s">
        <v>132</v>
      </c>
      <c r="F26" s="68">
        <v>35</v>
      </c>
      <c r="G26" s="65"/>
      <c r="H26" s="69"/>
      <c r="I26" s="70"/>
      <c r="J26" s="70"/>
      <c r="K26" s="34" t="s">
        <v>65</v>
      </c>
      <c r="L26" s="77">
        <v>26</v>
      </c>
      <c r="M26" s="77"/>
      <c r="N26" s="72"/>
      <c r="O26" s="79" t="s">
        <v>416</v>
      </c>
      <c r="P26" s="81">
        <v>43641.05923611111</v>
      </c>
      <c r="Q26" s="79" t="s">
        <v>440</v>
      </c>
      <c r="R26" s="83" t="s">
        <v>723</v>
      </c>
      <c r="S26" s="79" t="s">
        <v>827</v>
      </c>
      <c r="T26" s="79" t="s">
        <v>859</v>
      </c>
      <c r="U26" s="83" t="s">
        <v>1052</v>
      </c>
      <c r="V26" s="83" t="s">
        <v>1052</v>
      </c>
      <c r="W26" s="81">
        <v>43641.05923611111</v>
      </c>
      <c r="X26" s="83" t="s">
        <v>1318</v>
      </c>
      <c r="Y26" s="79"/>
      <c r="Z26" s="79"/>
      <c r="AA26" s="85" t="s">
        <v>1626</v>
      </c>
      <c r="AB26" s="79"/>
      <c r="AC26" s="79" t="b">
        <v>0</v>
      </c>
      <c r="AD26" s="79">
        <v>0</v>
      </c>
      <c r="AE26" s="85" t="s">
        <v>1912</v>
      </c>
      <c r="AF26" s="79" t="b">
        <v>0</v>
      </c>
      <c r="AG26" s="79" t="s">
        <v>1915</v>
      </c>
      <c r="AH26" s="79"/>
      <c r="AI26" s="85" t="s">
        <v>1912</v>
      </c>
      <c r="AJ26" s="79" t="b">
        <v>0</v>
      </c>
      <c r="AK26" s="79">
        <v>0</v>
      </c>
      <c r="AL26" s="85" t="s">
        <v>1912</v>
      </c>
      <c r="AM26" s="79" t="s">
        <v>1922</v>
      </c>
      <c r="AN26" s="79" t="b">
        <v>0</v>
      </c>
      <c r="AO26" s="85" t="s">
        <v>1626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11.11111111111111</v>
      </c>
      <c r="BF26" s="48">
        <v>0</v>
      </c>
      <c r="BG26" s="49">
        <v>0</v>
      </c>
      <c r="BH26" s="48">
        <v>0</v>
      </c>
      <c r="BI26" s="49">
        <v>0</v>
      </c>
      <c r="BJ26" s="48">
        <v>8</v>
      </c>
      <c r="BK26" s="49">
        <v>88.88888888888889</v>
      </c>
      <c r="BL26" s="48">
        <v>9</v>
      </c>
    </row>
    <row r="27" spans="1:64" ht="15">
      <c r="A27" s="64" t="s">
        <v>234</v>
      </c>
      <c r="B27" s="64" t="s">
        <v>234</v>
      </c>
      <c r="C27" s="65" t="s">
        <v>4926</v>
      </c>
      <c r="D27" s="66">
        <v>3</v>
      </c>
      <c r="E27" s="67" t="s">
        <v>132</v>
      </c>
      <c r="F27" s="68">
        <v>35</v>
      </c>
      <c r="G27" s="65"/>
      <c r="H27" s="69"/>
      <c r="I27" s="70"/>
      <c r="J27" s="70"/>
      <c r="K27" s="34" t="s">
        <v>65</v>
      </c>
      <c r="L27" s="77">
        <v>27</v>
      </c>
      <c r="M27" s="77"/>
      <c r="N27" s="72"/>
      <c r="O27" s="79" t="s">
        <v>176</v>
      </c>
      <c r="P27" s="81">
        <v>43641.13086805555</v>
      </c>
      <c r="Q27" s="79" t="s">
        <v>441</v>
      </c>
      <c r="R27" s="83" t="s">
        <v>723</v>
      </c>
      <c r="S27" s="79" t="s">
        <v>827</v>
      </c>
      <c r="T27" s="79" t="s">
        <v>863</v>
      </c>
      <c r="U27" s="83" t="s">
        <v>1053</v>
      </c>
      <c r="V27" s="83" t="s">
        <v>1053</v>
      </c>
      <c r="W27" s="81">
        <v>43641.13086805555</v>
      </c>
      <c r="X27" s="83" t="s">
        <v>1319</v>
      </c>
      <c r="Y27" s="79"/>
      <c r="Z27" s="79"/>
      <c r="AA27" s="85" t="s">
        <v>1627</v>
      </c>
      <c r="AB27" s="79"/>
      <c r="AC27" s="79" t="b">
        <v>0</v>
      </c>
      <c r="AD27" s="79">
        <v>0</v>
      </c>
      <c r="AE27" s="85" t="s">
        <v>1912</v>
      </c>
      <c r="AF27" s="79" t="b">
        <v>0</v>
      </c>
      <c r="AG27" s="79" t="s">
        <v>1915</v>
      </c>
      <c r="AH27" s="79"/>
      <c r="AI27" s="85" t="s">
        <v>1912</v>
      </c>
      <c r="AJ27" s="79" t="b">
        <v>0</v>
      </c>
      <c r="AK27" s="79">
        <v>0</v>
      </c>
      <c r="AL27" s="85" t="s">
        <v>1912</v>
      </c>
      <c r="AM27" s="79" t="s">
        <v>1922</v>
      </c>
      <c r="AN27" s="79" t="b">
        <v>0</v>
      </c>
      <c r="AO27" s="85" t="s">
        <v>1627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235</v>
      </c>
      <c r="B28" s="64" t="s">
        <v>394</v>
      </c>
      <c r="C28" s="65" t="s">
        <v>4926</v>
      </c>
      <c r="D28" s="66">
        <v>3</v>
      </c>
      <c r="E28" s="67" t="s">
        <v>132</v>
      </c>
      <c r="F28" s="68">
        <v>35</v>
      </c>
      <c r="G28" s="65"/>
      <c r="H28" s="69"/>
      <c r="I28" s="70"/>
      <c r="J28" s="70"/>
      <c r="K28" s="34" t="s">
        <v>65</v>
      </c>
      <c r="L28" s="77">
        <v>28</v>
      </c>
      <c r="M28" s="77"/>
      <c r="N28" s="72"/>
      <c r="O28" s="79" t="s">
        <v>416</v>
      </c>
      <c r="P28" s="81">
        <v>43641.237280092595</v>
      </c>
      <c r="Q28" s="79" t="s">
        <v>442</v>
      </c>
      <c r="R28" s="83" t="s">
        <v>723</v>
      </c>
      <c r="S28" s="79" t="s">
        <v>827</v>
      </c>
      <c r="T28" s="79" t="s">
        <v>864</v>
      </c>
      <c r="U28" s="83" t="s">
        <v>1054</v>
      </c>
      <c r="V28" s="83" t="s">
        <v>1054</v>
      </c>
      <c r="W28" s="81">
        <v>43641.237280092595</v>
      </c>
      <c r="X28" s="83" t="s">
        <v>1320</v>
      </c>
      <c r="Y28" s="79"/>
      <c r="Z28" s="79"/>
      <c r="AA28" s="85" t="s">
        <v>1628</v>
      </c>
      <c r="AB28" s="79"/>
      <c r="AC28" s="79" t="b">
        <v>0</v>
      </c>
      <c r="AD28" s="79">
        <v>0</v>
      </c>
      <c r="AE28" s="85" t="s">
        <v>1912</v>
      </c>
      <c r="AF28" s="79" t="b">
        <v>0</v>
      </c>
      <c r="AG28" s="79" t="s">
        <v>1915</v>
      </c>
      <c r="AH28" s="79"/>
      <c r="AI28" s="85" t="s">
        <v>1912</v>
      </c>
      <c r="AJ28" s="79" t="b">
        <v>0</v>
      </c>
      <c r="AK28" s="79">
        <v>1</v>
      </c>
      <c r="AL28" s="85" t="s">
        <v>1800</v>
      </c>
      <c r="AM28" s="79" t="s">
        <v>1923</v>
      </c>
      <c r="AN28" s="79" t="b">
        <v>0</v>
      </c>
      <c r="AO28" s="85" t="s">
        <v>1800</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235</v>
      </c>
      <c r="B29" s="64" t="s">
        <v>356</v>
      </c>
      <c r="C29" s="65" t="s">
        <v>4926</v>
      </c>
      <c r="D29" s="66">
        <v>3</v>
      </c>
      <c r="E29" s="67" t="s">
        <v>132</v>
      </c>
      <c r="F29" s="68">
        <v>35</v>
      </c>
      <c r="G29" s="65"/>
      <c r="H29" s="69"/>
      <c r="I29" s="70"/>
      <c r="J29" s="70"/>
      <c r="K29" s="34" t="s">
        <v>65</v>
      </c>
      <c r="L29" s="77">
        <v>29</v>
      </c>
      <c r="M29" s="77"/>
      <c r="N29" s="72"/>
      <c r="O29" s="79" t="s">
        <v>416</v>
      </c>
      <c r="P29" s="81">
        <v>43641.237280092595</v>
      </c>
      <c r="Q29" s="79" t="s">
        <v>442</v>
      </c>
      <c r="R29" s="83" t="s">
        <v>723</v>
      </c>
      <c r="S29" s="79" t="s">
        <v>827</v>
      </c>
      <c r="T29" s="79" t="s">
        <v>864</v>
      </c>
      <c r="U29" s="83" t="s">
        <v>1054</v>
      </c>
      <c r="V29" s="83" t="s">
        <v>1054</v>
      </c>
      <c r="W29" s="81">
        <v>43641.237280092595</v>
      </c>
      <c r="X29" s="83" t="s">
        <v>1320</v>
      </c>
      <c r="Y29" s="79"/>
      <c r="Z29" s="79"/>
      <c r="AA29" s="85" t="s">
        <v>1628</v>
      </c>
      <c r="AB29" s="79"/>
      <c r="AC29" s="79" t="b">
        <v>0</v>
      </c>
      <c r="AD29" s="79">
        <v>0</v>
      </c>
      <c r="AE29" s="85" t="s">
        <v>1912</v>
      </c>
      <c r="AF29" s="79" t="b">
        <v>0</v>
      </c>
      <c r="AG29" s="79" t="s">
        <v>1915</v>
      </c>
      <c r="AH29" s="79"/>
      <c r="AI29" s="85" t="s">
        <v>1912</v>
      </c>
      <c r="AJ29" s="79" t="b">
        <v>0</v>
      </c>
      <c r="AK29" s="79">
        <v>1</v>
      </c>
      <c r="AL29" s="85" t="s">
        <v>1800</v>
      </c>
      <c r="AM29" s="79" t="s">
        <v>1923</v>
      </c>
      <c r="AN29" s="79" t="b">
        <v>0</v>
      </c>
      <c r="AO29" s="85" t="s">
        <v>1800</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2</v>
      </c>
      <c r="BE29" s="49">
        <v>16.666666666666668</v>
      </c>
      <c r="BF29" s="48">
        <v>0</v>
      </c>
      <c r="BG29" s="49">
        <v>0</v>
      </c>
      <c r="BH29" s="48">
        <v>0</v>
      </c>
      <c r="BI29" s="49">
        <v>0</v>
      </c>
      <c r="BJ29" s="48">
        <v>10</v>
      </c>
      <c r="BK29" s="49">
        <v>83.33333333333333</v>
      </c>
      <c r="BL29" s="48">
        <v>12</v>
      </c>
    </row>
    <row r="30" spans="1:64" ht="15">
      <c r="A30" s="64" t="s">
        <v>236</v>
      </c>
      <c r="B30" s="64" t="s">
        <v>307</v>
      </c>
      <c r="C30" s="65" t="s">
        <v>4926</v>
      </c>
      <c r="D30" s="66">
        <v>3</v>
      </c>
      <c r="E30" s="67" t="s">
        <v>132</v>
      </c>
      <c r="F30" s="68">
        <v>35</v>
      </c>
      <c r="G30" s="65"/>
      <c r="H30" s="69"/>
      <c r="I30" s="70"/>
      <c r="J30" s="70"/>
      <c r="K30" s="34" t="s">
        <v>65</v>
      </c>
      <c r="L30" s="77">
        <v>30</v>
      </c>
      <c r="M30" s="77"/>
      <c r="N30" s="72"/>
      <c r="O30" s="79" t="s">
        <v>416</v>
      </c>
      <c r="P30" s="81">
        <v>43641.277337962965</v>
      </c>
      <c r="Q30" s="79" t="s">
        <v>443</v>
      </c>
      <c r="R30" s="79"/>
      <c r="S30" s="79"/>
      <c r="T30" s="79" t="s">
        <v>865</v>
      </c>
      <c r="U30" s="79"/>
      <c r="V30" s="83" t="s">
        <v>1241</v>
      </c>
      <c r="W30" s="81">
        <v>43641.277337962965</v>
      </c>
      <c r="X30" s="83" t="s">
        <v>1321</v>
      </c>
      <c r="Y30" s="79"/>
      <c r="Z30" s="79"/>
      <c r="AA30" s="85" t="s">
        <v>1629</v>
      </c>
      <c r="AB30" s="79"/>
      <c r="AC30" s="79" t="b">
        <v>0</v>
      </c>
      <c r="AD30" s="79">
        <v>0</v>
      </c>
      <c r="AE30" s="85" t="s">
        <v>1912</v>
      </c>
      <c r="AF30" s="79" t="b">
        <v>0</v>
      </c>
      <c r="AG30" s="79" t="s">
        <v>1915</v>
      </c>
      <c r="AH30" s="79"/>
      <c r="AI30" s="85" t="s">
        <v>1912</v>
      </c>
      <c r="AJ30" s="79" t="b">
        <v>0</v>
      </c>
      <c r="AK30" s="79">
        <v>1</v>
      </c>
      <c r="AL30" s="85" t="s">
        <v>1715</v>
      </c>
      <c r="AM30" s="79" t="s">
        <v>1930</v>
      </c>
      <c r="AN30" s="79" t="b">
        <v>0</v>
      </c>
      <c r="AO30" s="85" t="s">
        <v>1715</v>
      </c>
      <c r="AP30" s="79" t="s">
        <v>176</v>
      </c>
      <c r="AQ30" s="79">
        <v>0</v>
      </c>
      <c r="AR30" s="79">
        <v>0</v>
      </c>
      <c r="AS30" s="79"/>
      <c r="AT30" s="79"/>
      <c r="AU30" s="79"/>
      <c r="AV30" s="79"/>
      <c r="AW30" s="79"/>
      <c r="AX30" s="79"/>
      <c r="AY30" s="79"/>
      <c r="AZ30" s="79"/>
      <c r="BA30">
        <v>1</v>
      </c>
      <c r="BB30" s="78" t="str">
        <f>REPLACE(INDEX(GroupVertices[Group],MATCH(Edges[[#This Row],[Vertex 1]],GroupVertices[Vertex],0)),1,1,"")</f>
        <v>22</v>
      </c>
      <c r="BC30" s="78" t="str">
        <f>REPLACE(INDEX(GroupVertices[Group],MATCH(Edges[[#This Row],[Vertex 2]],GroupVertices[Vertex],0)),1,1,"")</f>
        <v>22</v>
      </c>
      <c r="BD30" s="48">
        <v>1</v>
      </c>
      <c r="BE30" s="49">
        <v>5.555555555555555</v>
      </c>
      <c r="BF30" s="48">
        <v>0</v>
      </c>
      <c r="BG30" s="49">
        <v>0</v>
      </c>
      <c r="BH30" s="48">
        <v>0</v>
      </c>
      <c r="BI30" s="49">
        <v>0</v>
      </c>
      <c r="BJ30" s="48">
        <v>17</v>
      </c>
      <c r="BK30" s="49">
        <v>94.44444444444444</v>
      </c>
      <c r="BL30" s="48">
        <v>18</v>
      </c>
    </row>
    <row r="31" spans="1:64" ht="15">
      <c r="A31" s="64" t="s">
        <v>237</v>
      </c>
      <c r="B31" s="64" t="s">
        <v>394</v>
      </c>
      <c r="C31" s="65" t="s">
        <v>4926</v>
      </c>
      <c r="D31" s="66">
        <v>3</v>
      </c>
      <c r="E31" s="67" t="s">
        <v>132</v>
      </c>
      <c r="F31" s="68">
        <v>35</v>
      </c>
      <c r="G31" s="65"/>
      <c r="H31" s="69"/>
      <c r="I31" s="70"/>
      <c r="J31" s="70"/>
      <c r="K31" s="34" t="s">
        <v>65</v>
      </c>
      <c r="L31" s="77">
        <v>31</v>
      </c>
      <c r="M31" s="77"/>
      <c r="N31" s="72"/>
      <c r="O31" s="79" t="s">
        <v>416</v>
      </c>
      <c r="P31" s="81">
        <v>43641.34475694445</v>
      </c>
      <c r="Q31" s="79" t="s">
        <v>444</v>
      </c>
      <c r="R31" s="83" t="s">
        <v>727</v>
      </c>
      <c r="S31" s="79" t="s">
        <v>831</v>
      </c>
      <c r="T31" s="79" t="s">
        <v>866</v>
      </c>
      <c r="U31" s="79"/>
      <c r="V31" s="83" t="s">
        <v>1242</v>
      </c>
      <c r="W31" s="81">
        <v>43641.34475694445</v>
      </c>
      <c r="X31" s="83" t="s">
        <v>1322</v>
      </c>
      <c r="Y31" s="79"/>
      <c r="Z31" s="79"/>
      <c r="AA31" s="85" t="s">
        <v>1630</v>
      </c>
      <c r="AB31" s="79"/>
      <c r="AC31" s="79" t="b">
        <v>0</v>
      </c>
      <c r="AD31" s="79">
        <v>0</v>
      </c>
      <c r="AE31" s="85" t="s">
        <v>1912</v>
      </c>
      <c r="AF31" s="79" t="b">
        <v>0</v>
      </c>
      <c r="AG31" s="79" t="s">
        <v>1915</v>
      </c>
      <c r="AH31" s="79"/>
      <c r="AI31" s="85" t="s">
        <v>1912</v>
      </c>
      <c r="AJ31" s="79" t="b">
        <v>0</v>
      </c>
      <c r="AK31" s="79">
        <v>4</v>
      </c>
      <c r="AL31" s="85" t="s">
        <v>1898</v>
      </c>
      <c r="AM31" s="79" t="s">
        <v>1925</v>
      </c>
      <c r="AN31" s="79" t="b">
        <v>0</v>
      </c>
      <c r="AO31" s="85" t="s">
        <v>1898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2</v>
      </c>
      <c r="BG31" s="49">
        <v>16.666666666666668</v>
      </c>
      <c r="BH31" s="48">
        <v>0</v>
      </c>
      <c r="BI31" s="49">
        <v>0</v>
      </c>
      <c r="BJ31" s="48">
        <v>10</v>
      </c>
      <c r="BK31" s="49">
        <v>83.33333333333333</v>
      </c>
      <c r="BL31" s="48">
        <v>12</v>
      </c>
    </row>
    <row r="32" spans="1:64" ht="15">
      <c r="A32" s="64" t="s">
        <v>238</v>
      </c>
      <c r="B32" s="64" t="s">
        <v>398</v>
      </c>
      <c r="C32" s="65" t="s">
        <v>4926</v>
      </c>
      <c r="D32" s="66">
        <v>3</v>
      </c>
      <c r="E32" s="67" t="s">
        <v>132</v>
      </c>
      <c r="F32" s="68">
        <v>35</v>
      </c>
      <c r="G32" s="65"/>
      <c r="H32" s="69"/>
      <c r="I32" s="70"/>
      <c r="J32" s="70"/>
      <c r="K32" s="34" t="s">
        <v>65</v>
      </c>
      <c r="L32" s="77">
        <v>32</v>
      </c>
      <c r="M32" s="77"/>
      <c r="N32" s="72"/>
      <c r="O32" s="79" t="s">
        <v>416</v>
      </c>
      <c r="P32" s="81">
        <v>43641.62415509259</v>
      </c>
      <c r="Q32" s="79" t="s">
        <v>445</v>
      </c>
      <c r="R32" s="83" t="s">
        <v>723</v>
      </c>
      <c r="S32" s="79" t="s">
        <v>827</v>
      </c>
      <c r="T32" s="79" t="s">
        <v>867</v>
      </c>
      <c r="U32" s="83" t="s">
        <v>1055</v>
      </c>
      <c r="V32" s="83" t="s">
        <v>1055</v>
      </c>
      <c r="W32" s="81">
        <v>43641.62415509259</v>
      </c>
      <c r="X32" s="83" t="s">
        <v>1323</v>
      </c>
      <c r="Y32" s="79"/>
      <c r="Z32" s="79"/>
      <c r="AA32" s="85" t="s">
        <v>1631</v>
      </c>
      <c r="AB32" s="79"/>
      <c r="AC32" s="79" t="b">
        <v>0</v>
      </c>
      <c r="AD32" s="79">
        <v>0</v>
      </c>
      <c r="AE32" s="85" t="s">
        <v>1912</v>
      </c>
      <c r="AF32" s="79" t="b">
        <v>0</v>
      </c>
      <c r="AG32" s="79" t="s">
        <v>1915</v>
      </c>
      <c r="AH32" s="79"/>
      <c r="AI32" s="85" t="s">
        <v>1912</v>
      </c>
      <c r="AJ32" s="79" t="b">
        <v>0</v>
      </c>
      <c r="AK32" s="79">
        <v>0</v>
      </c>
      <c r="AL32" s="85" t="s">
        <v>1912</v>
      </c>
      <c r="AM32" s="79" t="s">
        <v>1922</v>
      </c>
      <c r="AN32" s="79" t="b">
        <v>0</v>
      </c>
      <c r="AO32" s="85" t="s">
        <v>1631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9.090909090909092</v>
      </c>
      <c r="BF32" s="48">
        <v>0</v>
      </c>
      <c r="BG32" s="49">
        <v>0</v>
      </c>
      <c r="BH32" s="48">
        <v>0</v>
      </c>
      <c r="BI32" s="49">
        <v>0</v>
      </c>
      <c r="BJ32" s="48">
        <v>10</v>
      </c>
      <c r="BK32" s="49">
        <v>90.9090909090909</v>
      </c>
      <c r="BL32" s="48">
        <v>11</v>
      </c>
    </row>
    <row r="33" spans="1:64" ht="15">
      <c r="A33" s="64" t="s">
        <v>239</v>
      </c>
      <c r="B33" s="64" t="s">
        <v>239</v>
      </c>
      <c r="C33" s="65" t="s">
        <v>4926</v>
      </c>
      <c r="D33" s="66">
        <v>3</v>
      </c>
      <c r="E33" s="67" t="s">
        <v>132</v>
      </c>
      <c r="F33" s="68">
        <v>35</v>
      </c>
      <c r="G33" s="65"/>
      <c r="H33" s="69"/>
      <c r="I33" s="70"/>
      <c r="J33" s="70"/>
      <c r="K33" s="34" t="s">
        <v>65</v>
      </c>
      <c r="L33" s="77">
        <v>33</v>
      </c>
      <c r="M33" s="77"/>
      <c r="N33" s="72"/>
      <c r="O33" s="79" t="s">
        <v>176</v>
      </c>
      <c r="P33" s="81">
        <v>43641.624236111114</v>
      </c>
      <c r="Q33" s="79" t="s">
        <v>446</v>
      </c>
      <c r="R33" s="79" t="s">
        <v>728</v>
      </c>
      <c r="S33" s="79" t="s">
        <v>832</v>
      </c>
      <c r="T33" s="79" t="s">
        <v>868</v>
      </c>
      <c r="U33" s="79"/>
      <c r="V33" s="83" t="s">
        <v>1243</v>
      </c>
      <c r="W33" s="81">
        <v>43641.624236111114</v>
      </c>
      <c r="X33" s="83" t="s">
        <v>1324</v>
      </c>
      <c r="Y33" s="79"/>
      <c r="Z33" s="79"/>
      <c r="AA33" s="85" t="s">
        <v>1632</v>
      </c>
      <c r="AB33" s="79"/>
      <c r="AC33" s="79" t="b">
        <v>0</v>
      </c>
      <c r="AD33" s="79">
        <v>1</v>
      </c>
      <c r="AE33" s="85" t="s">
        <v>1912</v>
      </c>
      <c r="AF33" s="79" t="b">
        <v>0</v>
      </c>
      <c r="AG33" s="79" t="s">
        <v>1917</v>
      </c>
      <c r="AH33" s="79"/>
      <c r="AI33" s="85" t="s">
        <v>1912</v>
      </c>
      <c r="AJ33" s="79" t="b">
        <v>0</v>
      </c>
      <c r="AK33" s="79">
        <v>0</v>
      </c>
      <c r="AL33" s="85" t="s">
        <v>1912</v>
      </c>
      <c r="AM33" s="79" t="s">
        <v>1927</v>
      </c>
      <c r="AN33" s="79" t="b">
        <v>0</v>
      </c>
      <c r="AO33" s="85" t="s">
        <v>1632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7.6923076923076925</v>
      </c>
      <c r="BF33" s="48">
        <v>0</v>
      </c>
      <c r="BG33" s="49">
        <v>0</v>
      </c>
      <c r="BH33" s="48">
        <v>0</v>
      </c>
      <c r="BI33" s="49">
        <v>0</v>
      </c>
      <c r="BJ33" s="48">
        <v>12</v>
      </c>
      <c r="BK33" s="49">
        <v>92.3076923076923</v>
      </c>
      <c r="BL33" s="48">
        <v>13</v>
      </c>
    </row>
    <row r="34" spans="1:64" ht="15">
      <c r="A34" s="64" t="s">
        <v>240</v>
      </c>
      <c r="B34" s="64" t="s">
        <v>240</v>
      </c>
      <c r="C34" s="65" t="s">
        <v>4926</v>
      </c>
      <c r="D34" s="66">
        <v>3</v>
      </c>
      <c r="E34" s="67" t="s">
        <v>132</v>
      </c>
      <c r="F34" s="68">
        <v>35</v>
      </c>
      <c r="G34" s="65"/>
      <c r="H34" s="69"/>
      <c r="I34" s="70"/>
      <c r="J34" s="70"/>
      <c r="K34" s="34" t="s">
        <v>65</v>
      </c>
      <c r="L34" s="77">
        <v>34</v>
      </c>
      <c r="M34" s="77"/>
      <c r="N34" s="72"/>
      <c r="O34" s="79" t="s">
        <v>176</v>
      </c>
      <c r="P34" s="81">
        <v>43641.62603009259</v>
      </c>
      <c r="Q34" s="79" t="s">
        <v>447</v>
      </c>
      <c r="R34" s="83" t="s">
        <v>723</v>
      </c>
      <c r="S34" s="79" t="s">
        <v>827</v>
      </c>
      <c r="T34" s="79" t="s">
        <v>869</v>
      </c>
      <c r="U34" s="83" t="s">
        <v>1056</v>
      </c>
      <c r="V34" s="83" t="s">
        <v>1056</v>
      </c>
      <c r="W34" s="81">
        <v>43641.62603009259</v>
      </c>
      <c r="X34" s="83" t="s">
        <v>1325</v>
      </c>
      <c r="Y34" s="79"/>
      <c r="Z34" s="79"/>
      <c r="AA34" s="85" t="s">
        <v>1633</v>
      </c>
      <c r="AB34" s="79"/>
      <c r="AC34" s="79" t="b">
        <v>0</v>
      </c>
      <c r="AD34" s="79">
        <v>1</v>
      </c>
      <c r="AE34" s="85" t="s">
        <v>1912</v>
      </c>
      <c r="AF34" s="79" t="b">
        <v>0</v>
      </c>
      <c r="AG34" s="79" t="s">
        <v>1915</v>
      </c>
      <c r="AH34" s="79"/>
      <c r="AI34" s="85" t="s">
        <v>1912</v>
      </c>
      <c r="AJ34" s="79" t="b">
        <v>0</v>
      </c>
      <c r="AK34" s="79">
        <v>0</v>
      </c>
      <c r="AL34" s="85" t="s">
        <v>1912</v>
      </c>
      <c r="AM34" s="79" t="s">
        <v>1922</v>
      </c>
      <c r="AN34" s="79" t="b">
        <v>0</v>
      </c>
      <c r="AO34" s="85" t="s">
        <v>1633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8.333333333333334</v>
      </c>
      <c r="BF34" s="48">
        <v>0</v>
      </c>
      <c r="BG34" s="49">
        <v>0</v>
      </c>
      <c r="BH34" s="48">
        <v>0</v>
      </c>
      <c r="BI34" s="49">
        <v>0</v>
      </c>
      <c r="BJ34" s="48">
        <v>11</v>
      </c>
      <c r="BK34" s="49">
        <v>91.66666666666667</v>
      </c>
      <c r="BL34" s="48">
        <v>12</v>
      </c>
    </row>
    <row r="35" spans="1:64" ht="15">
      <c r="A35" s="64" t="s">
        <v>241</v>
      </c>
      <c r="B35" s="64" t="s">
        <v>394</v>
      </c>
      <c r="C35" s="65" t="s">
        <v>4926</v>
      </c>
      <c r="D35" s="66">
        <v>3</v>
      </c>
      <c r="E35" s="67" t="s">
        <v>132</v>
      </c>
      <c r="F35" s="68">
        <v>35</v>
      </c>
      <c r="G35" s="65"/>
      <c r="H35" s="69"/>
      <c r="I35" s="70"/>
      <c r="J35" s="70"/>
      <c r="K35" s="34" t="s">
        <v>65</v>
      </c>
      <c r="L35" s="77">
        <v>35</v>
      </c>
      <c r="M35" s="77"/>
      <c r="N35" s="72"/>
      <c r="O35" s="79" t="s">
        <v>416</v>
      </c>
      <c r="P35" s="81">
        <v>43641.63622685185</v>
      </c>
      <c r="Q35" s="79" t="s">
        <v>448</v>
      </c>
      <c r="R35" s="79"/>
      <c r="S35" s="79"/>
      <c r="T35" s="79"/>
      <c r="U35" s="79"/>
      <c r="V35" s="83" t="s">
        <v>1244</v>
      </c>
      <c r="W35" s="81">
        <v>43641.63622685185</v>
      </c>
      <c r="X35" s="83" t="s">
        <v>1326</v>
      </c>
      <c r="Y35" s="79"/>
      <c r="Z35" s="79"/>
      <c r="AA35" s="85" t="s">
        <v>1634</v>
      </c>
      <c r="AB35" s="79"/>
      <c r="AC35" s="79" t="b">
        <v>0</v>
      </c>
      <c r="AD35" s="79">
        <v>1</v>
      </c>
      <c r="AE35" s="85" t="s">
        <v>1912</v>
      </c>
      <c r="AF35" s="79" t="b">
        <v>0</v>
      </c>
      <c r="AG35" s="79" t="s">
        <v>1915</v>
      </c>
      <c r="AH35" s="79"/>
      <c r="AI35" s="85" t="s">
        <v>1912</v>
      </c>
      <c r="AJ35" s="79" t="b">
        <v>0</v>
      </c>
      <c r="AK35" s="79">
        <v>0</v>
      </c>
      <c r="AL35" s="85" t="s">
        <v>1912</v>
      </c>
      <c r="AM35" s="79" t="s">
        <v>1931</v>
      </c>
      <c r="AN35" s="79" t="b">
        <v>0</v>
      </c>
      <c r="AO35" s="85" t="s">
        <v>1634</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1</v>
      </c>
      <c r="BE35" s="49">
        <v>4.3478260869565215</v>
      </c>
      <c r="BF35" s="48">
        <v>1</v>
      </c>
      <c r="BG35" s="49">
        <v>4.3478260869565215</v>
      </c>
      <c r="BH35" s="48">
        <v>0</v>
      </c>
      <c r="BI35" s="49">
        <v>0</v>
      </c>
      <c r="BJ35" s="48">
        <v>21</v>
      </c>
      <c r="BK35" s="49">
        <v>91.30434782608695</v>
      </c>
      <c r="BL35" s="48">
        <v>23</v>
      </c>
    </row>
    <row r="36" spans="1:64" ht="15">
      <c r="A36" s="64" t="s">
        <v>242</v>
      </c>
      <c r="B36" s="64" t="s">
        <v>242</v>
      </c>
      <c r="C36" s="65" t="s">
        <v>4928</v>
      </c>
      <c r="D36" s="66">
        <v>5.8</v>
      </c>
      <c r="E36" s="67" t="s">
        <v>136</v>
      </c>
      <c r="F36" s="68">
        <v>25.8</v>
      </c>
      <c r="G36" s="65"/>
      <c r="H36" s="69"/>
      <c r="I36" s="70"/>
      <c r="J36" s="70"/>
      <c r="K36" s="34" t="s">
        <v>65</v>
      </c>
      <c r="L36" s="77">
        <v>36</v>
      </c>
      <c r="M36" s="77"/>
      <c r="N36" s="72"/>
      <c r="O36" s="79" t="s">
        <v>176</v>
      </c>
      <c r="P36" s="81">
        <v>43639.566030092596</v>
      </c>
      <c r="Q36" s="79" t="s">
        <v>449</v>
      </c>
      <c r="R36" s="79"/>
      <c r="S36" s="79"/>
      <c r="T36" s="79" t="s">
        <v>870</v>
      </c>
      <c r="U36" s="83" t="s">
        <v>1057</v>
      </c>
      <c r="V36" s="83" t="s">
        <v>1057</v>
      </c>
      <c r="W36" s="81">
        <v>43639.566030092596</v>
      </c>
      <c r="X36" s="83" t="s">
        <v>1327</v>
      </c>
      <c r="Y36" s="79"/>
      <c r="Z36" s="79"/>
      <c r="AA36" s="85" t="s">
        <v>1635</v>
      </c>
      <c r="AB36" s="79"/>
      <c r="AC36" s="79" t="b">
        <v>0</v>
      </c>
      <c r="AD36" s="79">
        <v>0</v>
      </c>
      <c r="AE36" s="85" t="s">
        <v>1912</v>
      </c>
      <c r="AF36" s="79" t="b">
        <v>0</v>
      </c>
      <c r="AG36" s="79" t="s">
        <v>1915</v>
      </c>
      <c r="AH36" s="79"/>
      <c r="AI36" s="85" t="s">
        <v>1912</v>
      </c>
      <c r="AJ36" s="79" t="b">
        <v>0</v>
      </c>
      <c r="AK36" s="79">
        <v>0</v>
      </c>
      <c r="AL36" s="85" t="s">
        <v>1912</v>
      </c>
      <c r="AM36" s="79" t="s">
        <v>1925</v>
      </c>
      <c r="AN36" s="79" t="b">
        <v>0</v>
      </c>
      <c r="AO36" s="85" t="s">
        <v>1635</v>
      </c>
      <c r="AP36" s="79" t="s">
        <v>176</v>
      </c>
      <c r="AQ36" s="79">
        <v>0</v>
      </c>
      <c r="AR36" s="79">
        <v>0</v>
      </c>
      <c r="AS36" s="79"/>
      <c r="AT36" s="79"/>
      <c r="AU36" s="79"/>
      <c r="AV36" s="79"/>
      <c r="AW36" s="79"/>
      <c r="AX36" s="79"/>
      <c r="AY36" s="79"/>
      <c r="AZ36" s="79"/>
      <c r="BA36">
        <v>3</v>
      </c>
      <c r="BB36" s="78" t="str">
        <f>REPLACE(INDEX(GroupVertices[Group],MATCH(Edges[[#This Row],[Vertex 1]],GroupVertices[Vertex],0)),1,1,"")</f>
        <v>1</v>
      </c>
      <c r="BC36" s="78" t="str">
        <f>REPLACE(INDEX(GroupVertices[Group],MATCH(Edges[[#This Row],[Vertex 2]],GroupVertices[Vertex],0)),1,1,"")</f>
        <v>1</v>
      </c>
      <c r="BD36" s="48">
        <v>1</v>
      </c>
      <c r="BE36" s="49">
        <v>3.7037037037037037</v>
      </c>
      <c r="BF36" s="48">
        <v>0</v>
      </c>
      <c r="BG36" s="49">
        <v>0</v>
      </c>
      <c r="BH36" s="48">
        <v>0</v>
      </c>
      <c r="BI36" s="49">
        <v>0</v>
      </c>
      <c r="BJ36" s="48">
        <v>26</v>
      </c>
      <c r="BK36" s="49">
        <v>96.29629629629629</v>
      </c>
      <c r="BL36" s="48">
        <v>27</v>
      </c>
    </row>
    <row r="37" spans="1:64" ht="15">
      <c r="A37" s="64" t="s">
        <v>242</v>
      </c>
      <c r="B37" s="64" t="s">
        <v>242</v>
      </c>
      <c r="C37" s="65" t="s">
        <v>4928</v>
      </c>
      <c r="D37" s="66">
        <v>5.8</v>
      </c>
      <c r="E37" s="67" t="s">
        <v>136</v>
      </c>
      <c r="F37" s="68">
        <v>25.8</v>
      </c>
      <c r="G37" s="65"/>
      <c r="H37" s="69"/>
      <c r="I37" s="70"/>
      <c r="J37" s="70"/>
      <c r="K37" s="34" t="s">
        <v>65</v>
      </c>
      <c r="L37" s="77">
        <v>37</v>
      </c>
      <c r="M37" s="77"/>
      <c r="N37" s="72"/>
      <c r="O37" s="79" t="s">
        <v>176</v>
      </c>
      <c r="P37" s="81">
        <v>43640.3124537037</v>
      </c>
      <c r="Q37" s="79" t="s">
        <v>450</v>
      </c>
      <c r="R37" s="79"/>
      <c r="S37" s="79"/>
      <c r="T37" s="79" t="s">
        <v>871</v>
      </c>
      <c r="U37" s="83" t="s">
        <v>1058</v>
      </c>
      <c r="V37" s="83" t="s">
        <v>1058</v>
      </c>
      <c r="W37" s="81">
        <v>43640.3124537037</v>
      </c>
      <c r="X37" s="83" t="s">
        <v>1328</v>
      </c>
      <c r="Y37" s="79"/>
      <c r="Z37" s="79"/>
      <c r="AA37" s="85" t="s">
        <v>1636</v>
      </c>
      <c r="AB37" s="79"/>
      <c r="AC37" s="79" t="b">
        <v>0</v>
      </c>
      <c r="AD37" s="79">
        <v>0</v>
      </c>
      <c r="AE37" s="85" t="s">
        <v>1912</v>
      </c>
      <c r="AF37" s="79" t="b">
        <v>0</v>
      </c>
      <c r="AG37" s="79" t="s">
        <v>1915</v>
      </c>
      <c r="AH37" s="79"/>
      <c r="AI37" s="85" t="s">
        <v>1912</v>
      </c>
      <c r="AJ37" s="79" t="b">
        <v>0</v>
      </c>
      <c r="AK37" s="79">
        <v>0</v>
      </c>
      <c r="AL37" s="85" t="s">
        <v>1912</v>
      </c>
      <c r="AM37" s="79" t="s">
        <v>1925</v>
      </c>
      <c r="AN37" s="79" t="b">
        <v>0</v>
      </c>
      <c r="AO37" s="85" t="s">
        <v>1636</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v>1</v>
      </c>
      <c r="BE37" s="49">
        <v>3.4482758620689653</v>
      </c>
      <c r="BF37" s="48">
        <v>0</v>
      </c>
      <c r="BG37" s="49">
        <v>0</v>
      </c>
      <c r="BH37" s="48">
        <v>0</v>
      </c>
      <c r="BI37" s="49">
        <v>0</v>
      </c>
      <c r="BJ37" s="48">
        <v>28</v>
      </c>
      <c r="BK37" s="49">
        <v>96.55172413793103</v>
      </c>
      <c r="BL37" s="48">
        <v>29</v>
      </c>
    </row>
    <row r="38" spans="1:64" ht="15">
      <c r="A38" s="64" t="s">
        <v>242</v>
      </c>
      <c r="B38" s="64" t="s">
        <v>242</v>
      </c>
      <c r="C38" s="65" t="s">
        <v>4928</v>
      </c>
      <c r="D38" s="66">
        <v>5.8</v>
      </c>
      <c r="E38" s="67" t="s">
        <v>136</v>
      </c>
      <c r="F38" s="68">
        <v>25.8</v>
      </c>
      <c r="G38" s="65"/>
      <c r="H38" s="69"/>
      <c r="I38" s="70"/>
      <c r="J38" s="70"/>
      <c r="K38" s="34" t="s">
        <v>65</v>
      </c>
      <c r="L38" s="77">
        <v>38</v>
      </c>
      <c r="M38" s="77"/>
      <c r="N38" s="72"/>
      <c r="O38" s="79" t="s">
        <v>176</v>
      </c>
      <c r="P38" s="81">
        <v>43641.717997685184</v>
      </c>
      <c r="Q38" s="79" t="s">
        <v>451</v>
      </c>
      <c r="R38" s="79"/>
      <c r="S38" s="79"/>
      <c r="T38" s="79" t="s">
        <v>870</v>
      </c>
      <c r="U38" s="83" t="s">
        <v>1059</v>
      </c>
      <c r="V38" s="83" t="s">
        <v>1059</v>
      </c>
      <c r="W38" s="81">
        <v>43641.717997685184</v>
      </c>
      <c r="X38" s="83" t="s">
        <v>1329</v>
      </c>
      <c r="Y38" s="79"/>
      <c r="Z38" s="79"/>
      <c r="AA38" s="85" t="s">
        <v>1637</v>
      </c>
      <c r="AB38" s="79"/>
      <c r="AC38" s="79" t="b">
        <v>0</v>
      </c>
      <c r="AD38" s="79">
        <v>0</v>
      </c>
      <c r="AE38" s="85" t="s">
        <v>1912</v>
      </c>
      <c r="AF38" s="79" t="b">
        <v>0</v>
      </c>
      <c r="AG38" s="79" t="s">
        <v>1915</v>
      </c>
      <c r="AH38" s="79"/>
      <c r="AI38" s="85" t="s">
        <v>1912</v>
      </c>
      <c r="AJ38" s="79" t="b">
        <v>0</v>
      </c>
      <c r="AK38" s="79">
        <v>0</v>
      </c>
      <c r="AL38" s="85" t="s">
        <v>1912</v>
      </c>
      <c r="AM38" s="79" t="s">
        <v>1925</v>
      </c>
      <c r="AN38" s="79" t="b">
        <v>0</v>
      </c>
      <c r="AO38" s="85" t="s">
        <v>1637</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v>2</v>
      </c>
      <c r="BE38" s="49">
        <v>7.407407407407407</v>
      </c>
      <c r="BF38" s="48">
        <v>0</v>
      </c>
      <c r="BG38" s="49">
        <v>0</v>
      </c>
      <c r="BH38" s="48">
        <v>0</v>
      </c>
      <c r="BI38" s="49">
        <v>0</v>
      </c>
      <c r="BJ38" s="48">
        <v>25</v>
      </c>
      <c r="BK38" s="49">
        <v>92.5925925925926</v>
      </c>
      <c r="BL38" s="48">
        <v>27</v>
      </c>
    </row>
    <row r="39" spans="1:64" ht="15">
      <c r="A39" s="64" t="s">
        <v>243</v>
      </c>
      <c r="B39" s="64" t="s">
        <v>243</v>
      </c>
      <c r="C39" s="65" t="s">
        <v>4926</v>
      </c>
      <c r="D39" s="66">
        <v>3</v>
      </c>
      <c r="E39" s="67" t="s">
        <v>132</v>
      </c>
      <c r="F39" s="68">
        <v>35</v>
      </c>
      <c r="G39" s="65"/>
      <c r="H39" s="69"/>
      <c r="I39" s="70"/>
      <c r="J39" s="70"/>
      <c r="K39" s="34" t="s">
        <v>65</v>
      </c>
      <c r="L39" s="77">
        <v>39</v>
      </c>
      <c r="M39" s="77"/>
      <c r="N39" s="72"/>
      <c r="O39" s="79" t="s">
        <v>176</v>
      </c>
      <c r="P39" s="81">
        <v>43641.8109375</v>
      </c>
      <c r="Q39" s="79" t="s">
        <v>452</v>
      </c>
      <c r="R39" s="83" t="s">
        <v>723</v>
      </c>
      <c r="S39" s="79" t="s">
        <v>827</v>
      </c>
      <c r="T39" s="79" t="s">
        <v>872</v>
      </c>
      <c r="U39" s="83" t="s">
        <v>1060</v>
      </c>
      <c r="V39" s="83" t="s">
        <v>1060</v>
      </c>
      <c r="W39" s="81">
        <v>43641.8109375</v>
      </c>
      <c r="X39" s="83" t="s">
        <v>1330</v>
      </c>
      <c r="Y39" s="79"/>
      <c r="Z39" s="79"/>
      <c r="AA39" s="85" t="s">
        <v>1638</v>
      </c>
      <c r="AB39" s="79"/>
      <c r="AC39" s="79" t="b">
        <v>0</v>
      </c>
      <c r="AD39" s="79">
        <v>0</v>
      </c>
      <c r="AE39" s="85" t="s">
        <v>1912</v>
      </c>
      <c r="AF39" s="79" t="b">
        <v>0</v>
      </c>
      <c r="AG39" s="79" t="s">
        <v>1915</v>
      </c>
      <c r="AH39" s="79"/>
      <c r="AI39" s="85" t="s">
        <v>1912</v>
      </c>
      <c r="AJ39" s="79" t="b">
        <v>0</v>
      </c>
      <c r="AK39" s="79">
        <v>0</v>
      </c>
      <c r="AL39" s="85" t="s">
        <v>1912</v>
      </c>
      <c r="AM39" s="79" t="s">
        <v>1922</v>
      </c>
      <c r="AN39" s="79" t="b">
        <v>0</v>
      </c>
      <c r="AO39" s="85" t="s">
        <v>1638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9.090909090909092</v>
      </c>
      <c r="BF39" s="48">
        <v>0</v>
      </c>
      <c r="BG39" s="49">
        <v>0</v>
      </c>
      <c r="BH39" s="48">
        <v>0</v>
      </c>
      <c r="BI39" s="49">
        <v>0</v>
      </c>
      <c r="BJ39" s="48">
        <v>10</v>
      </c>
      <c r="BK39" s="49">
        <v>90.9090909090909</v>
      </c>
      <c r="BL39" s="48">
        <v>11</v>
      </c>
    </row>
    <row r="40" spans="1:64" ht="15">
      <c r="A40" s="64" t="s">
        <v>244</v>
      </c>
      <c r="B40" s="64" t="s">
        <v>244</v>
      </c>
      <c r="C40" s="65" t="s">
        <v>4926</v>
      </c>
      <c r="D40" s="66">
        <v>3</v>
      </c>
      <c r="E40" s="67" t="s">
        <v>132</v>
      </c>
      <c r="F40" s="68">
        <v>35</v>
      </c>
      <c r="G40" s="65"/>
      <c r="H40" s="69"/>
      <c r="I40" s="70"/>
      <c r="J40" s="70"/>
      <c r="K40" s="34" t="s">
        <v>65</v>
      </c>
      <c r="L40" s="77">
        <v>40</v>
      </c>
      <c r="M40" s="77"/>
      <c r="N40" s="72"/>
      <c r="O40" s="79" t="s">
        <v>176</v>
      </c>
      <c r="P40" s="81">
        <v>43636.5252662037</v>
      </c>
      <c r="Q40" s="79" t="s">
        <v>453</v>
      </c>
      <c r="R40" s="79" t="s">
        <v>729</v>
      </c>
      <c r="S40" s="79" t="s">
        <v>833</v>
      </c>
      <c r="T40" s="79" t="s">
        <v>873</v>
      </c>
      <c r="U40" s="83" t="s">
        <v>1061</v>
      </c>
      <c r="V40" s="83" t="s">
        <v>1061</v>
      </c>
      <c r="W40" s="81">
        <v>43636.5252662037</v>
      </c>
      <c r="X40" s="83" t="s">
        <v>1331</v>
      </c>
      <c r="Y40" s="79"/>
      <c r="Z40" s="79"/>
      <c r="AA40" s="85" t="s">
        <v>1639</v>
      </c>
      <c r="AB40" s="79"/>
      <c r="AC40" s="79" t="b">
        <v>0</v>
      </c>
      <c r="AD40" s="79">
        <v>5</v>
      </c>
      <c r="AE40" s="85" t="s">
        <v>1912</v>
      </c>
      <c r="AF40" s="79" t="b">
        <v>0</v>
      </c>
      <c r="AG40" s="79" t="s">
        <v>1915</v>
      </c>
      <c r="AH40" s="79"/>
      <c r="AI40" s="85" t="s">
        <v>1912</v>
      </c>
      <c r="AJ40" s="79" t="b">
        <v>0</v>
      </c>
      <c r="AK40" s="79">
        <v>2</v>
      </c>
      <c r="AL40" s="85" t="s">
        <v>1912</v>
      </c>
      <c r="AM40" s="79" t="s">
        <v>1932</v>
      </c>
      <c r="AN40" s="79" t="b">
        <v>0</v>
      </c>
      <c r="AO40" s="85" t="s">
        <v>1639</v>
      </c>
      <c r="AP40" s="79" t="s">
        <v>1943</v>
      </c>
      <c r="AQ40" s="79">
        <v>0</v>
      </c>
      <c r="AR40" s="79">
        <v>0</v>
      </c>
      <c r="AS40" s="79"/>
      <c r="AT40" s="79"/>
      <c r="AU40" s="79"/>
      <c r="AV40" s="79"/>
      <c r="AW40" s="79"/>
      <c r="AX40" s="79"/>
      <c r="AY40" s="79"/>
      <c r="AZ40" s="79"/>
      <c r="BA40">
        <v>1</v>
      </c>
      <c r="BB40" s="78" t="str">
        <f>REPLACE(INDEX(GroupVertices[Group],MATCH(Edges[[#This Row],[Vertex 1]],GroupVertices[Vertex],0)),1,1,"")</f>
        <v>21</v>
      </c>
      <c r="BC40" s="78" t="str">
        <f>REPLACE(INDEX(GroupVertices[Group],MATCH(Edges[[#This Row],[Vertex 2]],GroupVertices[Vertex],0)),1,1,"")</f>
        <v>21</v>
      </c>
      <c r="BD40" s="48">
        <v>3</v>
      </c>
      <c r="BE40" s="49">
        <v>12.5</v>
      </c>
      <c r="BF40" s="48">
        <v>0</v>
      </c>
      <c r="BG40" s="49">
        <v>0</v>
      </c>
      <c r="BH40" s="48">
        <v>0</v>
      </c>
      <c r="BI40" s="49">
        <v>0</v>
      </c>
      <c r="BJ40" s="48">
        <v>21</v>
      </c>
      <c r="BK40" s="49">
        <v>87.5</v>
      </c>
      <c r="BL40" s="48">
        <v>24</v>
      </c>
    </row>
    <row r="41" spans="1:64" ht="15">
      <c r="A41" s="64" t="s">
        <v>245</v>
      </c>
      <c r="B41" s="64" t="s">
        <v>244</v>
      </c>
      <c r="C41" s="65" t="s">
        <v>4926</v>
      </c>
      <c r="D41" s="66">
        <v>3</v>
      </c>
      <c r="E41" s="67" t="s">
        <v>132</v>
      </c>
      <c r="F41" s="68">
        <v>35</v>
      </c>
      <c r="G41" s="65"/>
      <c r="H41" s="69"/>
      <c r="I41" s="70"/>
      <c r="J41" s="70"/>
      <c r="K41" s="34" t="s">
        <v>65</v>
      </c>
      <c r="L41" s="77">
        <v>41</v>
      </c>
      <c r="M41" s="77"/>
      <c r="N41" s="72"/>
      <c r="O41" s="79" t="s">
        <v>416</v>
      </c>
      <c r="P41" s="81">
        <v>43641.81398148148</v>
      </c>
      <c r="Q41" s="79" t="s">
        <v>454</v>
      </c>
      <c r="R41" s="83" t="s">
        <v>730</v>
      </c>
      <c r="S41" s="79" t="s">
        <v>834</v>
      </c>
      <c r="T41" s="79"/>
      <c r="U41" s="79"/>
      <c r="V41" s="83" t="s">
        <v>1245</v>
      </c>
      <c r="W41" s="81">
        <v>43641.81398148148</v>
      </c>
      <c r="X41" s="83" t="s">
        <v>1332</v>
      </c>
      <c r="Y41" s="79"/>
      <c r="Z41" s="79"/>
      <c r="AA41" s="85" t="s">
        <v>1640</v>
      </c>
      <c r="AB41" s="79"/>
      <c r="AC41" s="79" t="b">
        <v>0</v>
      </c>
      <c r="AD41" s="79">
        <v>0</v>
      </c>
      <c r="AE41" s="85" t="s">
        <v>1912</v>
      </c>
      <c r="AF41" s="79" t="b">
        <v>0</v>
      </c>
      <c r="AG41" s="79" t="s">
        <v>1915</v>
      </c>
      <c r="AH41" s="79"/>
      <c r="AI41" s="85" t="s">
        <v>1912</v>
      </c>
      <c r="AJ41" s="79" t="b">
        <v>0</v>
      </c>
      <c r="AK41" s="79">
        <v>2</v>
      </c>
      <c r="AL41" s="85" t="s">
        <v>1639</v>
      </c>
      <c r="AM41" s="79" t="s">
        <v>1931</v>
      </c>
      <c r="AN41" s="79" t="b">
        <v>0</v>
      </c>
      <c r="AO41" s="85" t="s">
        <v>1639</v>
      </c>
      <c r="AP41" s="79" t="s">
        <v>176</v>
      </c>
      <c r="AQ41" s="79">
        <v>0</v>
      </c>
      <c r="AR41" s="79">
        <v>0</v>
      </c>
      <c r="AS41" s="79"/>
      <c r="AT41" s="79"/>
      <c r="AU41" s="79"/>
      <c r="AV41" s="79"/>
      <c r="AW41" s="79"/>
      <c r="AX41" s="79"/>
      <c r="AY41" s="79"/>
      <c r="AZ41" s="79"/>
      <c r="BA41">
        <v>1</v>
      </c>
      <c r="BB41" s="78" t="str">
        <f>REPLACE(INDEX(GroupVertices[Group],MATCH(Edges[[#This Row],[Vertex 1]],GroupVertices[Vertex],0)),1,1,"")</f>
        <v>21</v>
      </c>
      <c r="BC41" s="78" t="str">
        <f>REPLACE(INDEX(GroupVertices[Group],MATCH(Edges[[#This Row],[Vertex 2]],GroupVertices[Vertex],0)),1,1,"")</f>
        <v>21</v>
      </c>
      <c r="BD41" s="48">
        <v>2</v>
      </c>
      <c r="BE41" s="49">
        <v>13.333333333333334</v>
      </c>
      <c r="BF41" s="48">
        <v>0</v>
      </c>
      <c r="BG41" s="49">
        <v>0</v>
      </c>
      <c r="BH41" s="48">
        <v>0</v>
      </c>
      <c r="BI41" s="49">
        <v>0</v>
      </c>
      <c r="BJ41" s="48">
        <v>13</v>
      </c>
      <c r="BK41" s="49">
        <v>86.66666666666667</v>
      </c>
      <c r="BL41" s="48">
        <v>15</v>
      </c>
    </row>
    <row r="42" spans="1:64" ht="15">
      <c r="A42" s="64" t="s">
        <v>246</v>
      </c>
      <c r="B42" s="64" t="s">
        <v>246</v>
      </c>
      <c r="C42" s="65" t="s">
        <v>4926</v>
      </c>
      <c r="D42" s="66">
        <v>3</v>
      </c>
      <c r="E42" s="67" t="s">
        <v>132</v>
      </c>
      <c r="F42" s="68">
        <v>35</v>
      </c>
      <c r="G42" s="65"/>
      <c r="H42" s="69"/>
      <c r="I42" s="70"/>
      <c r="J42" s="70"/>
      <c r="K42" s="34" t="s">
        <v>65</v>
      </c>
      <c r="L42" s="77">
        <v>42</v>
      </c>
      <c r="M42" s="77"/>
      <c r="N42" s="72"/>
      <c r="O42" s="79" t="s">
        <v>176</v>
      </c>
      <c r="P42" s="81">
        <v>43641.86079861111</v>
      </c>
      <c r="Q42" s="79" t="s">
        <v>455</v>
      </c>
      <c r="R42" s="83" t="s">
        <v>723</v>
      </c>
      <c r="S42" s="79" t="s">
        <v>827</v>
      </c>
      <c r="T42" s="79" t="s">
        <v>874</v>
      </c>
      <c r="U42" s="83" t="s">
        <v>1062</v>
      </c>
      <c r="V42" s="83" t="s">
        <v>1062</v>
      </c>
      <c r="W42" s="81">
        <v>43641.86079861111</v>
      </c>
      <c r="X42" s="83" t="s">
        <v>1333</v>
      </c>
      <c r="Y42" s="79"/>
      <c r="Z42" s="79"/>
      <c r="AA42" s="85" t="s">
        <v>1641</v>
      </c>
      <c r="AB42" s="79"/>
      <c r="AC42" s="79" t="b">
        <v>0</v>
      </c>
      <c r="AD42" s="79">
        <v>0</v>
      </c>
      <c r="AE42" s="85" t="s">
        <v>1912</v>
      </c>
      <c r="AF42" s="79" t="b">
        <v>0</v>
      </c>
      <c r="AG42" s="79" t="s">
        <v>1915</v>
      </c>
      <c r="AH42" s="79"/>
      <c r="AI42" s="85" t="s">
        <v>1912</v>
      </c>
      <c r="AJ42" s="79" t="b">
        <v>0</v>
      </c>
      <c r="AK42" s="79">
        <v>0</v>
      </c>
      <c r="AL42" s="85" t="s">
        <v>1912</v>
      </c>
      <c r="AM42" s="79" t="s">
        <v>1922</v>
      </c>
      <c r="AN42" s="79" t="b">
        <v>0</v>
      </c>
      <c r="AO42" s="85" t="s">
        <v>1641</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11.11111111111111</v>
      </c>
      <c r="BF42" s="48">
        <v>0</v>
      </c>
      <c r="BG42" s="49">
        <v>0</v>
      </c>
      <c r="BH42" s="48">
        <v>0</v>
      </c>
      <c r="BI42" s="49">
        <v>0</v>
      </c>
      <c r="BJ42" s="48">
        <v>8</v>
      </c>
      <c r="BK42" s="49">
        <v>88.88888888888889</v>
      </c>
      <c r="BL42" s="48">
        <v>9</v>
      </c>
    </row>
    <row r="43" spans="1:64" ht="15">
      <c r="A43" s="64" t="s">
        <v>247</v>
      </c>
      <c r="B43" s="64" t="s">
        <v>394</v>
      </c>
      <c r="C43" s="65" t="s">
        <v>4926</v>
      </c>
      <c r="D43" s="66">
        <v>3</v>
      </c>
      <c r="E43" s="67" t="s">
        <v>132</v>
      </c>
      <c r="F43" s="68">
        <v>35</v>
      </c>
      <c r="G43" s="65"/>
      <c r="H43" s="69"/>
      <c r="I43" s="70"/>
      <c r="J43" s="70"/>
      <c r="K43" s="34" t="s">
        <v>65</v>
      </c>
      <c r="L43" s="77">
        <v>43</v>
      </c>
      <c r="M43" s="77"/>
      <c r="N43" s="72"/>
      <c r="O43" s="79" t="s">
        <v>416</v>
      </c>
      <c r="P43" s="81">
        <v>43641.907743055555</v>
      </c>
      <c r="Q43" s="79" t="s">
        <v>456</v>
      </c>
      <c r="R43" s="83" t="s">
        <v>723</v>
      </c>
      <c r="S43" s="79" t="s">
        <v>827</v>
      </c>
      <c r="T43" s="79" t="s">
        <v>854</v>
      </c>
      <c r="U43" s="83" t="s">
        <v>1063</v>
      </c>
      <c r="V43" s="83" t="s">
        <v>1063</v>
      </c>
      <c r="W43" s="81">
        <v>43641.907743055555</v>
      </c>
      <c r="X43" s="83" t="s">
        <v>1334</v>
      </c>
      <c r="Y43" s="79"/>
      <c r="Z43" s="79"/>
      <c r="AA43" s="85" t="s">
        <v>1642</v>
      </c>
      <c r="AB43" s="79"/>
      <c r="AC43" s="79" t="b">
        <v>0</v>
      </c>
      <c r="AD43" s="79">
        <v>0</v>
      </c>
      <c r="AE43" s="85" t="s">
        <v>1912</v>
      </c>
      <c r="AF43" s="79" t="b">
        <v>0</v>
      </c>
      <c r="AG43" s="79" t="s">
        <v>1915</v>
      </c>
      <c r="AH43" s="79"/>
      <c r="AI43" s="85" t="s">
        <v>1912</v>
      </c>
      <c r="AJ43" s="79" t="b">
        <v>0</v>
      </c>
      <c r="AK43" s="79">
        <v>0</v>
      </c>
      <c r="AL43" s="85" t="s">
        <v>1912</v>
      </c>
      <c r="AM43" s="79" t="s">
        <v>1922</v>
      </c>
      <c r="AN43" s="79" t="b">
        <v>0</v>
      </c>
      <c r="AO43" s="85" t="s">
        <v>1642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2</v>
      </c>
      <c r="BD43" s="48"/>
      <c r="BE43" s="49"/>
      <c r="BF43" s="48"/>
      <c r="BG43" s="49"/>
      <c r="BH43" s="48"/>
      <c r="BI43" s="49"/>
      <c r="BJ43" s="48"/>
      <c r="BK43" s="49"/>
      <c r="BL43" s="48"/>
    </row>
    <row r="44" spans="1:64" ht="15">
      <c r="A44" s="64" t="s">
        <v>247</v>
      </c>
      <c r="B44" s="64" t="s">
        <v>398</v>
      </c>
      <c r="C44" s="65" t="s">
        <v>4926</v>
      </c>
      <c r="D44" s="66">
        <v>3</v>
      </c>
      <c r="E44" s="67" t="s">
        <v>132</v>
      </c>
      <c r="F44" s="68">
        <v>35</v>
      </c>
      <c r="G44" s="65"/>
      <c r="H44" s="69"/>
      <c r="I44" s="70"/>
      <c r="J44" s="70"/>
      <c r="K44" s="34" t="s">
        <v>65</v>
      </c>
      <c r="L44" s="77">
        <v>44</v>
      </c>
      <c r="M44" s="77"/>
      <c r="N44" s="72"/>
      <c r="O44" s="79" t="s">
        <v>416</v>
      </c>
      <c r="P44" s="81">
        <v>43641.907743055555</v>
      </c>
      <c r="Q44" s="79" t="s">
        <v>456</v>
      </c>
      <c r="R44" s="83" t="s">
        <v>723</v>
      </c>
      <c r="S44" s="79" t="s">
        <v>827</v>
      </c>
      <c r="T44" s="79" t="s">
        <v>854</v>
      </c>
      <c r="U44" s="83" t="s">
        <v>1063</v>
      </c>
      <c r="V44" s="83" t="s">
        <v>1063</v>
      </c>
      <c r="W44" s="81">
        <v>43641.907743055555</v>
      </c>
      <c r="X44" s="83" t="s">
        <v>1334</v>
      </c>
      <c r="Y44" s="79"/>
      <c r="Z44" s="79"/>
      <c r="AA44" s="85" t="s">
        <v>1642</v>
      </c>
      <c r="AB44" s="79"/>
      <c r="AC44" s="79" t="b">
        <v>0</v>
      </c>
      <c r="AD44" s="79">
        <v>0</v>
      </c>
      <c r="AE44" s="85" t="s">
        <v>1912</v>
      </c>
      <c r="AF44" s="79" t="b">
        <v>0</v>
      </c>
      <c r="AG44" s="79" t="s">
        <v>1915</v>
      </c>
      <c r="AH44" s="79"/>
      <c r="AI44" s="85" t="s">
        <v>1912</v>
      </c>
      <c r="AJ44" s="79" t="b">
        <v>0</v>
      </c>
      <c r="AK44" s="79">
        <v>0</v>
      </c>
      <c r="AL44" s="85" t="s">
        <v>1912</v>
      </c>
      <c r="AM44" s="79" t="s">
        <v>1922</v>
      </c>
      <c r="AN44" s="79" t="b">
        <v>0</v>
      </c>
      <c r="AO44" s="85" t="s">
        <v>1642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10</v>
      </c>
      <c r="BF44" s="48">
        <v>0</v>
      </c>
      <c r="BG44" s="49">
        <v>0</v>
      </c>
      <c r="BH44" s="48">
        <v>0</v>
      </c>
      <c r="BI44" s="49">
        <v>0</v>
      </c>
      <c r="BJ44" s="48">
        <v>9</v>
      </c>
      <c r="BK44" s="49">
        <v>90</v>
      </c>
      <c r="BL44" s="48">
        <v>10</v>
      </c>
    </row>
    <row r="45" spans="1:64" ht="15">
      <c r="A45" s="64" t="s">
        <v>248</v>
      </c>
      <c r="B45" s="64" t="s">
        <v>248</v>
      </c>
      <c r="C45" s="65" t="s">
        <v>4926</v>
      </c>
      <c r="D45" s="66">
        <v>3</v>
      </c>
      <c r="E45" s="67" t="s">
        <v>132</v>
      </c>
      <c r="F45" s="68">
        <v>35</v>
      </c>
      <c r="G45" s="65"/>
      <c r="H45" s="69"/>
      <c r="I45" s="70"/>
      <c r="J45" s="70"/>
      <c r="K45" s="34" t="s">
        <v>65</v>
      </c>
      <c r="L45" s="77">
        <v>45</v>
      </c>
      <c r="M45" s="77"/>
      <c r="N45" s="72"/>
      <c r="O45" s="79" t="s">
        <v>176</v>
      </c>
      <c r="P45" s="81">
        <v>43641.99650462963</v>
      </c>
      <c r="Q45" s="79" t="s">
        <v>457</v>
      </c>
      <c r="R45" s="83" t="s">
        <v>723</v>
      </c>
      <c r="S45" s="79" t="s">
        <v>827</v>
      </c>
      <c r="T45" s="79" t="s">
        <v>875</v>
      </c>
      <c r="U45" s="83" t="s">
        <v>1064</v>
      </c>
      <c r="V45" s="83" t="s">
        <v>1064</v>
      </c>
      <c r="W45" s="81">
        <v>43641.99650462963</v>
      </c>
      <c r="X45" s="83" t="s">
        <v>1335</v>
      </c>
      <c r="Y45" s="79"/>
      <c r="Z45" s="79"/>
      <c r="AA45" s="85" t="s">
        <v>1643</v>
      </c>
      <c r="AB45" s="79"/>
      <c r="AC45" s="79" t="b">
        <v>0</v>
      </c>
      <c r="AD45" s="79">
        <v>0</v>
      </c>
      <c r="AE45" s="85" t="s">
        <v>1912</v>
      </c>
      <c r="AF45" s="79" t="b">
        <v>0</v>
      </c>
      <c r="AG45" s="79" t="s">
        <v>1915</v>
      </c>
      <c r="AH45" s="79"/>
      <c r="AI45" s="85" t="s">
        <v>1912</v>
      </c>
      <c r="AJ45" s="79" t="b">
        <v>0</v>
      </c>
      <c r="AK45" s="79">
        <v>0</v>
      </c>
      <c r="AL45" s="85" t="s">
        <v>1912</v>
      </c>
      <c r="AM45" s="79" t="s">
        <v>1922</v>
      </c>
      <c r="AN45" s="79" t="b">
        <v>0</v>
      </c>
      <c r="AO45" s="85" t="s">
        <v>1643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11.11111111111111</v>
      </c>
      <c r="BF45" s="48">
        <v>0</v>
      </c>
      <c r="BG45" s="49">
        <v>0</v>
      </c>
      <c r="BH45" s="48">
        <v>0</v>
      </c>
      <c r="BI45" s="49">
        <v>0</v>
      </c>
      <c r="BJ45" s="48">
        <v>8</v>
      </c>
      <c r="BK45" s="49">
        <v>88.88888888888889</v>
      </c>
      <c r="BL45" s="48">
        <v>9</v>
      </c>
    </row>
    <row r="46" spans="1:64" ht="15">
      <c r="A46" s="64" t="s">
        <v>249</v>
      </c>
      <c r="B46" s="64" t="s">
        <v>250</v>
      </c>
      <c r="C46" s="65" t="s">
        <v>4926</v>
      </c>
      <c r="D46" s="66">
        <v>3</v>
      </c>
      <c r="E46" s="67" t="s">
        <v>132</v>
      </c>
      <c r="F46" s="68">
        <v>35</v>
      </c>
      <c r="G46" s="65"/>
      <c r="H46" s="69"/>
      <c r="I46" s="70"/>
      <c r="J46" s="70"/>
      <c r="K46" s="34" t="s">
        <v>65</v>
      </c>
      <c r="L46" s="77">
        <v>46</v>
      </c>
      <c r="M46" s="77"/>
      <c r="N46" s="72"/>
      <c r="O46" s="79" t="s">
        <v>416</v>
      </c>
      <c r="P46" s="81">
        <v>43642.46878472222</v>
      </c>
      <c r="Q46" s="79" t="s">
        <v>458</v>
      </c>
      <c r="R46" s="79"/>
      <c r="S46" s="79"/>
      <c r="T46" s="79" t="s">
        <v>876</v>
      </c>
      <c r="U46" s="79"/>
      <c r="V46" s="83" t="s">
        <v>1246</v>
      </c>
      <c r="W46" s="81">
        <v>43642.46878472222</v>
      </c>
      <c r="X46" s="83" t="s">
        <v>1336</v>
      </c>
      <c r="Y46" s="79"/>
      <c r="Z46" s="79"/>
      <c r="AA46" s="85" t="s">
        <v>1644</v>
      </c>
      <c r="AB46" s="79"/>
      <c r="AC46" s="79" t="b">
        <v>0</v>
      </c>
      <c r="AD46" s="79">
        <v>0</v>
      </c>
      <c r="AE46" s="85" t="s">
        <v>1912</v>
      </c>
      <c r="AF46" s="79" t="b">
        <v>0</v>
      </c>
      <c r="AG46" s="79" t="s">
        <v>1915</v>
      </c>
      <c r="AH46" s="79"/>
      <c r="AI46" s="85" t="s">
        <v>1912</v>
      </c>
      <c r="AJ46" s="79" t="b">
        <v>0</v>
      </c>
      <c r="AK46" s="79">
        <v>1</v>
      </c>
      <c r="AL46" s="85" t="s">
        <v>1645</v>
      </c>
      <c r="AM46" s="79" t="s">
        <v>1925</v>
      </c>
      <c r="AN46" s="79" t="b">
        <v>0</v>
      </c>
      <c r="AO46" s="85" t="s">
        <v>1645</v>
      </c>
      <c r="AP46" s="79" t="s">
        <v>176</v>
      </c>
      <c r="AQ46" s="79">
        <v>0</v>
      </c>
      <c r="AR46" s="79">
        <v>0</v>
      </c>
      <c r="AS46" s="79"/>
      <c r="AT46" s="79"/>
      <c r="AU46" s="79"/>
      <c r="AV46" s="79"/>
      <c r="AW46" s="79"/>
      <c r="AX46" s="79"/>
      <c r="AY46" s="79"/>
      <c r="AZ46" s="79"/>
      <c r="BA46">
        <v>1</v>
      </c>
      <c r="BB46" s="78" t="str">
        <f>REPLACE(INDEX(GroupVertices[Group],MATCH(Edges[[#This Row],[Vertex 1]],GroupVertices[Vertex],0)),1,1,"")</f>
        <v>20</v>
      </c>
      <c r="BC46" s="78" t="str">
        <f>REPLACE(INDEX(GroupVertices[Group],MATCH(Edges[[#This Row],[Vertex 2]],GroupVertices[Vertex],0)),1,1,"")</f>
        <v>20</v>
      </c>
      <c r="BD46" s="48">
        <v>1</v>
      </c>
      <c r="BE46" s="49">
        <v>4.761904761904762</v>
      </c>
      <c r="BF46" s="48">
        <v>0</v>
      </c>
      <c r="BG46" s="49">
        <v>0</v>
      </c>
      <c r="BH46" s="48">
        <v>0</v>
      </c>
      <c r="BI46" s="49">
        <v>0</v>
      </c>
      <c r="BJ46" s="48">
        <v>20</v>
      </c>
      <c r="BK46" s="49">
        <v>95.23809523809524</v>
      </c>
      <c r="BL46" s="48">
        <v>21</v>
      </c>
    </row>
    <row r="47" spans="1:64" ht="15">
      <c r="A47" s="64" t="s">
        <v>250</v>
      </c>
      <c r="B47" s="64" t="s">
        <v>250</v>
      </c>
      <c r="C47" s="65" t="s">
        <v>4927</v>
      </c>
      <c r="D47" s="66">
        <v>4.4</v>
      </c>
      <c r="E47" s="67" t="s">
        <v>136</v>
      </c>
      <c r="F47" s="68">
        <v>30.4</v>
      </c>
      <c r="G47" s="65"/>
      <c r="H47" s="69"/>
      <c r="I47" s="70"/>
      <c r="J47" s="70"/>
      <c r="K47" s="34" t="s">
        <v>65</v>
      </c>
      <c r="L47" s="77">
        <v>47</v>
      </c>
      <c r="M47" s="77"/>
      <c r="N47" s="72"/>
      <c r="O47" s="79" t="s">
        <v>176</v>
      </c>
      <c r="P47" s="81">
        <v>43642.11267361111</v>
      </c>
      <c r="Q47" s="79" t="s">
        <v>459</v>
      </c>
      <c r="R47" s="83" t="s">
        <v>731</v>
      </c>
      <c r="S47" s="79" t="s">
        <v>835</v>
      </c>
      <c r="T47" s="79" t="s">
        <v>876</v>
      </c>
      <c r="U47" s="79"/>
      <c r="V47" s="83" t="s">
        <v>1247</v>
      </c>
      <c r="W47" s="81">
        <v>43642.11267361111</v>
      </c>
      <c r="X47" s="83" t="s">
        <v>1337</v>
      </c>
      <c r="Y47" s="79"/>
      <c r="Z47" s="79"/>
      <c r="AA47" s="85" t="s">
        <v>1645</v>
      </c>
      <c r="AB47" s="79"/>
      <c r="AC47" s="79" t="b">
        <v>0</v>
      </c>
      <c r="AD47" s="79">
        <v>1</v>
      </c>
      <c r="AE47" s="85" t="s">
        <v>1912</v>
      </c>
      <c r="AF47" s="79" t="b">
        <v>0</v>
      </c>
      <c r="AG47" s="79" t="s">
        <v>1915</v>
      </c>
      <c r="AH47" s="79"/>
      <c r="AI47" s="85" t="s">
        <v>1912</v>
      </c>
      <c r="AJ47" s="79" t="b">
        <v>0</v>
      </c>
      <c r="AK47" s="79">
        <v>1</v>
      </c>
      <c r="AL47" s="85" t="s">
        <v>1912</v>
      </c>
      <c r="AM47" s="79" t="s">
        <v>1931</v>
      </c>
      <c r="AN47" s="79" t="b">
        <v>0</v>
      </c>
      <c r="AO47" s="85" t="s">
        <v>1645</v>
      </c>
      <c r="AP47" s="79" t="s">
        <v>176</v>
      </c>
      <c r="AQ47" s="79">
        <v>0</v>
      </c>
      <c r="AR47" s="79">
        <v>0</v>
      </c>
      <c r="AS47" s="79"/>
      <c r="AT47" s="79"/>
      <c r="AU47" s="79"/>
      <c r="AV47" s="79"/>
      <c r="AW47" s="79"/>
      <c r="AX47" s="79"/>
      <c r="AY47" s="79"/>
      <c r="AZ47" s="79"/>
      <c r="BA47">
        <v>2</v>
      </c>
      <c r="BB47" s="78" t="str">
        <f>REPLACE(INDEX(GroupVertices[Group],MATCH(Edges[[#This Row],[Vertex 1]],GroupVertices[Vertex],0)),1,1,"")</f>
        <v>20</v>
      </c>
      <c r="BC47" s="78" t="str">
        <f>REPLACE(INDEX(GroupVertices[Group],MATCH(Edges[[#This Row],[Vertex 2]],GroupVertices[Vertex],0)),1,1,"")</f>
        <v>20</v>
      </c>
      <c r="BD47" s="48">
        <v>1</v>
      </c>
      <c r="BE47" s="49">
        <v>4.761904761904762</v>
      </c>
      <c r="BF47" s="48">
        <v>0</v>
      </c>
      <c r="BG47" s="49">
        <v>0</v>
      </c>
      <c r="BH47" s="48">
        <v>0</v>
      </c>
      <c r="BI47" s="49">
        <v>0</v>
      </c>
      <c r="BJ47" s="48">
        <v>20</v>
      </c>
      <c r="BK47" s="49">
        <v>95.23809523809524</v>
      </c>
      <c r="BL47" s="48">
        <v>21</v>
      </c>
    </row>
    <row r="48" spans="1:64" ht="15">
      <c r="A48" s="64" t="s">
        <v>250</v>
      </c>
      <c r="B48" s="64" t="s">
        <v>250</v>
      </c>
      <c r="C48" s="65" t="s">
        <v>4927</v>
      </c>
      <c r="D48" s="66">
        <v>4.4</v>
      </c>
      <c r="E48" s="67" t="s">
        <v>136</v>
      </c>
      <c r="F48" s="68">
        <v>30.4</v>
      </c>
      <c r="G48" s="65"/>
      <c r="H48" s="69"/>
      <c r="I48" s="70"/>
      <c r="J48" s="70"/>
      <c r="K48" s="34" t="s">
        <v>65</v>
      </c>
      <c r="L48" s="77">
        <v>48</v>
      </c>
      <c r="M48" s="77"/>
      <c r="N48" s="72"/>
      <c r="O48" s="79" t="s">
        <v>176</v>
      </c>
      <c r="P48" s="81">
        <v>43642.55912037037</v>
      </c>
      <c r="Q48" s="79" t="s">
        <v>458</v>
      </c>
      <c r="R48" s="79"/>
      <c r="S48" s="79"/>
      <c r="T48" s="79" t="s">
        <v>876</v>
      </c>
      <c r="U48" s="79"/>
      <c r="V48" s="83" t="s">
        <v>1247</v>
      </c>
      <c r="W48" s="81">
        <v>43642.55912037037</v>
      </c>
      <c r="X48" s="83" t="s">
        <v>1338</v>
      </c>
      <c r="Y48" s="79"/>
      <c r="Z48" s="79"/>
      <c r="AA48" s="85" t="s">
        <v>1646</v>
      </c>
      <c r="AB48" s="79"/>
      <c r="AC48" s="79" t="b">
        <v>0</v>
      </c>
      <c r="AD48" s="79">
        <v>0</v>
      </c>
      <c r="AE48" s="85" t="s">
        <v>1912</v>
      </c>
      <c r="AF48" s="79" t="b">
        <v>0</v>
      </c>
      <c r="AG48" s="79" t="s">
        <v>1915</v>
      </c>
      <c r="AH48" s="79"/>
      <c r="AI48" s="85" t="s">
        <v>1912</v>
      </c>
      <c r="AJ48" s="79" t="b">
        <v>0</v>
      </c>
      <c r="AK48" s="79">
        <v>2</v>
      </c>
      <c r="AL48" s="85" t="s">
        <v>1645</v>
      </c>
      <c r="AM48" s="79" t="s">
        <v>1925</v>
      </c>
      <c r="AN48" s="79" t="b">
        <v>0</v>
      </c>
      <c r="AO48" s="85" t="s">
        <v>1645</v>
      </c>
      <c r="AP48" s="79" t="s">
        <v>176</v>
      </c>
      <c r="AQ48" s="79">
        <v>0</v>
      </c>
      <c r="AR48" s="79">
        <v>0</v>
      </c>
      <c r="AS48" s="79"/>
      <c r="AT48" s="79"/>
      <c r="AU48" s="79"/>
      <c r="AV48" s="79"/>
      <c r="AW48" s="79"/>
      <c r="AX48" s="79"/>
      <c r="AY48" s="79"/>
      <c r="AZ48" s="79"/>
      <c r="BA48">
        <v>2</v>
      </c>
      <c r="BB48" s="78" t="str">
        <f>REPLACE(INDEX(GroupVertices[Group],MATCH(Edges[[#This Row],[Vertex 1]],GroupVertices[Vertex],0)),1,1,"")</f>
        <v>20</v>
      </c>
      <c r="BC48" s="78" t="str">
        <f>REPLACE(INDEX(GroupVertices[Group],MATCH(Edges[[#This Row],[Vertex 2]],GroupVertices[Vertex],0)),1,1,"")</f>
        <v>20</v>
      </c>
      <c r="BD48" s="48">
        <v>1</v>
      </c>
      <c r="BE48" s="49">
        <v>4.761904761904762</v>
      </c>
      <c r="BF48" s="48">
        <v>0</v>
      </c>
      <c r="BG48" s="49">
        <v>0</v>
      </c>
      <c r="BH48" s="48">
        <v>0</v>
      </c>
      <c r="BI48" s="49">
        <v>0</v>
      </c>
      <c r="BJ48" s="48">
        <v>20</v>
      </c>
      <c r="BK48" s="49">
        <v>95.23809523809524</v>
      </c>
      <c r="BL48" s="48">
        <v>21</v>
      </c>
    </row>
    <row r="49" spans="1:64" ht="15">
      <c r="A49" s="64" t="s">
        <v>251</v>
      </c>
      <c r="B49" s="64" t="s">
        <v>251</v>
      </c>
      <c r="C49" s="65" t="s">
        <v>4926</v>
      </c>
      <c r="D49" s="66">
        <v>3</v>
      </c>
      <c r="E49" s="67" t="s">
        <v>132</v>
      </c>
      <c r="F49" s="68">
        <v>35</v>
      </c>
      <c r="G49" s="65"/>
      <c r="H49" s="69"/>
      <c r="I49" s="70"/>
      <c r="J49" s="70"/>
      <c r="K49" s="34" t="s">
        <v>65</v>
      </c>
      <c r="L49" s="77">
        <v>49</v>
      </c>
      <c r="M49" s="77"/>
      <c r="N49" s="72"/>
      <c r="O49" s="79" t="s">
        <v>176</v>
      </c>
      <c r="P49" s="81">
        <v>43642.611296296294</v>
      </c>
      <c r="Q49" s="79" t="s">
        <v>460</v>
      </c>
      <c r="R49" s="83" t="s">
        <v>732</v>
      </c>
      <c r="S49" s="79" t="s">
        <v>829</v>
      </c>
      <c r="T49" s="79" t="s">
        <v>877</v>
      </c>
      <c r="U49" s="79"/>
      <c r="V49" s="83" t="s">
        <v>1248</v>
      </c>
      <c r="W49" s="81">
        <v>43642.611296296294</v>
      </c>
      <c r="X49" s="83" t="s">
        <v>1339</v>
      </c>
      <c r="Y49" s="79"/>
      <c r="Z49" s="79"/>
      <c r="AA49" s="85" t="s">
        <v>1647</v>
      </c>
      <c r="AB49" s="79"/>
      <c r="AC49" s="79" t="b">
        <v>0</v>
      </c>
      <c r="AD49" s="79">
        <v>2</v>
      </c>
      <c r="AE49" s="85" t="s">
        <v>1912</v>
      </c>
      <c r="AF49" s="79" t="b">
        <v>0</v>
      </c>
      <c r="AG49" s="79" t="s">
        <v>1915</v>
      </c>
      <c r="AH49" s="79"/>
      <c r="AI49" s="85" t="s">
        <v>1912</v>
      </c>
      <c r="AJ49" s="79" t="b">
        <v>0</v>
      </c>
      <c r="AK49" s="79">
        <v>0</v>
      </c>
      <c r="AL49" s="85" t="s">
        <v>1912</v>
      </c>
      <c r="AM49" s="79" t="s">
        <v>1927</v>
      </c>
      <c r="AN49" s="79" t="b">
        <v>0</v>
      </c>
      <c r="AO49" s="85" t="s">
        <v>1647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19</v>
      </c>
      <c r="BK49" s="49">
        <v>100</v>
      </c>
      <c r="BL49" s="48">
        <v>19</v>
      </c>
    </row>
    <row r="50" spans="1:64" ht="15">
      <c r="A50" s="64" t="s">
        <v>252</v>
      </c>
      <c r="B50" s="64" t="s">
        <v>399</v>
      </c>
      <c r="C50" s="65" t="s">
        <v>4926</v>
      </c>
      <c r="D50" s="66">
        <v>3</v>
      </c>
      <c r="E50" s="67" t="s">
        <v>132</v>
      </c>
      <c r="F50" s="68">
        <v>35</v>
      </c>
      <c r="G50" s="65"/>
      <c r="H50" s="69"/>
      <c r="I50" s="70"/>
      <c r="J50" s="70"/>
      <c r="K50" s="34" t="s">
        <v>65</v>
      </c>
      <c r="L50" s="77">
        <v>50</v>
      </c>
      <c r="M50" s="77"/>
      <c r="N50" s="72"/>
      <c r="O50" s="79" t="s">
        <v>416</v>
      </c>
      <c r="P50" s="81">
        <v>43642.70980324074</v>
      </c>
      <c r="Q50" s="79" t="s">
        <v>461</v>
      </c>
      <c r="R50" s="83" t="s">
        <v>733</v>
      </c>
      <c r="S50" s="79" t="s">
        <v>829</v>
      </c>
      <c r="T50" s="79" t="s">
        <v>878</v>
      </c>
      <c r="U50" s="79"/>
      <c r="V50" s="83" t="s">
        <v>1249</v>
      </c>
      <c r="W50" s="81">
        <v>43642.70980324074</v>
      </c>
      <c r="X50" s="83" t="s">
        <v>1340</v>
      </c>
      <c r="Y50" s="79"/>
      <c r="Z50" s="79"/>
      <c r="AA50" s="85" t="s">
        <v>1648</v>
      </c>
      <c r="AB50" s="79"/>
      <c r="AC50" s="79" t="b">
        <v>0</v>
      </c>
      <c r="AD50" s="79">
        <v>0</v>
      </c>
      <c r="AE50" s="85" t="s">
        <v>1912</v>
      </c>
      <c r="AF50" s="79" t="b">
        <v>0</v>
      </c>
      <c r="AG50" s="79" t="s">
        <v>1915</v>
      </c>
      <c r="AH50" s="79"/>
      <c r="AI50" s="85" t="s">
        <v>1912</v>
      </c>
      <c r="AJ50" s="79" t="b">
        <v>0</v>
      </c>
      <c r="AK50" s="79">
        <v>0</v>
      </c>
      <c r="AL50" s="85" t="s">
        <v>1912</v>
      </c>
      <c r="AM50" s="79" t="s">
        <v>1927</v>
      </c>
      <c r="AN50" s="79" t="b">
        <v>0</v>
      </c>
      <c r="AO50" s="85" t="s">
        <v>1648</v>
      </c>
      <c r="AP50" s="79" t="s">
        <v>176</v>
      </c>
      <c r="AQ50" s="79">
        <v>0</v>
      </c>
      <c r="AR50" s="79">
        <v>0</v>
      </c>
      <c r="AS50" s="79"/>
      <c r="AT50" s="79"/>
      <c r="AU50" s="79"/>
      <c r="AV50" s="79"/>
      <c r="AW50" s="79"/>
      <c r="AX50" s="79"/>
      <c r="AY50" s="79"/>
      <c r="AZ50" s="79"/>
      <c r="BA50">
        <v>1</v>
      </c>
      <c r="BB50" s="78" t="str">
        <f>REPLACE(INDEX(GroupVertices[Group],MATCH(Edges[[#This Row],[Vertex 1]],GroupVertices[Vertex],0)),1,1,"")</f>
        <v>19</v>
      </c>
      <c r="BC50" s="78" t="str">
        <f>REPLACE(INDEX(GroupVertices[Group],MATCH(Edges[[#This Row],[Vertex 2]],GroupVertices[Vertex],0)),1,1,"")</f>
        <v>19</v>
      </c>
      <c r="BD50" s="48">
        <v>0</v>
      </c>
      <c r="BE50" s="49">
        <v>0</v>
      </c>
      <c r="BF50" s="48">
        <v>0</v>
      </c>
      <c r="BG50" s="49">
        <v>0</v>
      </c>
      <c r="BH50" s="48">
        <v>0</v>
      </c>
      <c r="BI50" s="49">
        <v>0</v>
      </c>
      <c r="BJ50" s="48">
        <v>26</v>
      </c>
      <c r="BK50" s="49">
        <v>100</v>
      </c>
      <c r="BL50" s="48">
        <v>26</v>
      </c>
    </row>
    <row r="51" spans="1:64" ht="15">
      <c r="A51" s="64" t="s">
        <v>253</v>
      </c>
      <c r="B51" s="64" t="s">
        <v>253</v>
      </c>
      <c r="C51" s="65" t="s">
        <v>4926</v>
      </c>
      <c r="D51" s="66">
        <v>3</v>
      </c>
      <c r="E51" s="67" t="s">
        <v>132</v>
      </c>
      <c r="F51" s="68">
        <v>35</v>
      </c>
      <c r="G51" s="65"/>
      <c r="H51" s="69"/>
      <c r="I51" s="70"/>
      <c r="J51" s="70"/>
      <c r="K51" s="34" t="s">
        <v>65</v>
      </c>
      <c r="L51" s="77">
        <v>51</v>
      </c>
      <c r="M51" s="77"/>
      <c r="N51" s="72"/>
      <c r="O51" s="79" t="s">
        <v>176</v>
      </c>
      <c r="P51" s="81">
        <v>43642.727372685185</v>
      </c>
      <c r="Q51" s="79" t="s">
        <v>462</v>
      </c>
      <c r="R51" s="83" t="s">
        <v>723</v>
      </c>
      <c r="S51" s="79" t="s">
        <v>827</v>
      </c>
      <c r="T51" s="79" t="s">
        <v>879</v>
      </c>
      <c r="U51" s="83" t="s">
        <v>1065</v>
      </c>
      <c r="V51" s="83" t="s">
        <v>1065</v>
      </c>
      <c r="W51" s="81">
        <v>43642.727372685185</v>
      </c>
      <c r="X51" s="83" t="s">
        <v>1341</v>
      </c>
      <c r="Y51" s="79"/>
      <c r="Z51" s="79"/>
      <c r="AA51" s="85" t="s">
        <v>1649</v>
      </c>
      <c r="AB51" s="79"/>
      <c r="AC51" s="79" t="b">
        <v>0</v>
      </c>
      <c r="AD51" s="79">
        <v>0</v>
      </c>
      <c r="AE51" s="85" t="s">
        <v>1912</v>
      </c>
      <c r="AF51" s="79" t="b">
        <v>0</v>
      </c>
      <c r="AG51" s="79" t="s">
        <v>1915</v>
      </c>
      <c r="AH51" s="79"/>
      <c r="AI51" s="85" t="s">
        <v>1912</v>
      </c>
      <c r="AJ51" s="79" t="b">
        <v>0</v>
      </c>
      <c r="AK51" s="79">
        <v>0</v>
      </c>
      <c r="AL51" s="85" t="s">
        <v>1912</v>
      </c>
      <c r="AM51" s="79" t="s">
        <v>1922</v>
      </c>
      <c r="AN51" s="79" t="b">
        <v>0</v>
      </c>
      <c r="AO51" s="85" t="s">
        <v>1649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254</v>
      </c>
      <c r="B52" s="64" t="s">
        <v>254</v>
      </c>
      <c r="C52" s="65" t="s">
        <v>4926</v>
      </c>
      <c r="D52" s="66">
        <v>3</v>
      </c>
      <c r="E52" s="67" t="s">
        <v>132</v>
      </c>
      <c r="F52" s="68">
        <v>35</v>
      </c>
      <c r="G52" s="65"/>
      <c r="H52" s="69"/>
      <c r="I52" s="70"/>
      <c r="J52" s="70"/>
      <c r="K52" s="34" t="s">
        <v>65</v>
      </c>
      <c r="L52" s="77">
        <v>52</v>
      </c>
      <c r="M52" s="77"/>
      <c r="N52" s="72"/>
      <c r="O52" s="79" t="s">
        <v>176</v>
      </c>
      <c r="P52" s="81">
        <v>43642.72824074074</v>
      </c>
      <c r="Q52" s="79" t="s">
        <v>463</v>
      </c>
      <c r="R52" s="83" t="s">
        <v>723</v>
      </c>
      <c r="S52" s="79" t="s">
        <v>827</v>
      </c>
      <c r="T52" s="79" t="s">
        <v>880</v>
      </c>
      <c r="U52" s="83" t="s">
        <v>1066</v>
      </c>
      <c r="V52" s="83" t="s">
        <v>1066</v>
      </c>
      <c r="W52" s="81">
        <v>43642.72824074074</v>
      </c>
      <c r="X52" s="83" t="s">
        <v>1342</v>
      </c>
      <c r="Y52" s="79"/>
      <c r="Z52" s="79"/>
      <c r="AA52" s="85" t="s">
        <v>1650</v>
      </c>
      <c r="AB52" s="79"/>
      <c r="AC52" s="79" t="b">
        <v>0</v>
      </c>
      <c r="AD52" s="79">
        <v>0</v>
      </c>
      <c r="AE52" s="85" t="s">
        <v>1912</v>
      </c>
      <c r="AF52" s="79" t="b">
        <v>0</v>
      </c>
      <c r="AG52" s="79" t="s">
        <v>1915</v>
      </c>
      <c r="AH52" s="79"/>
      <c r="AI52" s="85" t="s">
        <v>1912</v>
      </c>
      <c r="AJ52" s="79" t="b">
        <v>0</v>
      </c>
      <c r="AK52" s="79">
        <v>0</v>
      </c>
      <c r="AL52" s="85" t="s">
        <v>1912</v>
      </c>
      <c r="AM52" s="79" t="s">
        <v>1922</v>
      </c>
      <c r="AN52" s="79" t="b">
        <v>0</v>
      </c>
      <c r="AO52" s="85" t="s">
        <v>1650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255</v>
      </c>
      <c r="B53" s="64" t="s">
        <v>398</v>
      </c>
      <c r="C53" s="65" t="s">
        <v>4926</v>
      </c>
      <c r="D53" s="66">
        <v>3</v>
      </c>
      <c r="E53" s="67" t="s">
        <v>132</v>
      </c>
      <c r="F53" s="68">
        <v>35</v>
      </c>
      <c r="G53" s="65"/>
      <c r="H53" s="69"/>
      <c r="I53" s="70"/>
      <c r="J53" s="70"/>
      <c r="K53" s="34" t="s">
        <v>65</v>
      </c>
      <c r="L53" s="77">
        <v>53</v>
      </c>
      <c r="M53" s="77"/>
      <c r="N53" s="72"/>
      <c r="O53" s="79" t="s">
        <v>416</v>
      </c>
      <c r="P53" s="81">
        <v>43642.75460648148</v>
      </c>
      <c r="Q53" s="79" t="s">
        <v>464</v>
      </c>
      <c r="R53" s="83" t="s">
        <v>723</v>
      </c>
      <c r="S53" s="79" t="s">
        <v>827</v>
      </c>
      <c r="T53" s="79" t="s">
        <v>881</v>
      </c>
      <c r="U53" s="83" t="s">
        <v>1067</v>
      </c>
      <c r="V53" s="83" t="s">
        <v>1067</v>
      </c>
      <c r="W53" s="81">
        <v>43642.75460648148</v>
      </c>
      <c r="X53" s="83" t="s">
        <v>1343</v>
      </c>
      <c r="Y53" s="79"/>
      <c r="Z53" s="79"/>
      <c r="AA53" s="85" t="s">
        <v>1651</v>
      </c>
      <c r="AB53" s="79"/>
      <c r="AC53" s="79" t="b">
        <v>0</v>
      </c>
      <c r="AD53" s="79">
        <v>0</v>
      </c>
      <c r="AE53" s="85" t="s">
        <v>1912</v>
      </c>
      <c r="AF53" s="79" t="b">
        <v>0</v>
      </c>
      <c r="AG53" s="79" t="s">
        <v>1915</v>
      </c>
      <c r="AH53" s="79"/>
      <c r="AI53" s="85" t="s">
        <v>1912</v>
      </c>
      <c r="AJ53" s="79" t="b">
        <v>0</v>
      </c>
      <c r="AK53" s="79">
        <v>0</v>
      </c>
      <c r="AL53" s="85" t="s">
        <v>1912</v>
      </c>
      <c r="AM53" s="79" t="s">
        <v>1922</v>
      </c>
      <c r="AN53" s="79" t="b">
        <v>0</v>
      </c>
      <c r="AO53" s="85" t="s">
        <v>1651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9.090909090909092</v>
      </c>
      <c r="BF53" s="48">
        <v>0</v>
      </c>
      <c r="BG53" s="49">
        <v>0</v>
      </c>
      <c r="BH53" s="48">
        <v>0</v>
      </c>
      <c r="BI53" s="49">
        <v>0</v>
      </c>
      <c r="BJ53" s="48">
        <v>10</v>
      </c>
      <c r="BK53" s="49">
        <v>90.9090909090909</v>
      </c>
      <c r="BL53" s="48">
        <v>11</v>
      </c>
    </row>
    <row r="54" spans="1:64" ht="15">
      <c r="A54" s="64" t="s">
        <v>256</v>
      </c>
      <c r="B54" s="64" t="s">
        <v>256</v>
      </c>
      <c r="C54" s="65" t="s">
        <v>4926</v>
      </c>
      <c r="D54" s="66">
        <v>3</v>
      </c>
      <c r="E54" s="67" t="s">
        <v>132</v>
      </c>
      <c r="F54" s="68">
        <v>35</v>
      </c>
      <c r="G54" s="65"/>
      <c r="H54" s="69"/>
      <c r="I54" s="70"/>
      <c r="J54" s="70"/>
      <c r="K54" s="34" t="s">
        <v>65</v>
      </c>
      <c r="L54" s="77">
        <v>54</v>
      </c>
      <c r="M54" s="77"/>
      <c r="N54" s="72"/>
      <c r="O54" s="79" t="s">
        <v>176</v>
      </c>
      <c r="P54" s="81">
        <v>43642.80322916667</v>
      </c>
      <c r="Q54" s="79" t="s">
        <v>465</v>
      </c>
      <c r="R54" s="83" t="s">
        <v>723</v>
      </c>
      <c r="S54" s="79" t="s">
        <v>827</v>
      </c>
      <c r="T54" s="79" t="s">
        <v>874</v>
      </c>
      <c r="U54" s="83" t="s">
        <v>1068</v>
      </c>
      <c r="V54" s="83" t="s">
        <v>1068</v>
      </c>
      <c r="W54" s="81">
        <v>43642.80322916667</v>
      </c>
      <c r="X54" s="83" t="s">
        <v>1344</v>
      </c>
      <c r="Y54" s="79"/>
      <c r="Z54" s="79"/>
      <c r="AA54" s="85" t="s">
        <v>1652</v>
      </c>
      <c r="AB54" s="79"/>
      <c r="AC54" s="79" t="b">
        <v>0</v>
      </c>
      <c r="AD54" s="79">
        <v>0</v>
      </c>
      <c r="AE54" s="85" t="s">
        <v>1912</v>
      </c>
      <c r="AF54" s="79" t="b">
        <v>0</v>
      </c>
      <c r="AG54" s="79" t="s">
        <v>1915</v>
      </c>
      <c r="AH54" s="79"/>
      <c r="AI54" s="85" t="s">
        <v>1912</v>
      </c>
      <c r="AJ54" s="79" t="b">
        <v>0</v>
      </c>
      <c r="AK54" s="79">
        <v>0</v>
      </c>
      <c r="AL54" s="85" t="s">
        <v>1912</v>
      </c>
      <c r="AM54" s="79" t="s">
        <v>1922</v>
      </c>
      <c r="AN54" s="79" t="b">
        <v>0</v>
      </c>
      <c r="AO54" s="85" t="s">
        <v>1652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11.11111111111111</v>
      </c>
      <c r="BF54" s="48">
        <v>0</v>
      </c>
      <c r="BG54" s="49">
        <v>0</v>
      </c>
      <c r="BH54" s="48">
        <v>0</v>
      </c>
      <c r="BI54" s="49">
        <v>0</v>
      </c>
      <c r="BJ54" s="48">
        <v>8</v>
      </c>
      <c r="BK54" s="49">
        <v>88.88888888888889</v>
      </c>
      <c r="BL54" s="48">
        <v>9</v>
      </c>
    </row>
    <row r="55" spans="1:64" ht="15">
      <c r="A55" s="64" t="s">
        <v>257</v>
      </c>
      <c r="B55" s="64" t="s">
        <v>257</v>
      </c>
      <c r="C55" s="65" t="s">
        <v>4926</v>
      </c>
      <c r="D55" s="66">
        <v>3</v>
      </c>
      <c r="E55" s="67" t="s">
        <v>132</v>
      </c>
      <c r="F55" s="68">
        <v>35</v>
      </c>
      <c r="G55" s="65"/>
      <c r="H55" s="69"/>
      <c r="I55" s="70"/>
      <c r="J55" s="70"/>
      <c r="K55" s="34" t="s">
        <v>65</v>
      </c>
      <c r="L55" s="77">
        <v>55</v>
      </c>
      <c r="M55" s="77"/>
      <c r="N55" s="72"/>
      <c r="O55" s="79" t="s">
        <v>176</v>
      </c>
      <c r="P55" s="81">
        <v>43642.86054398148</v>
      </c>
      <c r="Q55" s="79" t="s">
        <v>466</v>
      </c>
      <c r="R55" s="83" t="s">
        <v>723</v>
      </c>
      <c r="S55" s="79" t="s">
        <v>827</v>
      </c>
      <c r="T55" s="79" t="s">
        <v>856</v>
      </c>
      <c r="U55" s="83" t="s">
        <v>1069</v>
      </c>
      <c r="V55" s="83" t="s">
        <v>1069</v>
      </c>
      <c r="W55" s="81">
        <v>43642.86054398148</v>
      </c>
      <c r="X55" s="83" t="s">
        <v>1345</v>
      </c>
      <c r="Y55" s="79"/>
      <c r="Z55" s="79"/>
      <c r="AA55" s="85" t="s">
        <v>1653</v>
      </c>
      <c r="AB55" s="79"/>
      <c r="AC55" s="79" t="b">
        <v>0</v>
      </c>
      <c r="AD55" s="79">
        <v>0</v>
      </c>
      <c r="AE55" s="85" t="s">
        <v>1912</v>
      </c>
      <c r="AF55" s="79" t="b">
        <v>0</v>
      </c>
      <c r="AG55" s="79" t="s">
        <v>1915</v>
      </c>
      <c r="AH55" s="79"/>
      <c r="AI55" s="85" t="s">
        <v>1912</v>
      </c>
      <c r="AJ55" s="79" t="b">
        <v>0</v>
      </c>
      <c r="AK55" s="79">
        <v>0</v>
      </c>
      <c r="AL55" s="85" t="s">
        <v>1912</v>
      </c>
      <c r="AM55" s="79" t="s">
        <v>1922</v>
      </c>
      <c r="AN55" s="79" t="b">
        <v>0</v>
      </c>
      <c r="AO55" s="85" t="s">
        <v>1653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2</v>
      </c>
      <c r="BE55" s="49">
        <v>20</v>
      </c>
      <c r="BF55" s="48">
        <v>0</v>
      </c>
      <c r="BG55" s="49">
        <v>0</v>
      </c>
      <c r="BH55" s="48">
        <v>0</v>
      </c>
      <c r="BI55" s="49">
        <v>0</v>
      </c>
      <c r="BJ55" s="48">
        <v>8</v>
      </c>
      <c r="BK55" s="49">
        <v>80</v>
      </c>
      <c r="BL55" s="48">
        <v>10</v>
      </c>
    </row>
    <row r="56" spans="1:64" ht="15">
      <c r="A56" s="64" t="s">
        <v>258</v>
      </c>
      <c r="B56" s="64" t="s">
        <v>258</v>
      </c>
      <c r="C56" s="65" t="s">
        <v>4926</v>
      </c>
      <c r="D56" s="66">
        <v>3</v>
      </c>
      <c r="E56" s="67" t="s">
        <v>132</v>
      </c>
      <c r="F56" s="68">
        <v>35</v>
      </c>
      <c r="G56" s="65"/>
      <c r="H56" s="69"/>
      <c r="I56" s="70"/>
      <c r="J56" s="70"/>
      <c r="K56" s="34" t="s">
        <v>65</v>
      </c>
      <c r="L56" s="77">
        <v>56</v>
      </c>
      <c r="M56" s="77"/>
      <c r="N56" s="72"/>
      <c r="O56" s="79" t="s">
        <v>176</v>
      </c>
      <c r="P56" s="81">
        <v>43642.88037037037</v>
      </c>
      <c r="Q56" s="79" t="s">
        <v>467</v>
      </c>
      <c r="R56" s="83" t="s">
        <v>734</v>
      </c>
      <c r="S56" s="79" t="s">
        <v>836</v>
      </c>
      <c r="T56" s="79" t="s">
        <v>882</v>
      </c>
      <c r="U56" s="79"/>
      <c r="V56" s="83" t="s">
        <v>1250</v>
      </c>
      <c r="W56" s="81">
        <v>43642.88037037037</v>
      </c>
      <c r="X56" s="83" t="s">
        <v>1346</v>
      </c>
      <c r="Y56" s="79"/>
      <c r="Z56" s="79"/>
      <c r="AA56" s="85" t="s">
        <v>1654</v>
      </c>
      <c r="AB56" s="79"/>
      <c r="AC56" s="79" t="b">
        <v>0</v>
      </c>
      <c r="AD56" s="79">
        <v>0</v>
      </c>
      <c r="AE56" s="85" t="s">
        <v>1912</v>
      </c>
      <c r="AF56" s="79" t="b">
        <v>1</v>
      </c>
      <c r="AG56" s="79" t="s">
        <v>1915</v>
      </c>
      <c r="AH56" s="79"/>
      <c r="AI56" s="85" t="s">
        <v>1921</v>
      </c>
      <c r="AJ56" s="79" t="b">
        <v>0</v>
      </c>
      <c r="AK56" s="79">
        <v>0</v>
      </c>
      <c r="AL56" s="85" t="s">
        <v>1912</v>
      </c>
      <c r="AM56" s="79" t="s">
        <v>1925</v>
      </c>
      <c r="AN56" s="79" t="b">
        <v>0</v>
      </c>
      <c r="AO56" s="85" t="s">
        <v>1654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12</v>
      </c>
      <c r="BK56" s="49">
        <v>100</v>
      </c>
      <c r="BL56" s="48">
        <v>12</v>
      </c>
    </row>
    <row r="57" spans="1:64" ht="15">
      <c r="A57" s="64" t="s">
        <v>259</v>
      </c>
      <c r="B57" s="64" t="s">
        <v>259</v>
      </c>
      <c r="C57" s="65" t="s">
        <v>4926</v>
      </c>
      <c r="D57" s="66">
        <v>3</v>
      </c>
      <c r="E57" s="67" t="s">
        <v>132</v>
      </c>
      <c r="F57" s="68">
        <v>35</v>
      </c>
      <c r="G57" s="65"/>
      <c r="H57" s="69"/>
      <c r="I57" s="70"/>
      <c r="J57" s="70"/>
      <c r="K57" s="34" t="s">
        <v>65</v>
      </c>
      <c r="L57" s="77">
        <v>57</v>
      </c>
      <c r="M57" s="77"/>
      <c r="N57" s="72"/>
      <c r="O57" s="79" t="s">
        <v>176</v>
      </c>
      <c r="P57" s="81">
        <v>43642.881747685184</v>
      </c>
      <c r="Q57" s="79" t="s">
        <v>468</v>
      </c>
      <c r="R57" s="83" t="s">
        <v>723</v>
      </c>
      <c r="S57" s="79" t="s">
        <v>827</v>
      </c>
      <c r="T57" s="79" t="s">
        <v>850</v>
      </c>
      <c r="U57" s="83" t="s">
        <v>1070</v>
      </c>
      <c r="V57" s="83" t="s">
        <v>1070</v>
      </c>
      <c r="W57" s="81">
        <v>43642.881747685184</v>
      </c>
      <c r="X57" s="83" t="s">
        <v>1347</v>
      </c>
      <c r="Y57" s="79"/>
      <c r="Z57" s="79"/>
      <c r="AA57" s="85" t="s">
        <v>1655</v>
      </c>
      <c r="AB57" s="79"/>
      <c r="AC57" s="79" t="b">
        <v>0</v>
      </c>
      <c r="AD57" s="79">
        <v>1</v>
      </c>
      <c r="AE57" s="85" t="s">
        <v>1912</v>
      </c>
      <c r="AF57" s="79" t="b">
        <v>0</v>
      </c>
      <c r="AG57" s="79" t="s">
        <v>1915</v>
      </c>
      <c r="AH57" s="79"/>
      <c r="AI57" s="85" t="s">
        <v>1912</v>
      </c>
      <c r="AJ57" s="79" t="b">
        <v>0</v>
      </c>
      <c r="AK57" s="79">
        <v>0</v>
      </c>
      <c r="AL57" s="85" t="s">
        <v>1912</v>
      </c>
      <c r="AM57" s="79" t="s">
        <v>1922</v>
      </c>
      <c r="AN57" s="79" t="b">
        <v>0</v>
      </c>
      <c r="AO57" s="85" t="s">
        <v>1655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260</v>
      </c>
      <c r="B58" s="64" t="s">
        <v>394</v>
      </c>
      <c r="C58" s="65" t="s">
        <v>4926</v>
      </c>
      <c r="D58" s="66">
        <v>3</v>
      </c>
      <c r="E58" s="67" t="s">
        <v>132</v>
      </c>
      <c r="F58" s="68">
        <v>35</v>
      </c>
      <c r="G58" s="65"/>
      <c r="H58" s="69"/>
      <c r="I58" s="70"/>
      <c r="J58" s="70"/>
      <c r="K58" s="34" t="s">
        <v>65</v>
      </c>
      <c r="L58" s="77">
        <v>58</v>
      </c>
      <c r="M58" s="77"/>
      <c r="N58" s="72"/>
      <c r="O58" s="79" t="s">
        <v>416</v>
      </c>
      <c r="P58" s="81">
        <v>43642.89618055556</v>
      </c>
      <c r="Q58" s="79" t="s">
        <v>469</v>
      </c>
      <c r="R58" s="83" t="s">
        <v>723</v>
      </c>
      <c r="S58" s="79" t="s">
        <v>827</v>
      </c>
      <c r="T58" s="79" t="s">
        <v>859</v>
      </c>
      <c r="U58" s="83" t="s">
        <v>1071</v>
      </c>
      <c r="V58" s="83" t="s">
        <v>1071</v>
      </c>
      <c r="W58" s="81">
        <v>43642.89618055556</v>
      </c>
      <c r="X58" s="83" t="s">
        <v>1348</v>
      </c>
      <c r="Y58" s="79"/>
      <c r="Z58" s="79"/>
      <c r="AA58" s="85" t="s">
        <v>1656</v>
      </c>
      <c r="AB58" s="79"/>
      <c r="AC58" s="79" t="b">
        <v>0</v>
      </c>
      <c r="AD58" s="79">
        <v>0</v>
      </c>
      <c r="AE58" s="85" t="s">
        <v>1912</v>
      </c>
      <c r="AF58" s="79" t="b">
        <v>0</v>
      </c>
      <c r="AG58" s="79" t="s">
        <v>1915</v>
      </c>
      <c r="AH58" s="79"/>
      <c r="AI58" s="85" t="s">
        <v>1912</v>
      </c>
      <c r="AJ58" s="79" t="b">
        <v>0</v>
      </c>
      <c r="AK58" s="79">
        <v>0</v>
      </c>
      <c r="AL58" s="85" t="s">
        <v>1912</v>
      </c>
      <c r="AM58" s="79" t="s">
        <v>1922</v>
      </c>
      <c r="AN58" s="79" t="b">
        <v>0</v>
      </c>
      <c r="AO58" s="85" t="s">
        <v>1656</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11.11111111111111</v>
      </c>
      <c r="BF58" s="48">
        <v>0</v>
      </c>
      <c r="BG58" s="49">
        <v>0</v>
      </c>
      <c r="BH58" s="48">
        <v>0</v>
      </c>
      <c r="BI58" s="49">
        <v>0</v>
      </c>
      <c r="BJ58" s="48">
        <v>8</v>
      </c>
      <c r="BK58" s="49">
        <v>88.88888888888889</v>
      </c>
      <c r="BL58" s="48">
        <v>9</v>
      </c>
    </row>
    <row r="59" spans="1:64" ht="15">
      <c r="A59" s="64" t="s">
        <v>261</v>
      </c>
      <c r="B59" s="64" t="s">
        <v>261</v>
      </c>
      <c r="C59" s="65" t="s">
        <v>4926</v>
      </c>
      <c r="D59" s="66">
        <v>3</v>
      </c>
      <c r="E59" s="67" t="s">
        <v>132</v>
      </c>
      <c r="F59" s="68">
        <v>35</v>
      </c>
      <c r="G59" s="65"/>
      <c r="H59" s="69"/>
      <c r="I59" s="70"/>
      <c r="J59" s="70"/>
      <c r="K59" s="34" t="s">
        <v>65</v>
      </c>
      <c r="L59" s="77">
        <v>59</v>
      </c>
      <c r="M59" s="77"/>
      <c r="N59" s="72"/>
      <c r="O59" s="79" t="s">
        <v>176</v>
      </c>
      <c r="P59" s="81">
        <v>43642.965844907405</v>
      </c>
      <c r="Q59" s="79" t="s">
        <v>470</v>
      </c>
      <c r="R59" s="83" t="s">
        <v>723</v>
      </c>
      <c r="S59" s="79" t="s">
        <v>827</v>
      </c>
      <c r="T59" s="79" t="s">
        <v>883</v>
      </c>
      <c r="U59" s="83" t="s">
        <v>1072</v>
      </c>
      <c r="V59" s="83" t="s">
        <v>1072</v>
      </c>
      <c r="W59" s="81">
        <v>43642.965844907405</v>
      </c>
      <c r="X59" s="83" t="s">
        <v>1349</v>
      </c>
      <c r="Y59" s="79"/>
      <c r="Z59" s="79"/>
      <c r="AA59" s="85" t="s">
        <v>1657</v>
      </c>
      <c r="AB59" s="79"/>
      <c r="AC59" s="79" t="b">
        <v>0</v>
      </c>
      <c r="AD59" s="79">
        <v>0</v>
      </c>
      <c r="AE59" s="85" t="s">
        <v>1912</v>
      </c>
      <c r="AF59" s="79" t="b">
        <v>0</v>
      </c>
      <c r="AG59" s="79" t="s">
        <v>1915</v>
      </c>
      <c r="AH59" s="79"/>
      <c r="AI59" s="85" t="s">
        <v>1912</v>
      </c>
      <c r="AJ59" s="79" t="b">
        <v>0</v>
      </c>
      <c r="AK59" s="79">
        <v>0</v>
      </c>
      <c r="AL59" s="85" t="s">
        <v>1912</v>
      </c>
      <c r="AM59" s="79" t="s">
        <v>1922</v>
      </c>
      <c r="AN59" s="79" t="b">
        <v>0</v>
      </c>
      <c r="AO59" s="85" t="s">
        <v>1657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9.090909090909092</v>
      </c>
      <c r="BF59" s="48">
        <v>0</v>
      </c>
      <c r="BG59" s="49">
        <v>0</v>
      </c>
      <c r="BH59" s="48">
        <v>0</v>
      </c>
      <c r="BI59" s="49">
        <v>0</v>
      </c>
      <c r="BJ59" s="48">
        <v>10</v>
      </c>
      <c r="BK59" s="49">
        <v>90.9090909090909</v>
      </c>
      <c r="BL59" s="48">
        <v>11</v>
      </c>
    </row>
    <row r="60" spans="1:64" ht="15">
      <c r="A60" s="64" t="s">
        <v>262</v>
      </c>
      <c r="B60" s="64" t="s">
        <v>262</v>
      </c>
      <c r="C60" s="65" t="s">
        <v>4926</v>
      </c>
      <c r="D60" s="66">
        <v>3</v>
      </c>
      <c r="E60" s="67" t="s">
        <v>132</v>
      </c>
      <c r="F60" s="68">
        <v>35</v>
      </c>
      <c r="G60" s="65"/>
      <c r="H60" s="69"/>
      <c r="I60" s="70"/>
      <c r="J60" s="70"/>
      <c r="K60" s="34" t="s">
        <v>65</v>
      </c>
      <c r="L60" s="77">
        <v>60</v>
      </c>
      <c r="M60" s="77"/>
      <c r="N60" s="72"/>
      <c r="O60" s="79" t="s">
        <v>176</v>
      </c>
      <c r="P60" s="81">
        <v>43643.11877314815</v>
      </c>
      <c r="Q60" s="79" t="s">
        <v>471</v>
      </c>
      <c r="R60" s="79"/>
      <c r="S60" s="79"/>
      <c r="T60" s="79" t="s">
        <v>884</v>
      </c>
      <c r="U60" s="83" t="s">
        <v>1073</v>
      </c>
      <c r="V60" s="83" t="s">
        <v>1073</v>
      </c>
      <c r="W60" s="81">
        <v>43643.11877314815</v>
      </c>
      <c r="X60" s="83" t="s">
        <v>1350</v>
      </c>
      <c r="Y60" s="79"/>
      <c r="Z60" s="79"/>
      <c r="AA60" s="85" t="s">
        <v>1658</v>
      </c>
      <c r="AB60" s="79"/>
      <c r="AC60" s="79" t="b">
        <v>0</v>
      </c>
      <c r="AD60" s="79">
        <v>0</v>
      </c>
      <c r="AE60" s="85" t="s">
        <v>1912</v>
      </c>
      <c r="AF60" s="79" t="b">
        <v>0</v>
      </c>
      <c r="AG60" s="79" t="s">
        <v>1915</v>
      </c>
      <c r="AH60" s="79"/>
      <c r="AI60" s="85" t="s">
        <v>1912</v>
      </c>
      <c r="AJ60" s="79" t="b">
        <v>0</v>
      </c>
      <c r="AK60" s="79">
        <v>0</v>
      </c>
      <c r="AL60" s="85" t="s">
        <v>1912</v>
      </c>
      <c r="AM60" s="79" t="s">
        <v>1923</v>
      </c>
      <c r="AN60" s="79" t="b">
        <v>0</v>
      </c>
      <c r="AO60" s="85" t="s">
        <v>1658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2</v>
      </c>
      <c r="BE60" s="49">
        <v>8</v>
      </c>
      <c r="BF60" s="48">
        <v>0</v>
      </c>
      <c r="BG60" s="49">
        <v>0</v>
      </c>
      <c r="BH60" s="48">
        <v>0</v>
      </c>
      <c r="BI60" s="49">
        <v>0</v>
      </c>
      <c r="BJ60" s="48">
        <v>23</v>
      </c>
      <c r="BK60" s="49">
        <v>92</v>
      </c>
      <c r="BL60" s="48">
        <v>25</v>
      </c>
    </row>
    <row r="61" spans="1:64" ht="15">
      <c r="A61" s="64" t="s">
        <v>263</v>
      </c>
      <c r="B61" s="64" t="s">
        <v>263</v>
      </c>
      <c r="C61" s="65" t="s">
        <v>4926</v>
      </c>
      <c r="D61" s="66">
        <v>3</v>
      </c>
      <c r="E61" s="67" t="s">
        <v>132</v>
      </c>
      <c r="F61" s="68">
        <v>35</v>
      </c>
      <c r="G61" s="65"/>
      <c r="H61" s="69"/>
      <c r="I61" s="70"/>
      <c r="J61" s="70"/>
      <c r="K61" s="34" t="s">
        <v>65</v>
      </c>
      <c r="L61" s="77">
        <v>61</v>
      </c>
      <c r="M61" s="77"/>
      <c r="N61" s="72"/>
      <c r="O61" s="79" t="s">
        <v>176</v>
      </c>
      <c r="P61" s="81">
        <v>43643.17050925926</v>
      </c>
      <c r="Q61" s="79" t="s">
        <v>472</v>
      </c>
      <c r="R61" s="83" t="s">
        <v>735</v>
      </c>
      <c r="S61" s="79" t="s">
        <v>829</v>
      </c>
      <c r="T61" s="79" t="s">
        <v>885</v>
      </c>
      <c r="U61" s="79"/>
      <c r="V61" s="83" t="s">
        <v>1251</v>
      </c>
      <c r="W61" s="81">
        <v>43643.17050925926</v>
      </c>
      <c r="X61" s="83" t="s">
        <v>1351</v>
      </c>
      <c r="Y61" s="79"/>
      <c r="Z61" s="79"/>
      <c r="AA61" s="85" t="s">
        <v>1659</v>
      </c>
      <c r="AB61" s="79"/>
      <c r="AC61" s="79" t="b">
        <v>0</v>
      </c>
      <c r="AD61" s="79">
        <v>0</v>
      </c>
      <c r="AE61" s="85" t="s">
        <v>1912</v>
      </c>
      <c r="AF61" s="79" t="b">
        <v>0</v>
      </c>
      <c r="AG61" s="79" t="s">
        <v>1915</v>
      </c>
      <c r="AH61" s="79"/>
      <c r="AI61" s="85" t="s">
        <v>1912</v>
      </c>
      <c r="AJ61" s="79" t="b">
        <v>0</v>
      </c>
      <c r="AK61" s="79">
        <v>0</v>
      </c>
      <c r="AL61" s="85" t="s">
        <v>1912</v>
      </c>
      <c r="AM61" s="79" t="s">
        <v>1927</v>
      </c>
      <c r="AN61" s="79" t="b">
        <v>0</v>
      </c>
      <c r="AO61" s="85" t="s">
        <v>1659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3</v>
      </c>
      <c r="BE61" s="49">
        <v>15</v>
      </c>
      <c r="BF61" s="48">
        <v>0</v>
      </c>
      <c r="BG61" s="49">
        <v>0</v>
      </c>
      <c r="BH61" s="48">
        <v>0</v>
      </c>
      <c r="BI61" s="49">
        <v>0</v>
      </c>
      <c r="BJ61" s="48">
        <v>17</v>
      </c>
      <c r="BK61" s="49">
        <v>85</v>
      </c>
      <c r="BL61" s="48">
        <v>20</v>
      </c>
    </row>
    <row r="62" spans="1:64" ht="15">
      <c r="A62" s="64" t="s">
        <v>264</v>
      </c>
      <c r="B62" s="64" t="s">
        <v>264</v>
      </c>
      <c r="C62" s="65" t="s">
        <v>4926</v>
      </c>
      <c r="D62" s="66">
        <v>3</v>
      </c>
      <c r="E62" s="67" t="s">
        <v>132</v>
      </c>
      <c r="F62" s="68">
        <v>35</v>
      </c>
      <c r="G62" s="65"/>
      <c r="H62" s="69"/>
      <c r="I62" s="70"/>
      <c r="J62" s="70"/>
      <c r="K62" s="34" t="s">
        <v>65</v>
      </c>
      <c r="L62" s="77">
        <v>62</v>
      </c>
      <c r="M62" s="77"/>
      <c r="N62" s="72"/>
      <c r="O62" s="79" t="s">
        <v>176</v>
      </c>
      <c r="P62" s="81">
        <v>43643.78072916667</v>
      </c>
      <c r="Q62" s="79" t="s">
        <v>473</v>
      </c>
      <c r="R62" s="83" t="s">
        <v>723</v>
      </c>
      <c r="S62" s="79" t="s">
        <v>827</v>
      </c>
      <c r="T62" s="79" t="s">
        <v>886</v>
      </c>
      <c r="U62" s="83" t="s">
        <v>1074</v>
      </c>
      <c r="V62" s="83" t="s">
        <v>1074</v>
      </c>
      <c r="W62" s="81">
        <v>43643.78072916667</v>
      </c>
      <c r="X62" s="83" t="s">
        <v>1352</v>
      </c>
      <c r="Y62" s="79"/>
      <c r="Z62" s="79"/>
      <c r="AA62" s="85" t="s">
        <v>1660</v>
      </c>
      <c r="AB62" s="79"/>
      <c r="AC62" s="79" t="b">
        <v>0</v>
      </c>
      <c r="AD62" s="79">
        <v>0</v>
      </c>
      <c r="AE62" s="85" t="s">
        <v>1912</v>
      </c>
      <c r="AF62" s="79" t="b">
        <v>0</v>
      </c>
      <c r="AG62" s="79" t="s">
        <v>1915</v>
      </c>
      <c r="AH62" s="79"/>
      <c r="AI62" s="85" t="s">
        <v>1912</v>
      </c>
      <c r="AJ62" s="79" t="b">
        <v>0</v>
      </c>
      <c r="AK62" s="79">
        <v>0</v>
      </c>
      <c r="AL62" s="85" t="s">
        <v>1912</v>
      </c>
      <c r="AM62" s="79" t="s">
        <v>1922</v>
      </c>
      <c r="AN62" s="79" t="b">
        <v>0</v>
      </c>
      <c r="AO62" s="85" t="s">
        <v>1660</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10</v>
      </c>
      <c r="BF62" s="48">
        <v>0</v>
      </c>
      <c r="BG62" s="49">
        <v>0</v>
      </c>
      <c r="BH62" s="48">
        <v>0</v>
      </c>
      <c r="BI62" s="49">
        <v>0</v>
      </c>
      <c r="BJ62" s="48">
        <v>9</v>
      </c>
      <c r="BK62" s="49">
        <v>90</v>
      </c>
      <c r="BL62" s="48">
        <v>10</v>
      </c>
    </row>
    <row r="63" spans="1:64" ht="15">
      <c r="A63" s="64" t="s">
        <v>265</v>
      </c>
      <c r="B63" s="64" t="s">
        <v>265</v>
      </c>
      <c r="C63" s="65" t="s">
        <v>4926</v>
      </c>
      <c r="D63" s="66">
        <v>3</v>
      </c>
      <c r="E63" s="67" t="s">
        <v>132</v>
      </c>
      <c r="F63" s="68">
        <v>35</v>
      </c>
      <c r="G63" s="65"/>
      <c r="H63" s="69"/>
      <c r="I63" s="70"/>
      <c r="J63" s="70"/>
      <c r="K63" s="34" t="s">
        <v>65</v>
      </c>
      <c r="L63" s="77">
        <v>63</v>
      </c>
      <c r="M63" s="77"/>
      <c r="N63" s="72"/>
      <c r="O63" s="79" t="s">
        <v>176</v>
      </c>
      <c r="P63" s="81">
        <v>43643.834131944444</v>
      </c>
      <c r="Q63" s="79" t="s">
        <v>474</v>
      </c>
      <c r="R63" s="83" t="s">
        <v>723</v>
      </c>
      <c r="S63" s="79" t="s">
        <v>827</v>
      </c>
      <c r="T63" s="79" t="s">
        <v>887</v>
      </c>
      <c r="U63" s="83" t="s">
        <v>1075</v>
      </c>
      <c r="V63" s="83" t="s">
        <v>1075</v>
      </c>
      <c r="W63" s="81">
        <v>43643.834131944444</v>
      </c>
      <c r="X63" s="83" t="s">
        <v>1353</v>
      </c>
      <c r="Y63" s="79"/>
      <c r="Z63" s="79"/>
      <c r="AA63" s="85" t="s">
        <v>1661</v>
      </c>
      <c r="AB63" s="79"/>
      <c r="AC63" s="79" t="b">
        <v>0</v>
      </c>
      <c r="AD63" s="79">
        <v>0</v>
      </c>
      <c r="AE63" s="85" t="s">
        <v>1912</v>
      </c>
      <c r="AF63" s="79" t="b">
        <v>0</v>
      </c>
      <c r="AG63" s="79" t="s">
        <v>1915</v>
      </c>
      <c r="AH63" s="79"/>
      <c r="AI63" s="85" t="s">
        <v>1912</v>
      </c>
      <c r="AJ63" s="79" t="b">
        <v>0</v>
      </c>
      <c r="AK63" s="79">
        <v>0</v>
      </c>
      <c r="AL63" s="85" t="s">
        <v>1912</v>
      </c>
      <c r="AM63" s="79" t="s">
        <v>1922</v>
      </c>
      <c r="AN63" s="79" t="b">
        <v>0</v>
      </c>
      <c r="AO63" s="85" t="s">
        <v>1661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9.090909090909092</v>
      </c>
      <c r="BF63" s="48">
        <v>0</v>
      </c>
      <c r="BG63" s="49">
        <v>0</v>
      </c>
      <c r="BH63" s="48">
        <v>0</v>
      </c>
      <c r="BI63" s="49">
        <v>0</v>
      </c>
      <c r="BJ63" s="48">
        <v>10</v>
      </c>
      <c r="BK63" s="49">
        <v>90.9090909090909</v>
      </c>
      <c r="BL63" s="48">
        <v>11</v>
      </c>
    </row>
    <row r="64" spans="1:64" ht="15">
      <c r="A64" s="64" t="s">
        <v>266</v>
      </c>
      <c r="B64" s="64" t="s">
        <v>266</v>
      </c>
      <c r="C64" s="65" t="s">
        <v>4926</v>
      </c>
      <c r="D64" s="66">
        <v>3</v>
      </c>
      <c r="E64" s="67" t="s">
        <v>132</v>
      </c>
      <c r="F64" s="68">
        <v>35</v>
      </c>
      <c r="G64" s="65"/>
      <c r="H64" s="69"/>
      <c r="I64" s="70"/>
      <c r="J64" s="70"/>
      <c r="K64" s="34" t="s">
        <v>65</v>
      </c>
      <c r="L64" s="77">
        <v>64</v>
      </c>
      <c r="M64" s="77"/>
      <c r="N64" s="72"/>
      <c r="O64" s="79" t="s">
        <v>176</v>
      </c>
      <c r="P64" s="81">
        <v>43643.906006944446</v>
      </c>
      <c r="Q64" s="79" t="s">
        <v>475</v>
      </c>
      <c r="R64" s="83" t="s">
        <v>723</v>
      </c>
      <c r="S64" s="79" t="s">
        <v>827</v>
      </c>
      <c r="T64" s="79" t="s">
        <v>888</v>
      </c>
      <c r="U64" s="83" t="s">
        <v>1076</v>
      </c>
      <c r="V64" s="83" t="s">
        <v>1076</v>
      </c>
      <c r="W64" s="81">
        <v>43643.906006944446</v>
      </c>
      <c r="X64" s="83" t="s">
        <v>1354</v>
      </c>
      <c r="Y64" s="79"/>
      <c r="Z64" s="79"/>
      <c r="AA64" s="85" t="s">
        <v>1662</v>
      </c>
      <c r="AB64" s="79"/>
      <c r="AC64" s="79" t="b">
        <v>0</v>
      </c>
      <c r="AD64" s="79">
        <v>0</v>
      </c>
      <c r="AE64" s="85" t="s">
        <v>1912</v>
      </c>
      <c r="AF64" s="79" t="b">
        <v>0</v>
      </c>
      <c r="AG64" s="79" t="s">
        <v>1915</v>
      </c>
      <c r="AH64" s="79"/>
      <c r="AI64" s="85" t="s">
        <v>1912</v>
      </c>
      <c r="AJ64" s="79" t="b">
        <v>0</v>
      </c>
      <c r="AK64" s="79">
        <v>0</v>
      </c>
      <c r="AL64" s="85" t="s">
        <v>1912</v>
      </c>
      <c r="AM64" s="79" t="s">
        <v>1922</v>
      </c>
      <c r="AN64" s="79" t="b">
        <v>0</v>
      </c>
      <c r="AO64" s="85" t="s">
        <v>1662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267</v>
      </c>
      <c r="B65" s="64" t="s">
        <v>267</v>
      </c>
      <c r="C65" s="65" t="s">
        <v>4927</v>
      </c>
      <c r="D65" s="66">
        <v>4.4</v>
      </c>
      <c r="E65" s="67" t="s">
        <v>136</v>
      </c>
      <c r="F65" s="68">
        <v>30.4</v>
      </c>
      <c r="G65" s="65"/>
      <c r="H65" s="69"/>
      <c r="I65" s="70"/>
      <c r="J65" s="70"/>
      <c r="K65" s="34" t="s">
        <v>65</v>
      </c>
      <c r="L65" s="77">
        <v>65</v>
      </c>
      <c r="M65" s="77"/>
      <c r="N65" s="72"/>
      <c r="O65" s="79" t="s">
        <v>176</v>
      </c>
      <c r="P65" s="81">
        <v>43641.50556712963</v>
      </c>
      <c r="Q65" s="79" t="s">
        <v>476</v>
      </c>
      <c r="R65" s="79"/>
      <c r="S65" s="79"/>
      <c r="T65" s="79" t="s">
        <v>889</v>
      </c>
      <c r="U65" s="83" t="s">
        <v>1077</v>
      </c>
      <c r="V65" s="83" t="s">
        <v>1077</v>
      </c>
      <c r="W65" s="81">
        <v>43641.50556712963</v>
      </c>
      <c r="X65" s="83" t="s">
        <v>1355</v>
      </c>
      <c r="Y65" s="79"/>
      <c r="Z65" s="79"/>
      <c r="AA65" s="85" t="s">
        <v>1663</v>
      </c>
      <c r="AB65" s="79"/>
      <c r="AC65" s="79" t="b">
        <v>0</v>
      </c>
      <c r="AD65" s="79">
        <v>0</v>
      </c>
      <c r="AE65" s="85" t="s">
        <v>1912</v>
      </c>
      <c r="AF65" s="79" t="b">
        <v>0</v>
      </c>
      <c r="AG65" s="79" t="s">
        <v>1915</v>
      </c>
      <c r="AH65" s="79"/>
      <c r="AI65" s="85" t="s">
        <v>1912</v>
      </c>
      <c r="AJ65" s="79" t="b">
        <v>0</v>
      </c>
      <c r="AK65" s="79">
        <v>0</v>
      </c>
      <c r="AL65" s="85" t="s">
        <v>1912</v>
      </c>
      <c r="AM65" s="79" t="s">
        <v>1933</v>
      </c>
      <c r="AN65" s="79" t="b">
        <v>0</v>
      </c>
      <c r="AO65" s="85" t="s">
        <v>1663</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22</v>
      </c>
      <c r="BK65" s="49">
        <v>100</v>
      </c>
      <c r="BL65" s="48">
        <v>22</v>
      </c>
    </row>
    <row r="66" spans="1:64" ht="15">
      <c r="A66" s="64" t="s">
        <v>267</v>
      </c>
      <c r="B66" s="64" t="s">
        <v>267</v>
      </c>
      <c r="C66" s="65" t="s">
        <v>4927</v>
      </c>
      <c r="D66" s="66">
        <v>4.4</v>
      </c>
      <c r="E66" s="67" t="s">
        <v>136</v>
      </c>
      <c r="F66" s="68">
        <v>30.4</v>
      </c>
      <c r="G66" s="65"/>
      <c r="H66" s="69"/>
      <c r="I66" s="70"/>
      <c r="J66" s="70"/>
      <c r="K66" s="34" t="s">
        <v>65</v>
      </c>
      <c r="L66" s="77">
        <v>66</v>
      </c>
      <c r="M66" s="77"/>
      <c r="N66" s="72"/>
      <c r="O66" s="79" t="s">
        <v>176</v>
      </c>
      <c r="P66" s="81">
        <v>43643.99869212963</v>
      </c>
      <c r="Q66" s="79" t="s">
        <v>477</v>
      </c>
      <c r="R66" s="79"/>
      <c r="S66" s="79"/>
      <c r="T66" s="79" t="s">
        <v>890</v>
      </c>
      <c r="U66" s="83" t="s">
        <v>1078</v>
      </c>
      <c r="V66" s="83" t="s">
        <v>1078</v>
      </c>
      <c r="W66" s="81">
        <v>43643.99869212963</v>
      </c>
      <c r="X66" s="83" t="s">
        <v>1356</v>
      </c>
      <c r="Y66" s="79"/>
      <c r="Z66" s="79"/>
      <c r="AA66" s="85" t="s">
        <v>1664</v>
      </c>
      <c r="AB66" s="79"/>
      <c r="AC66" s="79" t="b">
        <v>0</v>
      </c>
      <c r="AD66" s="79">
        <v>2</v>
      </c>
      <c r="AE66" s="85" t="s">
        <v>1912</v>
      </c>
      <c r="AF66" s="79" t="b">
        <v>0</v>
      </c>
      <c r="AG66" s="79" t="s">
        <v>1915</v>
      </c>
      <c r="AH66" s="79"/>
      <c r="AI66" s="85" t="s">
        <v>1912</v>
      </c>
      <c r="AJ66" s="79" t="b">
        <v>0</v>
      </c>
      <c r="AK66" s="79">
        <v>0</v>
      </c>
      <c r="AL66" s="85" t="s">
        <v>1912</v>
      </c>
      <c r="AM66" s="79" t="s">
        <v>1933</v>
      </c>
      <c r="AN66" s="79" t="b">
        <v>0</v>
      </c>
      <c r="AO66" s="85" t="s">
        <v>1664</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2</v>
      </c>
      <c r="BE66" s="49">
        <v>8.695652173913043</v>
      </c>
      <c r="BF66" s="48">
        <v>0</v>
      </c>
      <c r="BG66" s="49">
        <v>0</v>
      </c>
      <c r="BH66" s="48">
        <v>0</v>
      </c>
      <c r="BI66" s="49">
        <v>0</v>
      </c>
      <c r="BJ66" s="48">
        <v>21</v>
      </c>
      <c r="BK66" s="49">
        <v>91.30434782608695</v>
      </c>
      <c r="BL66" s="48">
        <v>23</v>
      </c>
    </row>
    <row r="67" spans="1:64" ht="15">
      <c r="A67" s="64" t="s">
        <v>268</v>
      </c>
      <c r="B67" s="64" t="s">
        <v>394</v>
      </c>
      <c r="C67" s="65" t="s">
        <v>4926</v>
      </c>
      <c r="D67" s="66">
        <v>3</v>
      </c>
      <c r="E67" s="67" t="s">
        <v>132</v>
      </c>
      <c r="F67" s="68">
        <v>35</v>
      </c>
      <c r="G67" s="65"/>
      <c r="H67" s="69"/>
      <c r="I67" s="70"/>
      <c r="J67" s="70"/>
      <c r="K67" s="34" t="s">
        <v>65</v>
      </c>
      <c r="L67" s="77">
        <v>67</v>
      </c>
      <c r="M67" s="77"/>
      <c r="N67" s="72"/>
      <c r="O67" s="79" t="s">
        <v>416</v>
      </c>
      <c r="P67" s="81">
        <v>43644.00570601852</v>
      </c>
      <c r="Q67" s="79" t="s">
        <v>478</v>
      </c>
      <c r="R67" s="83" t="s">
        <v>723</v>
      </c>
      <c r="S67" s="79" t="s">
        <v>827</v>
      </c>
      <c r="T67" s="79" t="s">
        <v>864</v>
      </c>
      <c r="U67" s="83" t="s">
        <v>1079</v>
      </c>
      <c r="V67" s="83" t="s">
        <v>1079</v>
      </c>
      <c r="W67" s="81">
        <v>43644.00570601852</v>
      </c>
      <c r="X67" s="83" t="s">
        <v>1357</v>
      </c>
      <c r="Y67" s="79"/>
      <c r="Z67" s="79"/>
      <c r="AA67" s="85" t="s">
        <v>1665</v>
      </c>
      <c r="AB67" s="79"/>
      <c r="AC67" s="79" t="b">
        <v>0</v>
      </c>
      <c r="AD67" s="79">
        <v>0</v>
      </c>
      <c r="AE67" s="85" t="s">
        <v>1912</v>
      </c>
      <c r="AF67" s="79" t="b">
        <v>0</v>
      </c>
      <c r="AG67" s="79" t="s">
        <v>1915</v>
      </c>
      <c r="AH67" s="79"/>
      <c r="AI67" s="85" t="s">
        <v>1912</v>
      </c>
      <c r="AJ67" s="79" t="b">
        <v>0</v>
      </c>
      <c r="AK67" s="79">
        <v>0</v>
      </c>
      <c r="AL67" s="85" t="s">
        <v>1912</v>
      </c>
      <c r="AM67" s="79" t="s">
        <v>1922</v>
      </c>
      <c r="AN67" s="79" t="b">
        <v>0</v>
      </c>
      <c r="AO67" s="85" t="s">
        <v>1665</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2</v>
      </c>
      <c r="BE67" s="49">
        <v>16.666666666666668</v>
      </c>
      <c r="BF67" s="48">
        <v>0</v>
      </c>
      <c r="BG67" s="49">
        <v>0</v>
      </c>
      <c r="BH67" s="48">
        <v>0</v>
      </c>
      <c r="BI67" s="49">
        <v>0</v>
      </c>
      <c r="BJ67" s="48">
        <v>10</v>
      </c>
      <c r="BK67" s="49">
        <v>83.33333333333333</v>
      </c>
      <c r="BL67" s="48">
        <v>12</v>
      </c>
    </row>
    <row r="68" spans="1:64" ht="15">
      <c r="A68" s="64" t="s">
        <v>269</v>
      </c>
      <c r="B68" s="64" t="s">
        <v>269</v>
      </c>
      <c r="C68" s="65" t="s">
        <v>4926</v>
      </c>
      <c r="D68" s="66">
        <v>3</v>
      </c>
      <c r="E68" s="67" t="s">
        <v>132</v>
      </c>
      <c r="F68" s="68">
        <v>35</v>
      </c>
      <c r="G68" s="65"/>
      <c r="H68" s="69"/>
      <c r="I68" s="70"/>
      <c r="J68" s="70"/>
      <c r="K68" s="34" t="s">
        <v>65</v>
      </c>
      <c r="L68" s="77">
        <v>68</v>
      </c>
      <c r="M68" s="77"/>
      <c r="N68" s="72"/>
      <c r="O68" s="79" t="s">
        <v>176</v>
      </c>
      <c r="P68" s="81">
        <v>43644.009780092594</v>
      </c>
      <c r="Q68" s="79" t="s">
        <v>479</v>
      </c>
      <c r="R68" s="83" t="s">
        <v>736</v>
      </c>
      <c r="S68" s="79" t="s">
        <v>829</v>
      </c>
      <c r="T68" s="79" t="s">
        <v>891</v>
      </c>
      <c r="U68" s="79"/>
      <c r="V68" s="83" t="s">
        <v>1252</v>
      </c>
      <c r="W68" s="81">
        <v>43644.009780092594</v>
      </c>
      <c r="X68" s="83" t="s">
        <v>1358</v>
      </c>
      <c r="Y68" s="79">
        <v>-6.1803</v>
      </c>
      <c r="Z68" s="79">
        <v>106.8233</v>
      </c>
      <c r="AA68" s="85" t="s">
        <v>1666</v>
      </c>
      <c r="AB68" s="79"/>
      <c r="AC68" s="79" t="b">
        <v>0</v>
      </c>
      <c r="AD68" s="79">
        <v>4</v>
      </c>
      <c r="AE68" s="85" t="s">
        <v>1912</v>
      </c>
      <c r="AF68" s="79" t="b">
        <v>0</v>
      </c>
      <c r="AG68" s="79" t="s">
        <v>1918</v>
      </c>
      <c r="AH68" s="79"/>
      <c r="AI68" s="85" t="s">
        <v>1912</v>
      </c>
      <c r="AJ68" s="79" t="b">
        <v>0</v>
      </c>
      <c r="AK68" s="79">
        <v>0</v>
      </c>
      <c r="AL68" s="85" t="s">
        <v>1912</v>
      </c>
      <c r="AM68" s="79" t="s">
        <v>1927</v>
      </c>
      <c r="AN68" s="79" t="b">
        <v>0</v>
      </c>
      <c r="AO68" s="85" t="s">
        <v>1666</v>
      </c>
      <c r="AP68" s="79" t="s">
        <v>176</v>
      </c>
      <c r="AQ68" s="79">
        <v>0</v>
      </c>
      <c r="AR68" s="79">
        <v>0</v>
      </c>
      <c r="AS68" s="79" t="s">
        <v>1944</v>
      </c>
      <c r="AT68" s="79" t="s">
        <v>1953</v>
      </c>
      <c r="AU68" s="79" t="s">
        <v>12</v>
      </c>
      <c r="AV68" s="79" t="s">
        <v>1960</v>
      </c>
      <c r="AW68" s="79" t="s">
        <v>1969</v>
      </c>
      <c r="AX68" s="79" t="s">
        <v>1978</v>
      </c>
      <c r="AY68" s="79" t="s">
        <v>1987</v>
      </c>
      <c r="AZ68" s="83" t="s">
        <v>1988</v>
      </c>
      <c r="BA68">
        <v>1</v>
      </c>
      <c r="BB68" s="78" t="str">
        <f>REPLACE(INDEX(GroupVertices[Group],MATCH(Edges[[#This Row],[Vertex 1]],GroupVertices[Vertex],0)),1,1,"")</f>
        <v>1</v>
      </c>
      <c r="BC68" s="78" t="str">
        <f>REPLACE(INDEX(GroupVertices[Group],MATCH(Edges[[#This Row],[Vertex 2]],GroupVertices[Vertex],0)),1,1,"")</f>
        <v>1</v>
      </c>
      <c r="BD68" s="48">
        <v>2</v>
      </c>
      <c r="BE68" s="49">
        <v>11.11111111111111</v>
      </c>
      <c r="BF68" s="48">
        <v>0</v>
      </c>
      <c r="BG68" s="49">
        <v>0</v>
      </c>
      <c r="BH68" s="48">
        <v>0</v>
      </c>
      <c r="BI68" s="49">
        <v>0</v>
      </c>
      <c r="BJ68" s="48">
        <v>16</v>
      </c>
      <c r="BK68" s="49">
        <v>88.88888888888889</v>
      </c>
      <c r="BL68" s="48">
        <v>18</v>
      </c>
    </row>
    <row r="69" spans="1:64" ht="15">
      <c r="A69" s="64" t="s">
        <v>270</v>
      </c>
      <c r="B69" s="64" t="s">
        <v>398</v>
      </c>
      <c r="C69" s="65" t="s">
        <v>4926</v>
      </c>
      <c r="D69" s="66">
        <v>3</v>
      </c>
      <c r="E69" s="67" t="s">
        <v>132</v>
      </c>
      <c r="F69" s="68">
        <v>35</v>
      </c>
      <c r="G69" s="65"/>
      <c r="H69" s="69"/>
      <c r="I69" s="70"/>
      <c r="J69" s="70"/>
      <c r="K69" s="34" t="s">
        <v>65</v>
      </c>
      <c r="L69" s="77">
        <v>69</v>
      </c>
      <c r="M69" s="77"/>
      <c r="N69" s="72"/>
      <c r="O69" s="79" t="s">
        <v>416</v>
      </c>
      <c r="P69" s="81">
        <v>43644.05979166667</v>
      </c>
      <c r="Q69" s="79" t="s">
        <v>480</v>
      </c>
      <c r="R69" s="83" t="s">
        <v>723</v>
      </c>
      <c r="S69" s="79" t="s">
        <v>827</v>
      </c>
      <c r="T69" s="79" t="s">
        <v>892</v>
      </c>
      <c r="U69" s="83" t="s">
        <v>1080</v>
      </c>
      <c r="V69" s="83" t="s">
        <v>1080</v>
      </c>
      <c r="W69" s="81">
        <v>43644.05979166667</v>
      </c>
      <c r="X69" s="83" t="s">
        <v>1359</v>
      </c>
      <c r="Y69" s="79"/>
      <c r="Z69" s="79"/>
      <c r="AA69" s="85" t="s">
        <v>1667</v>
      </c>
      <c r="AB69" s="79"/>
      <c r="AC69" s="79" t="b">
        <v>0</v>
      </c>
      <c r="AD69" s="79">
        <v>0</v>
      </c>
      <c r="AE69" s="85" t="s">
        <v>1912</v>
      </c>
      <c r="AF69" s="79" t="b">
        <v>0</v>
      </c>
      <c r="AG69" s="79" t="s">
        <v>1915</v>
      </c>
      <c r="AH69" s="79"/>
      <c r="AI69" s="85" t="s">
        <v>1912</v>
      </c>
      <c r="AJ69" s="79" t="b">
        <v>0</v>
      </c>
      <c r="AK69" s="79">
        <v>0</v>
      </c>
      <c r="AL69" s="85" t="s">
        <v>1912</v>
      </c>
      <c r="AM69" s="79" t="s">
        <v>1922</v>
      </c>
      <c r="AN69" s="79" t="b">
        <v>0</v>
      </c>
      <c r="AO69" s="85" t="s">
        <v>1667</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10</v>
      </c>
      <c r="BF69" s="48">
        <v>0</v>
      </c>
      <c r="BG69" s="49">
        <v>0</v>
      </c>
      <c r="BH69" s="48">
        <v>0</v>
      </c>
      <c r="BI69" s="49">
        <v>0</v>
      </c>
      <c r="BJ69" s="48">
        <v>9</v>
      </c>
      <c r="BK69" s="49">
        <v>90</v>
      </c>
      <c r="BL69" s="48">
        <v>10</v>
      </c>
    </row>
    <row r="70" spans="1:64" ht="15">
      <c r="A70" s="64" t="s">
        <v>271</v>
      </c>
      <c r="B70" s="64" t="s">
        <v>394</v>
      </c>
      <c r="C70" s="65" t="s">
        <v>4926</v>
      </c>
      <c r="D70" s="66">
        <v>3</v>
      </c>
      <c r="E70" s="67" t="s">
        <v>132</v>
      </c>
      <c r="F70" s="68">
        <v>35</v>
      </c>
      <c r="G70" s="65"/>
      <c r="H70" s="69"/>
      <c r="I70" s="70"/>
      <c r="J70" s="70"/>
      <c r="K70" s="34" t="s">
        <v>65</v>
      </c>
      <c r="L70" s="77">
        <v>70</v>
      </c>
      <c r="M70" s="77"/>
      <c r="N70" s="72"/>
      <c r="O70" s="79" t="s">
        <v>416</v>
      </c>
      <c r="P70" s="81">
        <v>43644.20384259259</v>
      </c>
      <c r="Q70" s="79" t="s">
        <v>481</v>
      </c>
      <c r="R70" s="83" t="s">
        <v>723</v>
      </c>
      <c r="S70" s="79" t="s">
        <v>827</v>
      </c>
      <c r="T70" s="79" t="s">
        <v>893</v>
      </c>
      <c r="U70" s="83" t="s">
        <v>1081</v>
      </c>
      <c r="V70" s="83" t="s">
        <v>1081</v>
      </c>
      <c r="W70" s="81">
        <v>43644.20384259259</v>
      </c>
      <c r="X70" s="83" t="s">
        <v>1360</v>
      </c>
      <c r="Y70" s="79"/>
      <c r="Z70" s="79"/>
      <c r="AA70" s="85" t="s">
        <v>1668</v>
      </c>
      <c r="AB70" s="79"/>
      <c r="AC70" s="79" t="b">
        <v>0</v>
      </c>
      <c r="AD70" s="79">
        <v>0</v>
      </c>
      <c r="AE70" s="85" t="s">
        <v>1912</v>
      </c>
      <c r="AF70" s="79" t="b">
        <v>0</v>
      </c>
      <c r="AG70" s="79" t="s">
        <v>1915</v>
      </c>
      <c r="AH70" s="79"/>
      <c r="AI70" s="85" t="s">
        <v>1912</v>
      </c>
      <c r="AJ70" s="79" t="b">
        <v>0</v>
      </c>
      <c r="AK70" s="79">
        <v>0</v>
      </c>
      <c r="AL70" s="85" t="s">
        <v>1912</v>
      </c>
      <c r="AM70" s="79" t="s">
        <v>1922</v>
      </c>
      <c r="AN70" s="79" t="b">
        <v>0</v>
      </c>
      <c r="AO70" s="85" t="s">
        <v>1668</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11.11111111111111</v>
      </c>
      <c r="BF70" s="48">
        <v>0</v>
      </c>
      <c r="BG70" s="49">
        <v>0</v>
      </c>
      <c r="BH70" s="48">
        <v>0</v>
      </c>
      <c r="BI70" s="49">
        <v>0</v>
      </c>
      <c r="BJ70" s="48">
        <v>8</v>
      </c>
      <c r="BK70" s="49">
        <v>88.88888888888889</v>
      </c>
      <c r="BL70" s="48">
        <v>9</v>
      </c>
    </row>
    <row r="71" spans="1:64" ht="15">
      <c r="A71" s="64" t="s">
        <v>272</v>
      </c>
      <c r="B71" s="64" t="s">
        <v>394</v>
      </c>
      <c r="C71" s="65" t="s">
        <v>4926</v>
      </c>
      <c r="D71" s="66">
        <v>3</v>
      </c>
      <c r="E71" s="67" t="s">
        <v>132</v>
      </c>
      <c r="F71" s="68">
        <v>35</v>
      </c>
      <c r="G71" s="65"/>
      <c r="H71" s="69"/>
      <c r="I71" s="70"/>
      <c r="J71" s="70"/>
      <c r="K71" s="34" t="s">
        <v>65</v>
      </c>
      <c r="L71" s="77">
        <v>71</v>
      </c>
      <c r="M71" s="77"/>
      <c r="N71" s="72"/>
      <c r="O71" s="79" t="s">
        <v>416</v>
      </c>
      <c r="P71" s="81">
        <v>43644.37090277778</v>
      </c>
      <c r="Q71" s="79" t="s">
        <v>482</v>
      </c>
      <c r="R71" s="83" t="s">
        <v>723</v>
      </c>
      <c r="S71" s="79" t="s">
        <v>827</v>
      </c>
      <c r="T71" s="79" t="s">
        <v>894</v>
      </c>
      <c r="U71" s="83" t="s">
        <v>1082</v>
      </c>
      <c r="V71" s="83" t="s">
        <v>1082</v>
      </c>
      <c r="W71" s="81">
        <v>43644.37090277778</v>
      </c>
      <c r="X71" s="83" t="s">
        <v>1361</v>
      </c>
      <c r="Y71" s="79"/>
      <c r="Z71" s="79"/>
      <c r="AA71" s="85" t="s">
        <v>1669</v>
      </c>
      <c r="AB71" s="79"/>
      <c r="AC71" s="79" t="b">
        <v>0</v>
      </c>
      <c r="AD71" s="79">
        <v>0</v>
      </c>
      <c r="AE71" s="85" t="s">
        <v>1912</v>
      </c>
      <c r="AF71" s="79" t="b">
        <v>0</v>
      </c>
      <c r="AG71" s="79" t="s">
        <v>1915</v>
      </c>
      <c r="AH71" s="79"/>
      <c r="AI71" s="85" t="s">
        <v>1912</v>
      </c>
      <c r="AJ71" s="79" t="b">
        <v>0</v>
      </c>
      <c r="AK71" s="79">
        <v>0</v>
      </c>
      <c r="AL71" s="85" t="s">
        <v>1912</v>
      </c>
      <c r="AM71" s="79" t="s">
        <v>1922</v>
      </c>
      <c r="AN71" s="79" t="b">
        <v>0</v>
      </c>
      <c r="AO71" s="85" t="s">
        <v>1669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11.11111111111111</v>
      </c>
      <c r="BF71" s="48">
        <v>0</v>
      </c>
      <c r="BG71" s="49">
        <v>0</v>
      </c>
      <c r="BH71" s="48">
        <v>0</v>
      </c>
      <c r="BI71" s="49">
        <v>0</v>
      </c>
      <c r="BJ71" s="48">
        <v>8</v>
      </c>
      <c r="BK71" s="49">
        <v>88.88888888888889</v>
      </c>
      <c r="BL71" s="48">
        <v>9</v>
      </c>
    </row>
    <row r="72" spans="1:64" ht="15">
      <c r="A72" s="64" t="s">
        <v>273</v>
      </c>
      <c r="B72" s="64" t="s">
        <v>273</v>
      </c>
      <c r="C72" s="65" t="s">
        <v>4926</v>
      </c>
      <c r="D72" s="66">
        <v>3</v>
      </c>
      <c r="E72" s="67" t="s">
        <v>132</v>
      </c>
      <c r="F72" s="68">
        <v>35</v>
      </c>
      <c r="G72" s="65"/>
      <c r="H72" s="69"/>
      <c r="I72" s="70"/>
      <c r="J72" s="70"/>
      <c r="K72" s="34" t="s">
        <v>65</v>
      </c>
      <c r="L72" s="77">
        <v>72</v>
      </c>
      <c r="M72" s="77"/>
      <c r="N72" s="72"/>
      <c r="O72" s="79" t="s">
        <v>176</v>
      </c>
      <c r="P72" s="81">
        <v>43644.38516203704</v>
      </c>
      <c r="Q72" s="79" t="s">
        <v>483</v>
      </c>
      <c r="R72" s="83" t="s">
        <v>723</v>
      </c>
      <c r="S72" s="79" t="s">
        <v>827</v>
      </c>
      <c r="T72" s="79" t="s">
        <v>857</v>
      </c>
      <c r="U72" s="83" t="s">
        <v>1083</v>
      </c>
      <c r="V72" s="83" t="s">
        <v>1083</v>
      </c>
      <c r="W72" s="81">
        <v>43644.38516203704</v>
      </c>
      <c r="X72" s="83" t="s">
        <v>1362</v>
      </c>
      <c r="Y72" s="79"/>
      <c r="Z72" s="79"/>
      <c r="AA72" s="85" t="s">
        <v>1670</v>
      </c>
      <c r="AB72" s="79"/>
      <c r="AC72" s="79" t="b">
        <v>0</v>
      </c>
      <c r="AD72" s="79">
        <v>0</v>
      </c>
      <c r="AE72" s="85" t="s">
        <v>1912</v>
      </c>
      <c r="AF72" s="79" t="b">
        <v>0</v>
      </c>
      <c r="AG72" s="79" t="s">
        <v>1915</v>
      </c>
      <c r="AH72" s="79"/>
      <c r="AI72" s="85" t="s">
        <v>1912</v>
      </c>
      <c r="AJ72" s="79" t="b">
        <v>0</v>
      </c>
      <c r="AK72" s="79">
        <v>0</v>
      </c>
      <c r="AL72" s="85" t="s">
        <v>1912</v>
      </c>
      <c r="AM72" s="79" t="s">
        <v>1922</v>
      </c>
      <c r="AN72" s="79" t="b">
        <v>0</v>
      </c>
      <c r="AO72" s="85" t="s">
        <v>1670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10</v>
      </c>
      <c r="BF72" s="48">
        <v>0</v>
      </c>
      <c r="BG72" s="49">
        <v>0</v>
      </c>
      <c r="BH72" s="48">
        <v>0</v>
      </c>
      <c r="BI72" s="49">
        <v>0</v>
      </c>
      <c r="BJ72" s="48">
        <v>9</v>
      </c>
      <c r="BK72" s="49">
        <v>90</v>
      </c>
      <c r="BL72" s="48">
        <v>10</v>
      </c>
    </row>
    <row r="73" spans="1:64" ht="15">
      <c r="A73" s="64" t="s">
        <v>274</v>
      </c>
      <c r="B73" s="64" t="s">
        <v>274</v>
      </c>
      <c r="C73" s="65" t="s">
        <v>4926</v>
      </c>
      <c r="D73" s="66">
        <v>3</v>
      </c>
      <c r="E73" s="67" t="s">
        <v>132</v>
      </c>
      <c r="F73" s="68">
        <v>35</v>
      </c>
      <c r="G73" s="65"/>
      <c r="H73" s="69"/>
      <c r="I73" s="70"/>
      <c r="J73" s="70"/>
      <c r="K73" s="34" t="s">
        <v>65</v>
      </c>
      <c r="L73" s="77">
        <v>73</v>
      </c>
      <c r="M73" s="77"/>
      <c r="N73" s="72"/>
      <c r="O73" s="79" t="s">
        <v>176</v>
      </c>
      <c r="P73" s="81">
        <v>43639.9500462963</v>
      </c>
      <c r="Q73" s="79" t="s">
        <v>484</v>
      </c>
      <c r="R73" s="83" t="s">
        <v>723</v>
      </c>
      <c r="S73" s="79" t="s">
        <v>827</v>
      </c>
      <c r="T73" s="79" t="s">
        <v>895</v>
      </c>
      <c r="U73" s="83" t="s">
        <v>1084</v>
      </c>
      <c r="V73" s="83" t="s">
        <v>1084</v>
      </c>
      <c r="W73" s="81">
        <v>43639.9500462963</v>
      </c>
      <c r="X73" s="83" t="s">
        <v>1363</v>
      </c>
      <c r="Y73" s="79"/>
      <c r="Z73" s="79"/>
      <c r="AA73" s="85" t="s">
        <v>1671</v>
      </c>
      <c r="AB73" s="79"/>
      <c r="AC73" s="79" t="b">
        <v>0</v>
      </c>
      <c r="AD73" s="79">
        <v>0</v>
      </c>
      <c r="AE73" s="85" t="s">
        <v>1912</v>
      </c>
      <c r="AF73" s="79" t="b">
        <v>0</v>
      </c>
      <c r="AG73" s="79" t="s">
        <v>1915</v>
      </c>
      <c r="AH73" s="79"/>
      <c r="AI73" s="85" t="s">
        <v>1912</v>
      </c>
      <c r="AJ73" s="79" t="b">
        <v>0</v>
      </c>
      <c r="AK73" s="79">
        <v>0</v>
      </c>
      <c r="AL73" s="85" t="s">
        <v>1912</v>
      </c>
      <c r="AM73" s="79" t="s">
        <v>1922</v>
      </c>
      <c r="AN73" s="79" t="b">
        <v>0</v>
      </c>
      <c r="AO73" s="85" t="s">
        <v>1671</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10</v>
      </c>
      <c r="BF73" s="48">
        <v>0</v>
      </c>
      <c r="BG73" s="49">
        <v>0</v>
      </c>
      <c r="BH73" s="48">
        <v>0</v>
      </c>
      <c r="BI73" s="49">
        <v>0</v>
      </c>
      <c r="BJ73" s="48">
        <v>9</v>
      </c>
      <c r="BK73" s="49">
        <v>90</v>
      </c>
      <c r="BL73" s="48">
        <v>10</v>
      </c>
    </row>
    <row r="74" spans="1:64" ht="15">
      <c r="A74" s="64" t="s">
        <v>274</v>
      </c>
      <c r="B74" s="64" t="s">
        <v>394</v>
      </c>
      <c r="C74" s="65" t="s">
        <v>4926</v>
      </c>
      <c r="D74" s="66">
        <v>3</v>
      </c>
      <c r="E74" s="67" t="s">
        <v>132</v>
      </c>
      <c r="F74" s="68">
        <v>35</v>
      </c>
      <c r="G74" s="65"/>
      <c r="H74" s="69"/>
      <c r="I74" s="70"/>
      <c r="J74" s="70"/>
      <c r="K74" s="34" t="s">
        <v>65</v>
      </c>
      <c r="L74" s="77">
        <v>74</v>
      </c>
      <c r="M74" s="77"/>
      <c r="N74" s="72"/>
      <c r="O74" s="79" t="s">
        <v>416</v>
      </c>
      <c r="P74" s="81">
        <v>43644.408784722225</v>
      </c>
      <c r="Q74" s="79" t="s">
        <v>485</v>
      </c>
      <c r="R74" s="83" t="s">
        <v>723</v>
      </c>
      <c r="S74" s="79" t="s">
        <v>827</v>
      </c>
      <c r="T74" s="79" t="s">
        <v>846</v>
      </c>
      <c r="U74" s="83" t="s">
        <v>1085</v>
      </c>
      <c r="V74" s="83" t="s">
        <v>1085</v>
      </c>
      <c r="W74" s="81">
        <v>43644.408784722225</v>
      </c>
      <c r="X74" s="83" t="s">
        <v>1364</v>
      </c>
      <c r="Y74" s="79"/>
      <c r="Z74" s="79"/>
      <c r="AA74" s="85" t="s">
        <v>1672</v>
      </c>
      <c r="AB74" s="79"/>
      <c r="AC74" s="79" t="b">
        <v>0</v>
      </c>
      <c r="AD74" s="79">
        <v>1</v>
      </c>
      <c r="AE74" s="85" t="s">
        <v>1912</v>
      </c>
      <c r="AF74" s="79" t="b">
        <v>0</v>
      </c>
      <c r="AG74" s="79" t="s">
        <v>1915</v>
      </c>
      <c r="AH74" s="79"/>
      <c r="AI74" s="85" t="s">
        <v>1912</v>
      </c>
      <c r="AJ74" s="79" t="b">
        <v>0</v>
      </c>
      <c r="AK74" s="79">
        <v>0</v>
      </c>
      <c r="AL74" s="85" t="s">
        <v>1912</v>
      </c>
      <c r="AM74" s="79" t="s">
        <v>1922</v>
      </c>
      <c r="AN74" s="79" t="b">
        <v>0</v>
      </c>
      <c r="AO74" s="85" t="s">
        <v>1672</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2</v>
      </c>
      <c r="BD74" s="48"/>
      <c r="BE74" s="49"/>
      <c r="BF74" s="48"/>
      <c r="BG74" s="49"/>
      <c r="BH74" s="48"/>
      <c r="BI74" s="49"/>
      <c r="BJ74" s="48"/>
      <c r="BK74" s="49"/>
      <c r="BL74" s="48"/>
    </row>
    <row r="75" spans="1:64" ht="15">
      <c r="A75" s="64" t="s">
        <v>274</v>
      </c>
      <c r="B75" s="64" t="s">
        <v>398</v>
      </c>
      <c r="C75" s="65" t="s">
        <v>4926</v>
      </c>
      <c r="D75" s="66">
        <v>3</v>
      </c>
      <c r="E75" s="67" t="s">
        <v>132</v>
      </c>
      <c r="F75" s="68">
        <v>35</v>
      </c>
      <c r="G75" s="65"/>
      <c r="H75" s="69"/>
      <c r="I75" s="70"/>
      <c r="J75" s="70"/>
      <c r="K75" s="34" t="s">
        <v>65</v>
      </c>
      <c r="L75" s="77">
        <v>75</v>
      </c>
      <c r="M75" s="77"/>
      <c r="N75" s="72"/>
      <c r="O75" s="79" t="s">
        <v>416</v>
      </c>
      <c r="P75" s="81">
        <v>43644.408784722225</v>
      </c>
      <c r="Q75" s="79" t="s">
        <v>485</v>
      </c>
      <c r="R75" s="83" t="s">
        <v>723</v>
      </c>
      <c r="S75" s="79" t="s">
        <v>827</v>
      </c>
      <c r="T75" s="79" t="s">
        <v>846</v>
      </c>
      <c r="U75" s="83" t="s">
        <v>1085</v>
      </c>
      <c r="V75" s="83" t="s">
        <v>1085</v>
      </c>
      <c r="W75" s="81">
        <v>43644.408784722225</v>
      </c>
      <c r="X75" s="83" t="s">
        <v>1364</v>
      </c>
      <c r="Y75" s="79"/>
      <c r="Z75" s="79"/>
      <c r="AA75" s="85" t="s">
        <v>1672</v>
      </c>
      <c r="AB75" s="79"/>
      <c r="AC75" s="79" t="b">
        <v>0</v>
      </c>
      <c r="AD75" s="79">
        <v>1</v>
      </c>
      <c r="AE75" s="85" t="s">
        <v>1912</v>
      </c>
      <c r="AF75" s="79" t="b">
        <v>0</v>
      </c>
      <c r="AG75" s="79" t="s">
        <v>1915</v>
      </c>
      <c r="AH75" s="79"/>
      <c r="AI75" s="85" t="s">
        <v>1912</v>
      </c>
      <c r="AJ75" s="79" t="b">
        <v>0</v>
      </c>
      <c r="AK75" s="79">
        <v>0</v>
      </c>
      <c r="AL75" s="85" t="s">
        <v>1912</v>
      </c>
      <c r="AM75" s="79" t="s">
        <v>1922</v>
      </c>
      <c r="AN75" s="79" t="b">
        <v>0</v>
      </c>
      <c r="AO75" s="85" t="s">
        <v>1672</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2</v>
      </c>
      <c r="BE75" s="49">
        <v>18.181818181818183</v>
      </c>
      <c r="BF75" s="48">
        <v>0</v>
      </c>
      <c r="BG75" s="49">
        <v>0</v>
      </c>
      <c r="BH75" s="48">
        <v>0</v>
      </c>
      <c r="BI75" s="49">
        <v>0</v>
      </c>
      <c r="BJ75" s="48">
        <v>9</v>
      </c>
      <c r="BK75" s="49">
        <v>81.81818181818181</v>
      </c>
      <c r="BL75" s="48">
        <v>11</v>
      </c>
    </row>
    <row r="76" spans="1:64" ht="15">
      <c r="A76" s="64" t="s">
        <v>275</v>
      </c>
      <c r="B76" s="64" t="s">
        <v>394</v>
      </c>
      <c r="C76" s="65" t="s">
        <v>4926</v>
      </c>
      <c r="D76" s="66">
        <v>3</v>
      </c>
      <c r="E76" s="67" t="s">
        <v>132</v>
      </c>
      <c r="F76" s="68">
        <v>35</v>
      </c>
      <c r="G76" s="65"/>
      <c r="H76" s="69"/>
      <c r="I76" s="70"/>
      <c r="J76" s="70"/>
      <c r="K76" s="34" t="s">
        <v>65</v>
      </c>
      <c r="L76" s="77">
        <v>76</v>
      </c>
      <c r="M76" s="77"/>
      <c r="N76" s="72"/>
      <c r="O76" s="79" t="s">
        <v>416</v>
      </c>
      <c r="P76" s="81">
        <v>43644.608194444445</v>
      </c>
      <c r="Q76" s="79" t="s">
        <v>486</v>
      </c>
      <c r="R76" s="83" t="s">
        <v>723</v>
      </c>
      <c r="S76" s="79" t="s">
        <v>827</v>
      </c>
      <c r="T76" s="79" t="s">
        <v>864</v>
      </c>
      <c r="U76" s="83" t="s">
        <v>1086</v>
      </c>
      <c r="V76" s="83" t="s">
        <v>1086</v>
      </c>
      <c r="W76" s="81">
        <v>43644.608194444445</v>
      </c>
      <c r="X76" s="83" t="s">
        <v>1365</v>
      </c>
      <c r="Y76" s="79"/>
      <c r="Z76" s="79"/>
      <c r="AA76" s="85" t="s">
        <v>1673</v>
      </c>
      <c r="AB76" s="79"/>
      <c r="AC76" s="79" t="b">
        <v>0</v>
      </c>
      <c r="AD76" s="79">
        <v>0</v>
      </c>
      <c r="AE76" s="85" t="s">
        <v>1912</v>
      </c>
      <c r="AF76" s="79" t="b">
        <v>0</v>
      </c>
      <c r="AG76" s="79" t="s">
        <v>1915</v>
      </c>
      <c r="AH76" s="79"/>
      <c r="AI76" s="85" t="s">
        <v>1912</v>
      </c>
      <c r="AJ76" s="79" t="b">
        <v>0</v>
      </c>
      <c r="AK76" s="79">
        <v>0</v>
      </c>
      <c r="AL76" s="85" t="s">
        <v>1912</v>
      </c>
      <c r="AM76" s="79" t="s">
        <v>1922</v>
      </c>
      <c r="AN76" s="79" t="b">
        <v>0</v>
      </c>
      <c r="AO76" s="85" t="s">
        <v>1673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11.11111111111111</v>
      </c>
      <c r="BF76" s="48">
        <v>0</v>
      </c>
      <c r="BG76" s="49">
        <v>0</v>
      </c>
      <c r="BH76" s="48">
        <v>0</v>
      </c>
      <c r="BI76" s="49">
        <v>0</v>
      </c>
      <c r="BJ76" s="48">
        <v>8</v>
      </c>
      <c r="BK76" s="49">
        <v>88.88888888888889</v>
      </c>
      <c r="BL76" s="48">
        <v>9</v>
      </c>
    </row>
    <row r="77" spans="1:64" ht="15">
      <c r="A77" s="64" t="s">
        <v>276</v>
      </c>
      <c r="B77" s="64" t="s">
        <v>276</v>
      </c>
      <c r="C77" s="65" t="s">
        <v>4926</v>
      </c>
      <c r="D77" s="66">
        <v>3</v>
      </c>
      <c r="E77" s="67" t="s">
        <v>132</v>
      </c>
      <c r="F77" s="68">
        <v>35</v>
      </c>
      <c r="G77" s="65"/>
      <c r="H77" s="69"/>
      <c r="I77" s="70"/>
      <c r="J77" s="70"/>
      <c r="K77" s="34" t="s">
        <v>65</v>
      </c>
      <c r="L77" s="77">
        <v>77</v>
      </c>
      <c r="M77" s="77"/>
      <c r="N77" s="72"/>
      <c r="O77" s="79" t="s">
        <v>176</v>
      </c>
      <c r="P77" s="81">
        <v>43644.896631944444</v>
      </c>
      <c r="Q77" s="79" t="s">
        <v>487</v>
      </c>
      <c r="R77" s="83" t="s">
        <v>737</v>
      </c>
      <c r="S77" s="79" t="s">
        <v>829</v>
      </c>
      <c r="T77" s="79" t="s">
        <v>896</v>
      </c>
      <c r="U77" s="79"/>
      <c r="V77" s="83" t="s">
        <v>1253</v>
      </c>
      <c r="W77" s="81">
        <v>43644.896631944444</v>
      </c>
      <c r="X77" s="83" t="s">
        <v>1366</v>
      </c>
      <c r="Y77" s="79"/>
      <c r="Z77" s="79"/>
      <c r="AA77" s="85" t="s">
        <v>1674</v>
      </c>
      <c r="AB77" s="79"/>
      <c r="AC77" s="79" t="b">
        <v>0</v>
      </c>
      <c r="AD77" s="79">
        <v>0</v>
      </c>
      <c r="AE77" s="85" t="s">
        <v>1912</v>
      </c>
      <c r="AF77" s="79" t="b">
        <v>0</v>
      </c>
      <c r="AG77" s="79" t="s">
        <v>1915</v>
      </c>
      <c r="AH77" s="79"/>
      <c r="AI77" s="85" t="s">
        <v>1912</v>
      </c>
      <c r="AJ77" s="79" t="b">
        <v>0</v>
      </c>
      <c r="AK77" s="79">
        <v>0</v>
      </c>
      <c r="AL77" s="85" t="s">
        <v>1912</v>
      </c>
      <c r="AM77" s="79" t="s">
        <v>1927</v>
      </c>
      <c r="AN77" s="79" t="b">
        <v>0</v>
      </c>
      <c r="AO77" s="85" t="s">
        <v>1674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2</v>
      </c>
      <c r="BG77" s="49">
        <v>10</v>
      </c>
      <c r="BH77" s="48">
        <v>0</v>
      </c>
      <c r="BI77" s="49">
        <v>0</v>
      </c>
      <c r="BJ77" s="48">
        <v>18</v>
      </c>
      <c r="BK77" s="49">
        <v>90</v>
      </c>
      <c r="BL77" s="48">
        <v>20</v>
      </c>
    </row>
    <row r="78" spans="1:64" ht="15">
      <c r="A78" s="64" t="s">
        <v>277</v>
      </c>
      <c r="B78" s="64" t="s">
        <v>277</v>
      </c>
      <c r="C78" s="65" t="s">
        <v>4926</v>
      </c>
      <c r="D78" s="66">
        <v>3</v>
      </c>
      <c r="E78" s="67" t="s">
        <v>132</v>
      </c>
      <c r="F78" s="68">
        <v>35</v>
      </c>
      <c r="G78" s="65"/>
      <c r="H78" s="69"/>
      <c r="I78" s="70"/>
      <c r="J78" s="70"/>
      <c r="K78" s="34" t="s">
        <v>65</v>
      </c>
      <c r="L78" s="77">
        <v>78</v>
      </c>
      <c r="M78" s="77"/>
      <c r="N78" s="72"/>
      <c r="O78" s="79" t="s">
        <v>176</v>
      </c>
      <c r="P78" s="81">
        <v>43644.92395833333</v>
      </c>
      <c r="Q78" s="79" t="s">
        <v>488</v>
      </c>
      <c r="R78" s="83" t="s">
        <v>723</v>
      </c>
      <c r="S78" s="79" t="s">
        <v>827</v>
      </c>
      <c r="T78" s="79" t="s">
        <v>897</v>
      </c>
      <c r="U78" s="83" t="s">
        <v>1087</v>
      </c>
      <c r="V78" s="83" t="s">
        <v>1087</v>
      </c>
      <c r="W78" s="81">
        <v>43644.92395833333</v>
      </c>
      <c r="X78" s="83" t="s">
        <v>1367</v>
      </c>
      <c r="Y78" s="79"/>
      <c r="Z78" s="79"/>
      <c r="AA78" s="85" t="s">
        <v>1675</v>
      </c>
      <c r="AB78" s="79"/>
      <c r="AC78" s="79" t="b">
        <v>0</v>
      </c>
      <c r="AD78" s="79">
        <v>0</v>
      </c>
      <c r="AE78" s="85" t="s">
        <v>1912</v>
      </c>
      <c r="AF78" s="79" t="b">
        <v>0</v>
      </c>
      <c r="AG78" s="79" t="s">
        <v>1915</v>
      </c>
      <c r="AH78" s="79"/>
      <c r="AI78" s="85" t="s">
        <v>1912</v>
      </c>
      <c r="AJ78" s="79" t="b">
        <v>0</v>
      </c>
      <c r="AK78" s="79">
        <v>0</v>
      </c>
      <c r="AL78" s="85" t="s">
        <v>1912</v>
      </c>
      <c r="AM78" s="79" t="s">
        <v>1922</v>
      </c>
      <c r="AN78" s="79" t="b">
        <v>0</v>
      </c>
      <c r="AO78" s="85" t="s">
        <v>1675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10</v>
      </c>
      <c r="BF78" s="48">
        <v>0</v>
      </c>
      <c r="BG78" s="49">
        <v>0</v>
      </c>
      <c r="BH78" s="48">
        <v>0</v>
      </c>
      <c r="BI78" s="49">
        <v>0</v>
      </c>
      <c r="BJ78" s="48">
        <v>9</v>
      </c>
      <c r="BK78" s="49">
        <v>90</v>
      </c>
      <c r="BL78" s="48">
        <v>10</v>
      </c>
    </row>
    <row r="79" spans="1:64" ht="15">
      <c r="A79" s="64" t="s">
        <v>278</v>
      </c>
      <c r="B79" s="64" t="s">
        <v>278</v>
      </c>
      <c r="C79" s="65" t="s">
        <v>4926</v>
      </c>
      <c r="D79" s="66">
        <v>3</v>
      </c>
      <c r="E79" s="67" t="s">
        <v>132</v>
      </c>
      <c r="F79" s="68">
        <v>35</v>
      </c>
      <c r="G79" s="65"/>
      <c r="H79" s="69"/>
      <c r="I79" s="70"/>
      <c r="J79" s="70"/>
      <c r="K79" s="34" t="s">
        <v>65</v>
      </c>
      <c r="L79" s="77">
        <v>79</v>
      </c>
      <c r="M79" s="77"/>
      <c r="N79" s="72"/>
      <c r="O79" s="79" t="s">
        <v>176</v>
      </c>
      <c r="P79" s="81">
        <v>43644.971863425926</v>
      </c>
      <c r="Q79" s="79" t="s">
        <v>489</v>
      </c>
      <c r="R79" s="83" t="s">
        <v>723</v>
      </c>
      <c r="S79" s="79" t="s">
        <v>827</v>
      </c>
      <c r="T79" s="79" t="s">
        <v>898</v>
      </c>
      <c r="U79" s="83" t="s">
        <v>1088</v>
      </c>
      <c r="V79" s="83" t="s">
        <v>1088</v>
      </c>
      <c r="W79" s="81">
        <v>43644.971863425926</v>
      </c>
      <c r="X79" s="83" t="s">
        <v>1368</v>
      </c>
      <c r="Y79" s="79"/>
      <c r="Z79" s="79"/>
      <c r="AA79" s="85" t="s">
        <v>1676</v>
      </c>
      <c r="AB79" s="79"/>
      <c r="AC79" s="79" t="b">
        <v>0</v>
      </c>
      <c r="AD79" s="79">
        <v>0</v>
      </c>
      <c r="AE79" s="85" t="s">
        <v>1912</v>
      </c>
      <c r="AF79" s="79" t="b">
        <v>0</v>
      </c>
      <c r="AG79" s="79" t="s">
        <v>1915</v>
      </c>
      <c r="AH79" s="79"/>
      <c r="AI79" s="85" t="s">
        <v>1912</v>
      </c>
      <c r="AJ79" s="79" t="b">
        <v>0</v>
      </c>
      <c r="AK79" s="79">
        <v>0</v>
      </c>
      <c r="AL79" s="85" t="s">
        <v>1912</v>
      </c>
      <c r="AM79" s="79" t="s">
        <v>1922</v>
      </c>
      <c r="AN79" s="79" t="b">
        <v>0</v>
      </c>
      <c r="AO79" s="85" t="s">
        <v>1676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16.666666666666668</v>
      </c>
      <c r="BF79" s="48">
        <v>0</v>
      </c>
      <c r="BG79" s="49">
        <v>0</v>
      </c>
      <c r="BH79" s="48">
        <v>0</v>
      </c>
      <c r="BI79" s="49">
        <v>0</v>
      </c>
      <c r="BJ79" s="48">
        <v>10</v>
      </c>
      <c r="BK79" s="49">
        <v>83.33333333333333</v>
      </c>
      <c r="BL79" s="48">
        <v>12</v>
      </c>
    </row>
    <row r="80" spans="1:64" ht="15">
      <c r="A80" s="64" t="s">
        <v>279</v>
      </c>
      <c r="B80" s="64" t="s">
        <v>400</v>
      </c>
      <c r="C80" s="65" t="s">
        <v>4926</v>
      </c>
      <c r="D80" s="66">
        <v>3</v>
      </c>
      <c r="E80" s="67" t="s">
        <v>132</v>
      </c>
      <c r="F80" s="68">
        <v>35</v>
      </c>
      <c r="G80" s="65"/>
      <c r="H80" s="69"/>
      <c r="I80" s="70"/>
      <c r="J80" s="70"/>
      <c r="K80" s="34" t="s">
        <v>65</v>
      </c>
      <c r="L80" s="77">
        <v>80</v>
      </c>
      <c r="M80" s="77"/>
      <c r="N80" s="72"/>
      <c r="O80" s="79" t="s">
        <v>416</v>
      </c>
      <c r="P80" s="81">
        <v>43645.04253472222</v>
      </c>
      <c r="Q80" s="79" t="s">
        <v>490</v>
      </c>
      <c r="R80" s="79"/>
      <c r="S80" s="79"/>
      <c r="T80" s="79" t="s">
        <v>899</v>
      </c>
      <c r="U80" s="83" t="s">
        <v>1089</v>
      </c>
      <c r="V80" s="83" t="s">
        <v>1089</v>
      </c>
      <c r="W80" s="81">
        <v>43645.04253472222</v>
      </c>
      <c r="X80" s="83" t="s">
        <v>1369</v>
      </c>
      <c r="Y80" s="79"/>
      <c r="Z80" s="79"/>
      <c r="AA80" s="85" t="s">
        <v>1677</v>
      </c>
      <c r="AB80" s="79"/>
      <c r="AC80" s="79" t="b">
        <v>0</v>
      </c>
      <c r="AD80" s="79">
        <v>1</v>
      </c>
      <c r="AE80" s="85" t="s">
        <v>1912</v>
      </c>
      <c r="AF80" s="79" t="b">
        <v>0</v>
      </c>
      <c r="AG80" s="79" t="s">
        <v>1915</v>
      </c>
      <c r="AH80" s="79"/>
      <c r="AI80" s="85" t="s">
        <v>1912</v>
      </c>
      <c r="AJ80" s="79" t="b">
        <v>0</v>
      </c>
      <c r="AK80" s="79">
        <v>0</v>
      </c>
      <c r="AL80" s="85" t="s">
        <v>1912</v>
      </c>
      <c r="AM80" s="79" t="s">
        <v>1934</v>
      </c>
      <c r="AN80" s="79" t="b">
        <v>0</v>
      </c>
      <c r="AO80" s="85" t="s">
        <v>1677</v>
      </c>
      <c r="AP80" s="79" t="s">
        <v>176</v>
      </c>
      <c r="AQ80" s="79">
        <v>0</v>
      </c>
      <c r="AR80" s="79">
        <v>0</v>
      </c>
      <c r="AS80" s="79"/>
      <c r="AT80" s="79"/>
      <c r="AU80" s="79"/>
      <c r="AV80" s="79"/>
      <c r="AW80" s="79"/>
      <c r="AX80" s="79"/>
      <c r="AY80" s="79"/>
      <c r="AZ80" s="79"/>
      <c r="BA80">
        <v>1</v>
      </c>
      <c r="BB80" s="78" t="str">
        <f>REPLACE(INDEX(GroupVertices[Group],MATCH(Edges[[#This Row],[Vertex 1]],GroupVertices[Vertex],0)),1,1,"")</f>
        <v>7</v>
      </c>
      <c r="BC80" s="78" t="str">
        <f>REPLACE(INDEX(GroupVertices[Group],MATCH(Edges[[#This Row],[Vertex 2]],GroupVertices[Vertex],0)),1,1,"")</f>
        <v>7</v>
      </c>
      <c r="BD80" s="48">
        <v>2</v>
      </c>
      <c r="BE80" s="49">
        <v>5.882352941176471</v>
      </c>
      <c r="BF80" s="48">
        <v>1</v>
      </c>
      <c r="BG80" s="49">
        <v>2.9411764705882355</v>
      </c>
      <c r="BH80" s="48">
        <v>0</v>
      </c>
      <c r="BI80" s="49">
        <v>0</v>
      </c>
      <c r="BJ80" s="48">
        <v>31</v>
      </c>
      <c r="BK80" s="49">
        <v>91.17647058823529</v>
      </c>
      <c r="BL80" s="48">
        <v>34</v>
      </c>
    </row>
    <row r="81" spans="1:64" ht="15">
      <c r="A81" s="64" t="s">
        <v>280</v>
      </c>
      <c r="B81" s="64" t="s">
        <v>280</v>
      </c>
      <c r="C81" s="65" t="s">
        <v>4926</v>
      </c>
      <c r="D81" s="66">
        <v>3</v>
      </c>
      <c r="E81" s="67" t="s">
        <v>132</v>
      </c>
      <c r="F81" s="68">
        <v>35</v>
      </c>
      <c r="G81" s="65"/>
      <c r="H81" s="69"/>
      <c r="I81" s="70"/>
      <c r="J81" s="70"/>
      <c r="K81" s="34" t="s">
        <v>65</v>
      </c>
      <c r="L81" s="77">
        <v>81</v>
      </c>
      <c r="M81" s="77"/>
      <c r="N81" s="72"/>
      <c r="O81" s="79" t="s">
        <v>176</v>
      </c>
      <c r="P81" s="81">
        <v>43645.092361111114</v>
      </c>
      <c r="Q81" s="79" t="s">
        <v>491</v>
      </c>
      <c r="R81" s="83" t="s">
        <v>723</v>
      </c>
      <c r="S81" s="79" t="s">
        <v>827</v>
      </c>
      <c r="T81" s="79" t="s">
        <v>874</v>
      </c>
      <c r="U81" s="83" t="s">
        <v>1090</v>
      </c>
      <c r="V81" s="83" t="s">
        <v>1090</v>
      </c>
      <c r="W81" s="81">
        <v>43645.092361111114</v>
      </c>
      <c r="X81" s="83" t="s">
        <v>1370</v>
      </c>
      <c r="Y81" s="79"/>
      <c r="Z81" s="79"/>
      <c r="AA81" s="85" t="s">
        <v>1678</v>
      </c>
      <c r="AB81" s="79"/>
      <c r="AC81" s="79" t="b">
        <v>0</v>
      </c>
      <c r="AD81" s="79">
        <v>0</v>
      </c>
      <c r="AE81" s="85" t="s">
        <v>1912</v>
      </c>
      <c r="AF81" s="79" t="b">
        <v>0</v>
      </c>
      <c r="AG81" s="79" t="s">
        <v>1915</v>
      </c>
      <c r="AH81" s="79"/>
      <c r="AI81" s="85" t="s">
        <v>1912</v>
      </c>
      <c r="AJ81" s="79" t="b">
        <v>0</v>
      </c>
      <c r="AK81" s="79">
        <v>0</v>
      </c>
      <c r="AL81" s="85" t="s">
        <v>1912</v>
      </c>
      <c r="AM81" s="79" t="s">
        <v>1922</v>
      </c>
      <c r="AN81" s="79" t="b">
        <v>0</v>
      </c>
      <c r="AO81" s="85" t="s">
        <v>1678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9.090909090909092</v>
      </c>
      <c r="BF81" s="48">
        <v>0</v>
      </c>
      <c r="BG81" s="49">
        <v>0</v>
      </c>
      <c r="BH81" s="48">
        <v>0</v>
      </c>
      <c r="BI81" s="49">
        <v>0</v>
      </c>
      <c r="BJ81" s="48">
        <v>10</v>
      </c>
      <c r="BK81" s="49">
        <v>90.9090909090909</v>
      </c>
      <c r="BL81" s="48">
        <v>11</v>
      </c>
    </row>
    <row r="82" spans="1:64" ht="15">
      <c r="A82" s="64" t="s">
        <v>281</v>
      </c>
      <c r="B82" s="64" t="s">
        <v>353</v>
      </c>
      <c r="C82" s="65" t="s">
        <v>4926</v>
      </c>
      <c r="D82" s="66">
        <v>3</v>
      </c>
      <c r="E82" s="67" t="s">
        <v>132</v>
      </c>
      <c r="F82" s="68">
        <v>35</v>
      </c>
      <c r="G82" s="65"/>
      <c r="H82" s="69"/>
      <c r="I82" s="70"/>
      <c r="J82" s="70"/>
      <c r="K82" s="34" t="s">
        <v>65</v>
      </c>
      <c r="L82" s="77">
        <v>82</v>
      </c>
      <c r="M82" s="77"/>
      <c r="N82" s="72"/>
      <c r="O82" s="79" t="s">
        <v>416</v>
      </c>
      <c r="P82" s="81">
        <v>43645.26900462963</v>
      </c>
      <c r="Q82" s="79" t="s">
        <v>492</v>
      </c>
      <c r="R82" s="79"/>
      <c r="S82" s="79"/>
      <c r="T82" s="79" t="s">
        <v>900</v>
      </c>
      <c r="U82" s="79"/>
      <c r="V82" s="83" t="s">
        <v>1254</v>
      </c>
      <c r="W82" s="81">
        <v>43645.26900462963</v>
      </c>
      <c r="X82" s="83" t="s">
        <v>1371</v>
      </c>
      <c r="Y82" s="79"/>
      <c r="Z82" s="79"/>
      <c r="AA82" s="85" t="s">
        <v>1679</v>
      </c>
      <c r="AB82" s="79"/>
      <c r="AC82" s="79" t="b">
        <v>0</v>
      </c>
      <c r="AD82" s="79">
        <v>0</v>
      </c>
      <c r="AE82" s="85" t="s">
        <v>1912</v>
      </c>
      <c r="AF82" s="79" t="b">
        <v>0</v>
      </c>
      <c r="AG82" s="79" t="s">
        <v>1915</v>
      </c>
      <c r="AH82" s="79"/>
      <c r="AI82" s="85" t="s">
        <v>1912</v>
      </c>
      <c r="AJ82" s="79" t="b">
        <v>0</v>
      </c>
      <c r="AK82" s="79">
        <v>1</v>
      </c>
      <c r="AL82" s="85" t="s">
        <v>1794</v>
      </c>
      <c r="AM82" s="79" t="s">
        <v>1924</v>
      </c>
      <c r="AN82" s="79" t="b">
        <v>0</v>
      </c>
      <c r="AO82" s="85" t="s">
        <v>1794</v>
      </c>
      <c r="AP82" s="79" t="s">
        <v>176</v>
      </c>
      <c r="AQ82" s="79">
        <v>0</v>
      </c>
      <c r="AR82" s="79">
        <v>0</v>
      </c>
      <c r="AS82" s="79"/>
      <c r="AT82" s="79"/>
      <c r="AU82" s="79"/>
      <c r="AV82" s="79"/>
      <c r="AW82" s="79"/>
      <c r="AX82" s="79"/>
      <c r="AY82" s="79"/>
      <c r="AZ82" s="79"/>
      <c r="BA82">
        <v>1</v>
      </c>
      <c r="BB82" s="78" t="str">
        <f>REPLACE(INDEX(GroupVertices[Group],MATCH(Edges[[#This Row],[Vertex 1]],GroupVertices[Vertex],0)),1,1,"")</f>
        <v>18</v>
      </c>
      <c r="BC82" s="78" t="str">
        <f>REPLACE(INDEX(GroupVertices[Group],MATCH(Edges[[#This Row],[Vertex 2]],GroupVertices[Vertex],0)),1,1,"")</f>
        <v>18</v>
      </c>
      <c r="BD82" s="48">
        <v>1</v>
      </c>
      <c r="BE82" s="49">
        <v>6.666666666666667</v>
      </c>
      <c r="BF82" s="48">
        <v>0</v>
      </c>
      <c r="BG82" s="49">
        <v>0</v>
      </c>
      <c r="BH82" s="48">
        <v>0</v>
      </c>
      <c r="BI82" s="49">
        <v>0</v>
      </c>
      <c r="BJ82" s="48">
        <v>14</v>
      </c>
      <c r="BK82" s="49">
        <v>93.33333333333333</v>
      </c>
      <c r="BL82" s="48">
        <v>15</v>
      </c>
    </row>
    <row r="83" spans="1:64" ht="15">
      <c r="A83" s="64" t="s">
        <v>282</v>
      </c>
      <c r="B83" s="64" t="s">
        <v>394</v>
      </c>
      <c r="C83" s="65" t="s">
        <v>4926</v>
      </c>
      <c r="D83" s="66">
        <v>3</v>
      </c>
      <c r="E83" s="67" t="s">
        <v>132</v>
      </c>
      <c r="F83" s="68">
        <v>35</v>
      </c>
      <c r="G83" s="65"/>
      <c r="H83" s="69"/>
      <c r="I83" s="70"/>
      <c r="J83" s="70"/>
      <c r="K83" s="34" t="s">
        <v>65</v>
      </c>
      <c r="L83" s="77">
        <v>83</v>
      </c>
      <c r="M83" s="77"/>
      <c r="N83" s="72"/>
      <c r="O83" s="79" t="s">
        <v>416</v>
      </c>
      <c r="P83" s="81">
        <v>43645.3203125</v>
      </c>
      <c r="Q83" s="79" t="s">
        <v>493</v>
      </c>
      <c r="R83" s="83" t="s">
        <v>723</v>
      </c>
      <c r="S83" s="79" t="s">
        <v>827</v>
      </c>
      <c r="T83" s="79" t="s">
        <v>892</v>
      </c>
      <c r="U83" s="83" t="s">
        <v>1091</v>
      </c>
      <c r="V83" s="83" t="s">
        <v>1091</v>
      </c>
      <c r="W83" s="81">
        <v>43645.3203125</v>
      </c>
      <c r="X83" s="83" t="s">
        <v>1372</v>
      </c>
      <c r="Y83" s="79"/>
      <c r="Z83" s="79"/>
      <c r="AA83" s="85" t="s">
        <v>1680</v>
      </c>
      <c r="AB83" s="79"/>
      <c r="AC83" s="79" t="b">
        <v>0</v>
      </c>
      <c r="AD83" s="79">
        <v>0</v>
      </c>
      <c r="AE83" s="85" t="s">
        <v>1912</v>
      </c>
      <c r="AF83" s="79" t="b">
        <v>0</v>
      </c>
      <c r="AG83" s="79" t="s">
        <v>1915</v>
      </c>
      <c r="AH83" s="79"/>
      <c r="AI83" s="85" t="s">
        <v>1912</v>
      </c>
      <c r="AJ83" s="79" t="b">
        <v>0</v>
      </c>
      <c r="AK83" s="79">
        <v>0</v>
      </c>
      <c r="AL83" s="85" t="s">
        <v>1912</v>
      </c>
      <c r="AM83" s="79" t="s">
        <v>1922</v>
      </c>
      <c r="AN83" s="79" t="b">
        <v>0</v>
      </c>
      <c r="AO83" s="85" t="s">
        <v>1680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10</v>
      </c>
      <c r="BF83" s="48">
        <v>0</v>
      </c>
      <c r="BG83" s="49">
        <v>0</v>
      </c>
      <c r="BH83" s="48">
        <v>0</v>
      </c>
      <c r="BI83" s="49">
        <v>0</v>
      </c>
      <c r="BJ83" s="48">
        <v>9</v>
      </c>
      <c r="BK83" s="49">
        <v>90</v>
      </c>
      <c r="BL83" s="48">
        <v>10</v>
      </c>
    </row>
    <row r="84" spans="1:64" ht="15">
      <c r="A84" s="64" t="s">
        <v>283</v>
      </c>
      <c r="B84" s="64" t="s">
        <v>401</v>
      </c>
      <c r="C84" s="65" t="s">
        <v>4926</v>
      </c>
      <c r="D84" s="66">
        <v>3</v>
      </c>
      <c r="E84" s="67" t="s">
        <v>132</v>
      </c>
      <c r="F84" s="68">
        <v>35</v>
      </c>
      <c r="G84" s="65"/>
      <c r="H84" s="69"/>
      <c r="I84" s="70"/>
      <c r="J84" s="70"/>
      <c r="K84" s="34" t="s">
        <v>65</v>
      </c>
      <c r="L84" s="77">
        <v>84</v>
      </c>
      <c r="M84" s="77"/>
      <c r="N84" s="72"/>
      <c r="O84" s="79" t="s">
        <v>416</v>
      </c>
      <c r="P84" s="81">
        <v>43645.459872685184</v>
      </c>
      <c r="Q84" s="79" t="s">
        <v>494</v>
      </c>
      <c r="R84" s="79"/>
      <c r="S84" s="79"/>
      <c r="T84" s="79"/>
      <c r="U84" s="79"/>
      <c r="V84" s="83" t="s">
        <v>1255</v>
      </c>
      <c r="W84" s="81">
        <v>43645.459872685184</v>
      </c>
      <c r="X84" s="83" t="s">
        <v>1373</v>
      </c>
      <c r="Y84" s="79"/>
      <c r="Z84" s="79"/>
      <c r="AA84" s="85" t="s">
        <v>1681</v>
      </c>
      <c r="AB84" s="85" t="s">
        <v>1911</v>
      </c>
      <c r="AC84" s="79" t="b">
        <v>0</v>
      </c>
      <c r="AD84" s="79">
        <v>2</v>
      </c>
      <c r="AE84" s="85" t="s">
        <v>1913</v>
      </c>
      <c r="AF84" s="79" t="b">
        <v>0</v>
      </c>
      <c r="AG84" s="79" t="s">
        <v>1916</v>
      </c>
      <c r="AH84" s="79"/>
      <c r="AI84" s="85" t="s">
        <v>1912</v>
      </c>
      <c r="AJ84" s="79" t="b">
        <v>0</v>
      </c>
      <c r="AK84" s="79">
        <v>1</v>
      </c>
      <c r="AL84" s="85" t="s">
        <v>1912</v>
      </c>
      <c r="AM84" s="79" t="s">
        <v>1925</v>
      </c>
      <c r="AN84" s="79" t="b">
        <v>0</v>
      </c>
      <c r="AO84" s="85" t="s">
        <v>1911</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283</v>
      </c>
      <c r="B85" s="64" t="s">
        <v>402</v>
      </c>
      <c r="C85" s="65" t="s">
        <v>4927</v>
      </c>
      <c r="D85" s="66">
        <v>4.4</v>
      </c>
      <c r="E85" s="67" t="s">
        <v>136</v>
      </c>
      <c r="F85" s="68">
        <v>30.4</v>
      </c>
      <c r="G85" s="65"/>
      <c r="H85" s="69"/>
      <c r="I85" s="70"/>
      <c r="J85" s="70"/>
      <c r="K85" s="34" t="s">
        <v>65</v>
      </c>
      <c r="L85" s="77">
        <v>85</v>
      </c>
      <c r="M85" s="77"/>
      <c r="N85" s="72"/>
      <c r="O85" s="79" t="s">
        <v>416</v>
      </c>
      <c r="P85" s="81">
        <v>43645.459872685184</v>
      </c>
      <c r="Q85" s="79" t="s">
        <v>494</v>
      </c>
      <c r="R85" s="79"/>
      <c r="S85" s="79"/>
      <c r="T85" s="79"/>
      <c r="U85" s="79"/>
      <c r="V85" s="83" t="s">
        <v>1255</v>
      </c>
      <c r="W85" s="81">
        <v>43645.459872685184</v>
      </c>
      <c r="X85" s="83" t="s">
        <v>1373</v>
      </c>
      <c r="Y85" s="79"/>
      <c r="Z85" s="79"/>
      <c r="AA85" s="85" t="s">
        <v>1681</v>
      </c>
      <c r="AB85" s="85" t="s">
        <v>1911</v>
      </c>
      <c r="AC85" s="79" t="b">
        <v>0</v>
      </c>
      <c r="AD85" s="79">
        <v>2</v>
      </c>
      <c r="AE85" s="85" t="s">
        <v>1913</v>
      </c>
      <c r="AF85" s="79" t="b">
        <v>0</v>
      </c>
      <c r="AG85" s="79" t="s">
        <v>1916</v>
      </c>
      <c r="AH85" s="79"/>
      <c r="AI85" s="85" t="s">
        <v>1912</v>
      </c>
      <c r="AJ85" s="79" t="b">
        <v>0</v>
      </c>
      <c r="AK85" s="79">
        <v>1</v>
      </c>
      <c r="AL85" s="85" t="s">
        <v>1912</v>
      </c>
      <c r="AM85" s="79" t="s">
        <v>1925</v>
      </c>
      <c r="AN85" s="79" t="b">
        <v>0</v>
      </c>
      <c r="AO85" s="85" t="s">
        <v>1911</v>
      </c>
      <c r="AP85" s="79" t="s">
        <v>176</v>
      </c>
      <c r="AQ85" s="79">
        <v>0</v>
      </c>
      <c r="AR85" s="79">
        <v>0</v>
      </c>
      <c r="AS85" s="79"/>
      <c r="AT85" s="79"/>
      <c r="AU85" s="79"/>
      <c r="AV85" s="79"/>
      <c r="AW85" s="79"/>
      <c r="AX85" s="79"/>
      <c r="AY85" s="79"/>
      <c r="AZ85" s="79"/>
      <c r="BA85">
        <v>2</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283</v>
      </c>
      <c r="B86" s="64" t="s">
        <v>402</v>
      </c>
      <c r="C86" s="65" t="s">
        <v>4927</v>
      </c>
      <c r="D86" s="66">
        <v>4.4</v>
      </c>
      <c r="E86" s="67" t="s">
        <v>136</v>
      </c>
      <c r="F86" s="68">
        <v>30.4</v>
      </c>
      <c r="G86" s="65"/>
      <c r="H86" s="69"/>
      <c r="I86" s="70"/>
      <c r="J86" s="70"/>
      <c r="K86" s="34" t="s">
        <v>65</v>
      </c>
      <c r="L86" s="77">
        <v>86</v>
      </c>
      <c r="M86" s="77"/>
      <c r="N86" s="72"/>
      <c r="O86" s="79" t="s">
        <v>416</v>
      </c>
      <c r="P86" s="81">
        <v>43645.46486111111</v>
      </c>
      <c r="Q86" s="79" t="s">
        <v>495</v>
      </c>
      <c r="R86" s="79"/>
      <c r="S86" s="79"/>
      <c r="T86" s="79"/>
      <c r="U86" s="79"/>
      <c r="V86" s="83" t="s">
        <v>1255</v>
      </c>
      <c r="W86" s="81">
        <v>43645.46486111111</v>
      </c>
      <c r="X86" s="83" t="s">
        <v>1374</v>
      </c>
      <c r="Y86" s="79"/>
      <c r="Z86" s="79"/>
      <c r="AA86" s="85" t="s">
        <v>1682</v>
      </c>
      <c r="AB86" s="79"/>
      <c r="AC86" s="79" t="b">
        <v>0</v>
      </c>
      <c r="AD86" s="79">
        <v>0</v>
      </c>
      <c r="AE86" s="85" t="s">
        <v>1912</v>
      </c>
      <c r="AF86" s="79" t="b">
        <v>0</v>
      </c>
      <c r="AG86" s="79" t="s">
        <v>1916</v>
      </c>
      <c r="AH86" s="79"/>
      <c r="AI86" s="85" t="s">
        <v>1912</v>
      </c>
      <c r="AJ86" s="79" t="b">
        <v>0</v>
      </c>
      <c r="AK86" s="79">
        <v>1</v>
      </c>
      <c r="AL86" s="85" t="s">
        <v>1681</v>
      </c>
      <c r="AM86" s="79" t="s">
        <v>1925</v>
      </c>
      <c r="AN86" s="79" t="b">
        <v>0</v>
      </c>
      <c r="AO86" s="85" t="s">
        <v>1681</v>
      </c>
      <c r="AP86" s="79" t="s">
        <v>176</v>
      </c>
      <c r="AQ86" s="79">
        <v>0</v>
      </c>
      <c r="AR86" s="79">
        <v>0</v>
      </c>
      <c r="AS86" s="79"/>
      <c r="AT86" s="79"/>
      <c r="AU86" s="79"/>
      <c r="AV86" s="79"/>
      <c r="AW86" s="79"/>
      <c r="AX86" s="79"/>
      <c r="AY86" s="79"/>
      <c r="AZ86" s="79"/>
      <c r="BA86">
        <v>2</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283</v>
      </c>
      <c r="B87" s="64" t="s">
        <v>403</v>
      </c>
      <c r="C87" s="65" t="s">
        <v>4927</v>
      </c>
      <c r="D87" s="66">
        <v>4.4</v>
      </c>
      <c r="E87" s="67" t="s">
        <v>136</v>
      </c>
      <c r="F87" s="68">
        <v>30.4</v>
      </c>
      <c r="G87" s="65"/>
      <c r="H87" s="69"/>
      <c r="I87" s="70"/>
      <c r="J87" s="70"/>
      <c r="K87" s="34" t="s">
        <v>65</v>
      </c>
      <c r="L87" s="77">
        <v>87</v>
      </c>
      <c r="M87" s="77"/>
      <c r="N87" s="72"/>
      <c r="O87" s="79" t="s">
        <v>416</v>
      </c>
      <c r="P87" s="81">
        <v>43645.459872685184</v>
      </c>
      <c r="Q87" s="79" t="s">
        <v>494</v>
      </c>
      <c r="R87" s="79"/>
      <c r="S87" s="79"/>
      <c r="T87" s="79"/>
      <c r="U87" s="79"/>
      <c r="V87" s="83" t="s">
        <v>1255</v>
      </c>
      <c r="W87" s="81">
        <v>43645.459872685184</v>
      </c>
      <c r="X87" s="83" t="s">
        <v>1373</v>
      </c>
      <c r="Y87" s="79"/>
      <c r="Z87" s="79"/>
      <c r="AA87" s="85" t="s">
        <v>1681</v>
      </c>
      <c r="AB87" s="85" t="s">
        <v>1911</v>
      </c>
      <c r="AC87" s="79" t="b">
        <v>0</v>
      </c>
      <c r="AD87" s="79">
        <v>2</v>
      </c>
      <c r="AE87" s="85" t="s">
        <v>1913</v>
      </c>
      <c r="AF87" s="79" t="b">
        <v>0</v>
      </c>
      <c r="AG87" s="79" t="s">
        <v>1916</v>
      </c>
      <c r="AH87" s="79"/>
      <c r="AI87" s="85" t="s">
        <v>1912</v>
      </c>
      <c r="AJ87" s="79" t="b">
        <v>0</v>
      </c>
      <c r="AK87" s="79">
        <v>1</v>
      </c>
      <c r="AL87" s="85" t="s">
        <v>1912</v>
      </c>
      <c r="AM87" s="79" t="s">
        <v>1925</v>
      </c>
      <c r="AN87" s="79" t="b">
        <v>0</v>
      </c>
      <c r="AO87" s="85" t="s">
        <v>1911</v>
      </c>
      <c r="AP87" s="79" t="s">
        <v>176</v>
      </c>
      <c r="AQ87" s="79">
        <v>0</v>
      </c>
      <c r="AR87" s="79">
        <v>0</v>
      </c>
      <c r="AS87" s="79"/>
      <c r="AT87" s="79"/>
      <c r="AU87" s="79"/>
      <c r="AV87" s="79"/>
      <c r="AW87" s="79"/>
      <c r="AX87" s="79"/>
      <c r="AY87" s="79"/>
      <c r="AZ87" s="79"/>
      <c r="BA87">
        <v>2</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283</v>
      </c>
      <c r="B88" s="64" t="s">
        <v>403</v>
      </c>
      <c r="C88" s="65" t="s">
        <v>4927</v>
      </c>
      <c r="D88" s="66">
        <v>4.4</v>
      </c>
      <c r="E88" s="67" t="s">
        <v>136</v>
      </c>
      <c r="F88" s="68">
        <v>30.4</v>
      </c>
      <c r="G88" s="65"/>
      <c r="H88" s="69"/>
      <c r="I88" s="70"/>
      <c r="J88" s="70"/>
      <c r="K88" s="34" t="s">
        <v>65</v>
      </c>
      <c r="L88" s="77">
        <v>88</v>
      </c>
      <c r="M88" s="77"/>
      <c r="N88" s="72"/>
      <c r="O88" s="79" t="s">
        <v>416</v>
      </c>
      <c r="P88" s="81">
        <v>43645.46486111111</v>
      </c>
      <c r="Q88" s="79" t="s">
        <v>495</v>
      </c>
      <c r="R88" s="79"/>
      <c r="S88" s="79"/>
      <c r="T88" s="79"/>
      <c r="U88" s="79"/>
      <c r="V88" s="83" t="s">
        <v>1255</v>
      </c>
      <c r="W88" s="81">
        <v>43645.46486111111</v>
      </c>
      <c r="X88" s="83" t="s">
        <v>1374</v>
      </c>
      <c r="Y88" s="79"/>
      <c r="Z88" s="79"/>
      <c r="AA88" s="85" t="s">
        <v>1682</v>
      </c>
      <c r="AB88" s="79"/>
      <c r="AC88" s="79" t="b">
        <v>0</v>
      </c>
      <c r="AD88" s="79">
        <v>0</v>
      </c>
      <c r="AE88" s="85" t="s">
        <v>1912</v>
      </c>
      <c r="AF88" s="79" t="b">
        <v>0</v>
      </c>
      <c r="AG88" s="79" t="s">
        <v>1916</v>
      </c>
      <c r="AH88" s="79"/>
      <c r="AI88" s="85" t="s">
        <v>1912</v>
      </c>
      <c r="AJ88" s="79" t="b">
        <v>0</v>
      </c>
      <c r="AK88" s="79">
        <v>1</v>
      </c>
      <c r="AL88" s="85" t="s">
        <v>1681</v>
      </c>
      <c r="AM88" s="79" t="s">
        <v>1925</v>
      </c>
      <c r="AN88" s="79" t="b">
        <v>0</v>
      </c>
      <c r="AO88" s="85" t="s">
        <v>1681</v>
      </c>
      <c r="AP88" s="79" t="s">
        <v>176</v>
      </c>
      <c r="AQ88" s="79">
        <v>0</v>
      </c>
      <c r="AR88" s="79">
        <v>0</v>
      </c>
      <c r="AS88" s="79"/>
      <c r="AT88" s="79"/>
      <c r="AU88" s="79"/>
      <c r="AV88" s="79"/>
      <c r="AW88" s="79"/>
      <c r="AX88" s="79"/>
      <c r="AY88" s="79"/>
      <c r="AZ88" s="79"/>
      <c r="BA88">
        <v>2</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283</v>
      </c>
      <c r="B89" s="64" t="s">
        <v>404</v>
      </c>
      <c r="C89" s="65" t="s">
        <v>4927</v>
      </c>
      <c r="D89" s="66">
        <v>4.4</v>
      </c>
      <c r="E89" s="67" t="s">
        <v>136</v>
      </c>
      <c r="F89" s="68">
        <v>30.4</v>
      </c>
      <c r="G89" s="65"/>
      <c r="H89" s="69"/>
      <c r="I89" s="70"/>
      <c r="J89" s="70"/>
      <c r="K89" s="34" t="s">
        <v>65</v>
      </c>
      <c r="L89" s="77">
        <v>89</v>
      </c>
      <c r="M89" s="77"/>
      <c r="N89" s="72"/>
      <c r="O89" s="79" t="s">
        <v>416</v>
      </c>
      <c r="P89" s="81">
        <v>43645.459872685184</v>
      </c>
      <c r="Q89" s="79" t="s">
        <v>494</v>
      </c>
      <c r="R89" s="79"/>
      <c r="S89" s="79"/>
      <c r="T89" s="79"/>
      <c r="U89" s="79"/>
      <c r="V89" s="83" t="s">
        <v>1255</v>
      </c>
      <c r="W89" s="81">
        <v>43645.459872685184</v>
      </c>
      <c r="X89" s="83" t="s">
        <v>1373</v>
      </c>
      <c r="Y89" s="79"/>
      <c r="Z89" s="79"/>
      <c r="AA89" s="85" t="s">
        <v>1681</v>
      </c>
      <c r="AB89" s="85" t="s">
        <v>1911</v>
      </c>
      <c r="AC89" s="79" t="b">
        <v>0</v>
      </c>
      <c r="AD89" s="79">
        <v>2</v>
      </c>
      <c r="AE89" s="85" t="s">
        <v>1913</v>
      </c>
      <c r="AF89" s="79" t="b">
        <v>0</v>
      </c>
      <c r="AG89" s="79" t="s">
        <v>1916</v>
      </c>
      <c r="AH89" s="79"/>
      <c r="AI89" s="85" t="s">
        <v>1912</v>
      </c>
      <c r="AJ89" s="79" t="b">
        <v>0</v>
      </c>
      <c r="AK89" s="79">
        <v>1</v>
      </c>
      <c r="AL89" s="85" t="s">
        <v>1912</v>
      </c>
      <c r="AM89" s="79" t="s">
        <v>1925</v>
      </c>
      <c r="AN89" s="79" t="b">
        <v>0</v>
      </c>
      <c r="AO89" s="85" t="s">
        <v>1911</v>
      </c>
      <c r="AP89" s="79" t="s">
        <v>176</v>
      </c>
      <c r="AQ89" s="79">
        <v>0</v>
      </c>
      <c r="AR89" s="79">
        <v>0</v>
      </c>
      <c r="AS89" s="79"/>
      <c r="AT89" s="79"/>
      <c r="AU89" s="79"/>
      <c r="AV89" s="79"/>
      <c r="AW89" s="79"/>
      <c r="AX89" s="79"/>
      <c r="AY89" s="79"/>
      <c r="AZ89" s="79"/>
      <c r="BA89">
        <v>2</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283</v>
      </c>
      <c r="B90" s="64" t="s">
        <v>404</v>
      </c>
      <c r="C90" s="65" t="s">
        <v>4927</v>
      </c>
      <c r="D90" s="66">
        <v>4.4</v>
      </c>
      <c r="E90" s="67" t="s">
        <v>136</v>
      </c>
      <c r="F90" s="68">
        <v>30.4</v>
      </c>
      <c r="G90" s="65"/>
      <c r="H90" s="69"/>
      <c r="I90" s="70"/>
      <c r="J90" s="70"/>
      <c r="K90" s="34" t="s">
        <v>65</v>
      </c>
      <c r="L90" s="77">
        <v>90</v>
      </c>
      <c r="M90" s="77"/>
      <c r="N90" s="72"/>
      <c r="O90" s="79" t="s">
        <v>416</v>
      </c>
      <c r="P90" s="81">
        <v>43645.46486111111</v>
      </c>
      <c r="Q90" s="79" t="s">
        <v>495</v>
      </c>
      <c r="R90" s="79"/>
      <c r="S90" s="79"/>
      <c r="T90" s="79"/>
      <c r="U90" s="79"/>
      <c r="V90" s="83" t="s">
        <v>1255</v>
      </c>
      <c r="W90" s="81">
        <v>43645.46486111111</v>
      </c>
      <c r="X90" s="83" t="s">
        <v>1374</v>
      </c>
      <c r="Y90" s="79"/>
      <c r="Z90" s="79"/>
      <c r="AA90" s="85" t="s">
        <v>1682</v>
      </c>
      <c r="AB90" s="79"/>
      <c r="AC90" s="79" t="b">
        <v>0</v>
      </c>
      <c r="AD90" s="79">
        <v>0</v>
      </c>
      <c r="AE90" s="85" t="s">
        <v>1912</v>
      </c>
      <c r="AF90" s="79" t="b">
        <v>0</v>
      </c>
      <c r="AG90" s="79" t="s">
        <v>1916</v>
      </c>
      <c r="AH90" s="79"/>
      <c r="AI90" s="85" t="s">
        <v>1912</v>
      </c>
      <c r="AJ90" s="79" t="b">
        <v>0</v>
      </c>
      <c r="AK90" s="79">
        <v>1</v>
      </c>
      <c r="AL90" s="85" t="s">
        <v>1681</v>
      </c>
      <c r="AM90" s="79" t="s">
        <v>1925</v>
      </c>
      <c r="AN90" s="79" t="b">
        <v>0</v>
      </c>
      <c r="AO90" s="85" t="s">
        <v>1681</v>
      </c>
      <c r="AP90" s="79" t="s">
        <v>176</v>
      </c>
      <c r="AQ90" s="79">
        <v>0</v>
      </c>
      <c r="AR90" s="79">
        <v>0</v>
      </c>
      <c r="AS90" s="79"/>
      <c r="AT90" s="79"/>
      <c r="AU90" s="79"/>
      <c r="AV90" s="79"/>
      <c r="AW90" s="79"/>
      <c r="AX90" s="79"/>
      <c r="AY90" s="79"/>
      <c r="AZ90" s="79"/>
      <c r="BA90">
        <v>2</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283</v>
      </c>
      <c r="B91" s="64" t="s">
        <v>405</v>
      </c>
      <c r="C91" s="65" t="s">
        <v>4927</v>
      </c>
      <c r="D91" s="66">
        <v>4.4</v>
      </c>
      <c r="E91" s="67" t="s">
        <v>136</v>
      </c>
      <c r="F91" s="68">
        <v>30.4</v>
      </c>
      <c r="G91" s="65"/>
      <c r="H91" s="69"/>
      <c r="I91" s="70"/>
      <c r="J91" s="70"/>
      <c r="K91" s="34" t="s">
        <v>65</v>
      </c>
      <c r="L91" s="77">
        <v>91</v>
      </c>
      <c r="M91" s="77"/>
      <c r="N91" s="72"/>
      <c r="O91" s="79" t="s">
        <v>416</v>
      </c>
      <c r="P91" s="81">
        <v>43645.459872685184</v>
      </c>
      <c r="Q91" s="79" t="s">
        <v>494</v>
      </c>
      <c r="R91" s="79"/>
      <c r="S91" s="79"/>
      <c r="T91" s="79"/>
      <c r="U91" s="79"/>
      <c r="V91" s="83" t="s">
        <v>1255</v>
      </c>
      <c r="W91" s="81">
        <v>43645.459872685184</v>
      </c>
      <c r="X91" s="83" t="s">
        <v>1373</v>
      </c>
      <c r="Y91" s="79"/>
      <c r="Z91" s="79"/>
      <c r="AA91" s="85" t="s">
        <v>1681</v>
      </c>
      <c r="AB91" s="85" t="s">
        <v>1911</v>
      </c>
      <c r="AC91" s="79" t="b">
        <v>0</v>
      </c>
      <c r="AD91" s="79">
        <v>2</v>
      </c>
      <c r="AE91" s="85" t="s">
        <v>1913</v>
      </c>
      <c r="AF91" s="79" t="b">
        <v>0</v>
      </c>
      <c r="AG91" s="79" t="s">
        <v>1916</v>
      </c>
      <c r="AH91" s="79"/>
      <c r="AI91" s="85" t="s">
        <v>1912</v>
      </c>
      <c r="AJ91" s="79" t="b">
        <v>0</v>
      </c>
      <c r="AK91" s="79">
        <v>1</v>
      </c>
      <c r="AL91" s="85" t="s">
        <v>1912</v>
      </c>
      <c r="AM91" s="79" t="s">
        <v>1925</v>
      </c>
      <c r="AN91" s="79" t="b">
        <v>0</v>
      </c>
      <c r="AO91" s="85" t="s">
        <v>1911</v>
      </c>
      <c r="AP91" s="79" t="s">
        <v>176</v>
      </c>
      <c r="AQ91" s="79">
        <v>0</v>
      </c>
      <c r="AR91" s="79">
        <v>0</v>
      </c>
      <c r="AS91" s="79"/>
      <c r="AT91" s="79"/>
      <c r="AU91" s="79"/>
      <c r="AV91" s="79"/>
      <c r="AW91" s="79"/>
      <c r="AX91" s="79"/>
      <c r="AY91" s="79"/>
      <c r="AZ91" s="79"/>
      <c r="BA91">
        <v>2</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283</v>
      </c>
      <c r="B92" s="64" t="s">
        <v>405</v>
      </c>
      <c r="C92" s="65" t="s">
        <v>4927</v>
      </c>
      <c r="D92" s="66">
        <v>4.4</v>
      </c>
      <c r="E92" s="67" t="s">
        <v>136</v>
      </c>
      <c r="F92" s="68">
        <v>30.4</v>
      </c>
      <c r="G92" s="65"/>
      <c r="H92" s="69"/>
      <c r="I92" s="70"/>
      <c r="J92" s="70"/>
      <c r="K92" s="34" t="s">
        <v>65</v>
      </c>
      <c r="L92" s="77">
        <v>92</v>
      </c>
      <c r="M92" s="77"/>
      <c r="N92" s="72"/>
      <c r="O92" s="79" t="s">
        <v>416</v>
      </c>
      <c r="P92" s="81">
        <v>43645.46486111111</v>
      </c>
      <c r="Q92" s="79" t="s">
        <v>495</v>
      </c>
      <c r="R92" s="79"/>
      <c r="S92" s="79"/>
      <c r="T92" s="79"/>
      <c r="U92" s="79"/>
      <c r="V92" s="83" t="s">
        <v>1255</v>
      </c>
      <c r="W92" s="81">
        <v>43645.46486111111</v>
      </c>
      <c r="X92" s="83" t="s">
        <v>1374</v>
      </c>
      <c r="Y92" s="79"/>
      <c r="Z92" s="79"/>
      <c r="AA92" s="85" t="s">
        <v>1682</v>
      </c>
      <c r="AB92" s="79"/>
      <c r="AC92" s="79" t="b">
        <v>0</v>
      </c>
      <c r="AD92" s="79">
        <v>0</v>
      </c>
      <c r="AE92" s="85" t="s">
        <v>1912</v>
      </c>
      <c r="AF92" s="79" t="b">
        <v>0</v>
      </c>
      <c r="AG92" s="79" t="s">
        <v>1916</v>
      </c>
      <c r="AH92" s="79"/>
      <c r="AI92" s="85" t="s">
        <v>1912</v>
      </c>
      <c r="AJ92" s="79" t="b">
        <v>0</v>
      </c>
      <c r="AK92" s="79">
        <v>1</v>
      </c>
      <c r="AL92" s="85" t="s">
        <v>1681</v>
      </c>
      <c r="AM92" s="79" t="s">
        <v>1925</v>
      </c>
      <c r="AN92" s="79" t="b">
        <v>0</v>
      </c>
      <c r="AO92" s="85" t="s">
        <v>1681</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283</v>
      </c>
      <c r="B93" s="64" t="s">
        <v>406</v>
      </c>
      <c r="C93" s="65" t="s">
        <v>4927</v>
      </c>
      <c r="D93" s="66">
        <v>4.4</v>
      </c>
      <c r="E93" s="67" t="s">
        <v>136</v>
      </c>
      <c r="F93" s="68">
        <v>30.4</v>
      </c>
      <c r="G93" s="65"/>
      <c r="H93" s="69"/>
      <c r="I93" s="70"/>
      <c r="J93" s="70"/>
      <c r="K93" s="34" t="s">
        <v>65</v>
      </c>
      <c r="L93" s="77">
        <v>93</v>
      </c>
      <c r="M93" s="77"/>
      <c r="N93" s="72"/>
      <c r="O93" s="79" t="s">
        <v>416</v>
      </c>
      <c r="P93" s="81">
        <v>43645.459872685184</v>
      </c>
      <c r="Q93" s="79" t="s">
        <v>494</v>
      </c>
      <c r="R93" s="79"/>
      <c r="S93" s="79"/>
      <c r="T93" s="79"/>
      <c r="U93" s="79"/>
      <c r="V93" s="83" t="s">
        <v>1255</v>
      </c>
      <c r="W93" s="81">
        <v>43645.459872685184</v>
      </c>
      <c r="X93" s="83" t="s">
        <v>1373</v>
      </c>
      <c r="Y93" s="79"/>
      <c r="Z93" s="79"/>
      <c r="AA93" s="85" t="s">
        <v>1681</v>
      </c>
      <c r="AB93" s="85" t="s">
        <v>1911</v>
      </c>
      <c r="AC93" s="79" t="b">
        <v>0</v>
      </c>
      <c r="AD93" s="79">
        <v>2</v>
      </c>
      <c r="AE93" s="85" t="s">
        <v>1913</v>
      </c>
      <c r="AF93" s="79" t="b">
        <v>0</v>
      </c>
      <c r="AG93" s="79" t="s">
        <v>1916</v>
      </c>
      <c r="AH93" s="79"/>
      <c r="AI93" s="85" t="s">
        <v>1912</v>
      </c>
      <c r="AJ93" s="79" t="b">
        <v>0</v>
      </c>
      <c r="AK93" s="79">
        <v>1</v>
      </c>
      <c r="AL93" s="85" t="s">
        <v>1912</v>
      </c>
      <c r="AM93" s="79" t="s">
        <v>1925</v>
      </c>
      <c r="AN93" s="79" t="b">
        <v>0</v>
      </c>
      <c r="AO93" s="85" t="s">
        <v>1911</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283</v>
      </c>
      <c r="B94" s="64" t="s">
        <v>406</v>
      </c>
      <c r="C94" s="65" t="s">
        <v>4927</v>
      </c>
      <c r="D94" s="66">
        <v>4.4</v>
      </c>
      <c r="E94" s="67" t="s">
        <v>136</v>
      </c>
      <c r="F94" s="68">
        <v>30.4</v>
      </c>
      <c r="G94" s="65"/>
      <c r="H94" s="69"/>
      <c r="I94" s="70"/>
      <c r="J94" s="70"/>
      <c r="K94" s="34" t="s">
        <v>65</v>
      </c>
      <c r="L94" s="77">
        <v>94</v>
      </c>
      <c r="M94" s="77"/>
      <c r="N94" s="72"/>
      <c r="O94" s="79" t="s">
        <v>416</v>
      </c>
      <c r="P94" s="81">
        <v>43645.46486111111</v>
      </c>
      <c r="Q94" s="79" t="s">
        <v>495</v>
      </c>
      <c r="R94" s="79"/>
      <c r="S94" s="79"/>
      <c r="T94" s="79"/>
      <c r="U94" s="79"/>
      <c r="V94" s="83" t="s">
        <v>1255</v>
      </c>
      <c r="W94" s="81">
        <v>43645.46486111111</v>
      </c>
      <c r="X94" s="83" t="s">
        <v>1374</v>
      </c>
      <c r="Y94" s="79"/>
      <c r="Z94" s="79"/>
      <c r="AA94" s="85" t="s">
        <v>1682</v>
      </c>
      <c r="AB94" s="79"/>
      <c r="AC94" s="79" t="b">
        <v>0</v>
      </c>
      <c r="AD94" s="79">
        <v>0</v>
      </c>
      <c r="AE94" s="85" t="s">
        <v>1912</v>
      </c>
      <c r="AF94" s="79" t="b">
        <v>0</v>
      </c>
      <c r="AG94" s="79" t="s">
        <v>1916</v>
      </c>
      <c r="AH94" s="79"/>
      <c r="AI94" s="85" t="s">
        <v>1912</v>
      </c>
      <c r="AJ94" s="79" t="b">
        <v>0</v>
      </c>
      <c r="AK94" s="79">
        <v>1</v>
      </c>
      <c r="AL94" s="85" t="s">
        <v>1681</v>
      </c>
      <c r="AM94" s="79" t="s">
        <v>1925</v>
      </c>
      <c r="AN94" s="79" t="b">
        <v>0</v>
      </c>
      <c r="AO94" s="85" t="s">
        <v>1681</v>
      </c>
      <c r="AP94" s="79" t="s">
        <v>176</v>
      </c>
      <c r="AQ94" s="79">
        <v>0</v>
      </c>
      <c r="AR94" s="79">
        <v>0</v>
      </c>
      <c r="AS94" s="79"/>
      <c r="AT94" s="79"/>
      <c r="AU94" s="79"/>
      <c r="AV94" s="79"/>
      <c r="AW94" s="79"/>
      <c r="AX94" s="79"/>
      <c r="AY94" s="79"/>
      <c r="AZ94" s="79"/>
      <c r="BA94">
        <v>2</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283</v>
      </c>
      <c r="B95" s="64" t="s">
        <v>407</v>
      </c>
      <c r="C95" s="65" t="s">
        <v>4927</v>
      </c>
      <c r="D95" s="66">
        <v>4.4</v>
      </c>
      <c r="E95" s="67" t="s">
        <v>136</v>
      </c>
      <c r="F95" s="68">
        <v>30.4</v>
      </c>
      <c r="G95" s="65"/>
      <c r="H95" s="69"/>
      <c r="I95" s="70"/>
      <c r="J95" s="70"/>
      <c r="K95" s="34" t="s">
        <v>65</v>
      </c>
      <c r="L95" s="77">
        <v>95</v>
      </c>
      <c r="M95" s="77"/>
      <c r="N95" s="72"/>
      <c r="O95" s="79" t="s">
        <v>416</v>
      </c>
      <c r="P95" s="81">
        <v>43645.459872685184</v>
      </c>
      <c r="Q95" s="79" t="s">
        <v>494</v>
      </c>
      <c r="R95" s="79"/>
      <c r="S95" s="79"/>
      <c r="T95" s="79"/>
      <c r="U95" s="79"/>
      <c r="V95" s="83" t="s">
        <v>1255</v>
      </c>
      <c r="W95" s="81">
        <v>43645.459872685184</v>
      </c>
      <c r="X95" s="83" t="s">
        <v>1373</v>
      </c>
      <c r="Y95" s="79"/>
      <c r="Z95" s="79"/>
      <c r="AA95" s="85" t="s">
        <v>1681</v>
      </c>
      <c r="AB95" s="85" t="s">
        <v>1911</v>
      </c>
      <c r="AC95" s="79" t="b">
        <v>0</v>
      </c>
      <c r="AD95" s="79">
        <v>2</v>
      </c>
      <c r="AE95" s="85" t="s">
        <v>1913</v>
      </c>
      <c r="AF95" s="79" t="b">
        <v>0</v>
      </c>
      <c r="AG95" s="79" t="s">
        <v>1916</v>
      </c>
      <c r="AH95" s="79"/>
      <c r="AI95" s="85" t="s">
        <v>1912</v>
      </c>
      <c r="AJ95" s="79" t="b">
        <v>0</v>
      </c>
      <c r="AK95" s="79">
        <v>1</v>
      </c>
      <c r="AL95" s="85" t="s">
        <v>1912</v>
      </c>
      <c r="AM95" s="79" t="s">
        <v>1925</v>
      </c>
      <c r="AN95" s="79" t="b">
        <v>0</v>
      </c>
      <c r="AO95" s="85" t="s">
        <v>1911</v>
      </c>
      <c r="AP95" s="79" t="s">
        <v>176</v>
      </c>
      <c r="AQ95" s="79">
        <v>0</v>
      </c>
      <c r="AR95" s="79">
        <v>0</v>
      </c>
      <c r="AS95" s="79"/>
      <c r="AT95" s="79"/>
      <c r="AU95" s="79"/>
      <c r="AV95" s="79"/>
      <c r="AW95" s="79"/>
      <c r="AX95" s="79"/>
      <c r="AY95" s="79"/>
      <c r="AZ95" s="79"/>
      <c r="BA95">
        <v>2</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283</v>
      </c>
      <c r="B96" s="64" t="s">
        <v>407</v>
      </c>
      <c r="C96" s="65" t="s">
        <v>4927</v>
      </c>
      <c r="D96" s="66">
        <v>4.4</v>
      </c>
      <c r="E96" s="67" t="s">
        <v>136</v>
      </c>
      <c r="F96" s="68">
        <v>30.4</v>
      </c>
      <c r="G96" s="65"/>
      <c r="H96" s="69"/>
      <c r="I96" s="70"/>
      <c r="J96" s="70"/>
      <c r="K96" s="34" t="s">
        <v>65</v>
      </c>
      <c r="L96" s="77">
        <v>96</v>
      </c>
      <c r="M96" s="77"/>
      <c r="N96" s="72"/>
      <c r="O96" s="79" t="s">
        <v>416</v>
      </c>
      <c r="P96" s="81">
        <v>43645.46486111111</v>
      </c>
      <c r="Q96" s="79" t="s">
        <v>495</v>
      </c>
      <c r="R96" s="79"/>
      <c r="S96" s="79"/>
      <c r="T96" s="79"/>
      <c r="U96" s="79"/>
      <c r="V96" s="83" t="s">
        <v>1255</v>
      </c>
      <c r="W96" s="81">
        <v>43645.46486111111</v>
      </c>
      <c r="X96" s="83" t="s">
        <v>1374</v>
      </c>
      <c r="Y96" s="79"/>
      <c r="Z96" s="79"/>
      <c r="AA96" s="85" t="s">
        <v>1682</v>
      </c>
      <c r="AB96" s="79"/>
      <c r="AC96" s="79" t="b">
        <v>0</v>
      </c>
      <c r="AD96" s="79">
        <v>0</v>
      </c>
      <c r="AE96" s="85" t="s">
        <v>1912</v>
      </c>
      <c r="AF96" s="79" t="b">
        <v>0</v>
      </c>
      <c r="AG96" s="79" t="s">
        <v>1916</v>
      </c>
      <c r="AH96" s="79"/>
      <c r="AI96" s="85" t="s">
        <v>1912</v>
      </c>
      <c r="AJ96" s="79" t="b">
        <v>0</v>
      </c>
      <c r="AK96" s="79">
        <v>1</v>
      </c>
      <c r="AL96" s="85" t="s">
        <v>1681</v>
      </c>
      <c r="AM96" s="79" t="s">
        <v>1925</v>
      </c>
      <c r="AN96" s="79" t="b">
        <v>0</v>
      </c>
      <c r="AO96" s="85" t="s">
        <v>1681</v>
      </c>
      <c r="AP96" s="79" t="s">
        <v>176</v>
      </c>
      <c r="AQ96" s="79">
        <v>0</v>
      </c>
      <c r="AR96" s="79">
        <v>0</v>
      </c>
      <c r="AS96" s="79"/>
      <c r="AT96" s="79"/>
      <c r="AU96" s="79"/>
      <c r="AV96" s="79"/>
      <c r="AW96" s="79"/>
      <c r="AX96" s="79"/>
      <c r="AY96" s="79"/>
      <c r="AZ96" s="79"/>
      <c r="BA96">
        <v>2</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283</v>
      </c>
      <c r="B97" s="64" t="s">
        <v>408</v>
      </c>
      <c r="C97" s="65" t="s">
        <v>4927</v>
      </c>
      <c r="D97" s="66">
        <v>4.4</v>
      </c>
      <c r="E97" s="67" t="s">
        <v>136</v>
      </c>
      <c r="F97" s="68">
        <v>30.4</v>
      </c>
      <c r="G97" s="65"/>
      <c r="H97" s="69"/>
      <c r="I97" s="70"/>
      <c r="J97" s="70"/>
      <c r="K97" s="34" t="s">
        <v>65</v>
      </c>
      <c r="L97" s="77">
        <v>97</v>
      </c>
      <c r="M97" s="77"/>
      <c r="N97" s="72"/>
      <c r="O97" s="79" t="s">
        <v>416</v>
      </c>
      <c r="P97" s="81">
        <v>43645.459872685184</v>
      </c>
      <c r="Q97" s="79" t="s">
        <v>494</v>
      </c>
      <c r="R97" s="79"/>
      <c r="S97" s="79"/>
      <c r="T97" s="79"/>
      <c r="U97" s="79"/>
      <c r="V97" s="83" t="s">
        <v>1255</v>
      </c>
      <c r="W97" s="81">
        <v>43645.459872685184</v>
      </c>
      <c r="X97" s="83" t="s">
        <v>1373</v>
      </c>
      <c r="Y97" s="79"/>
      <c r="Z97" s="79"/>
      <c r="AA97" s="85" t="s">
        <v>1681</v>
      </c>
      <c r="AB97" s="85" t="s">
        <v>1911</v>
      </c>
      <c r="AC97" s="79" t="b">
        <v>0</v>
      </c>
      <c r="AD97" s="79">
        <v>2</v>
      </c>
      <c r="AE97" s="85" t="s">
        <v>1913</v>
      </c>
      <c r="AF97" s="79" t="b">
        <v>0</v>
      </c>
      <c r="AG97" s="79" t="s">
        <v>1916</v>
      </c>
      <c r="AH97" s="79"/>
      <c r="AI97" s="85" t="s">
        <v>1912</v>
      </c>
      <c r="AJ97" s="79" t="b">
        <v>0</v>
      </c>
      <c r="AK97" s="79">
        <v>1</v>
      </c>
      <c r="AL97" s="85" t="s">
        <v>1912</v>
      </c>
      <c r="AM97" s="79" t="s">
        <v>1925</v>
      </c>
      <c r="AN97" s="79" t="b">
        <v>0</v>
      </c>
      <c r="AO97" s="85" t="s">
        <v>1911</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283</v>
      </c>
      <c r="B98" s="64" t="s">
        <v>408</v>
      </c>
      <c r="C98" s="65" t="s">
        <v>4927</v>
      </c>
      <c r="D98" s="66">
        <v>4.4</v>
      </c>
      <c r="E98" s="67" t="s">
        <v>136</v>
      </c>
      <c r="F98" s="68">
        <v>30.4</v>
      </c>
      <c r="G98" s="65"/>
      <c r="H98" s="69"/>
      <c r="I98" s="70"/>
      <c r="J98" s="70"/>
      <c r="K98" s="34" t="s">
        <v>65</v>
      </c>
      <c r="L98" s="77">
        <v>98</v>
      </c>
      <c r="M98" s="77"/>
      <c r="N98" s="72"/>
      <c r="O98" s="79" t="s">
        <v>416</v>
      </c>
      <c r="P98" s="81">
        <v>43645.46486111111</v>
      </c>
      <c r="Q98" s="79" t="s">
        <v>495</v>
      </c>
      <c r="R98" s="79"/>
      <c r="S98" s="79"/>
      <c r="T98" s="79"/>
      <c r="U98" s="79"/>
      <c r="V98" s="83" t="s">
        <v>1255</v>
      </c>
      <c r="W98" s="81">
        <v>43645.46486111111</v>
      </c>
      <c r="X98" s="83" t="s">
        <v>1374</v>
      </c>
      <c r="Y98" s="79"/>
      <c r="Z98" s="79"/>
      <c r="AA98" s="85" t="s">
        <v>1682</v>
      </c>
      <c r="AB98" s="79"/>
      <c r="AC98" s="79" t="b">
        <v>0</v>
      </c>
      <c r="AD98" s="79">
        <v>0</v>
      </c>
      <c r="AE98" s="85" t="s">
        <v>1912</v>
      </c>
      <c r="AF98" s="79" t="b">
        <v>0</v>
      </c>
      <c r="AG98" s="79" t="s">
        <v>1916</v>
      </c>
      <c r="AH98" s="79"/>
      <c r="AI98" s="85" t="s">
        <v>1912</v>
      </c>
      <c r="AJ98" s="79" t="b">
        <v>0</v>
      </c>
      <c r="AK98" s="79">
        <v>1</v>
      </c>
      <c r="AL98" s="85" t="s">
        <v>1681</v>
      </c>
      <c r="AM98" s="79" t="s">
        <v>1925</v>
      </c>
      <c r="AN98" s="79" t="b">
        <v>0</v>
      </c>
      <c r="AO98" s="85" t="s">
        <v>1681</v>
      </c>
      <c r="AP98" s="79" t="s">
        <v>176</v>
      </c>
      <c r="AQ98" s="79">
        <v>0</v>
      </c>
      <c r="AR98" s="79">
        <v>0</v>
      </c>
      <c r="AS98" s="79"/>
      <c r="AT98" s="79"/>
      <c r="AU98" s="79"/>
      <c r="AV98" s="79"/>
      <c r="AW98" s="79"/>
      <c r="AX98" s="79"/>
      <c r="AY98" s="79"/>
      <c r="AZ98" s="79"/>
      <c r="BA98">
        <v>2</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283</v>
      </c>
      <c r="B99" s="64" t="s">
        <v>409</v>
      </c>
      <c r="C99" s="65" t="s">
        <v>4926</v>
      </c>
      <c r="D99" s="66">
        <v>3</v>
      </c>
      <c r="E99" s="67" t="s">
        <v>132</v>
      </c>
      <c r="F99" s="68">
        <v>35</v>
      </c>
      <c r="G99" s="65"/>
      <c r="H99" s="69"/>
      <c r="I99" s="70"/>
      <c r="J99" s="70"/>
      <c r="K99" s="34" t="s">
        <v>65</v>
      </c>
      <c r="L99" s="77">
        <v>99</v>
      </c>
      <c r="M99" s="77"/>
      <c r="N99" s="72"/>
      <c r="O99" s="79" t="s">
        <v>417</v>
      </c>
      <c r="P99" s="81">
        <v>43645.459872685184</v>
      </c>
      <c r="Q99" s="79" t="s">
        <v>494</v>
      </c>
      <c r="R99" s="79"/>
      <c r="S99" s="79"/>
      <c r="T99" s="79"/>
      <c r="U99" s="79"/>
      <c r="V99" s="83" t="s">
        <v>1255</v>
      </c>
      <c r="W99" s="81">
        <v>43645.459872685184</v>
      </c>
      <c r="X99" s="83" t="s">
        <v>1373</v>
      </c>
      <c r="Y99" s="79"/>
      <c r="Z99" s="79"/>
      <c r="AA99" s="85" t="s">
        <v>1681</v>
      </c>
      <c r="AB99" s="85" t="s">
        <v>1911</v>
      </c>
      <c r="AC99" s="79" t="b">
        <v>0</v>
      </c>
      <c r="AD99" s="79">
        <v>2</v>
      </c>
      <c r="AE99" s="85" t="s">
        <v>1913</v>
      </c>
      <c r="AF99" s="79" t="b">
        <v>0</v>
      </c>
      <c r="AG99" s="79" t="s">
        <v>1916</v>
      </c>
      <c r="AH99" s="79"/>
      <c r="AI99" s="85" t="s">
        <v>1912</v>
      </c>
      <c r="AJ99" s="79" t="b">
        <v>0</v>
      </c>
      <c r="AK99" s="79">
        <v>1</v>
      </c>
      <c r="AL99" s="85" t="s">
        <v>1912</v>
      </c>
      <c r="AM99" s="79" t="s">
        <v>1925</v>
      </c>
      <c r="AN99" s="79" t="b">
        <v>0</v>
      </c>
      <c r="AO99" s="85" t="s">
        <v>1911</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0</v>
      </c>
      <c r="BE99" s="49">
        <v>0</v>
      </c>
      <c r="BF99" s="48">
        <v>0</v>
      </c>
      <c r="BG99" s="49">
        <v>0</v>
      </c>
      <c r="BH99" s="48">
        <v>0</v>
      </c>
      <c r="BI99" s="49">
        <v>0</v>
      </c>
      <c r="BJ99" s="48">
        <v>10</v>
      </c>
      <c r="BK99" s="49">
        <v>100</v>
      </c>
      <c r="BL99" s="48">
        <v>10</v>
      </c>
    </row>
    <row r="100" spans="1:64" ht="15">
      <c r="A100" s="64" t="s">
        <v>283</v>
      </c>
      <c r="B100" s="64" t="s">
        <v>409</v>
      </c>
      <c r="C100" s="65" t="s">
        <v>4926</v>
      </c>
      <c r="D100" s="66">
        <v>3</v>
      </c>
      <c r="E100" s="67" t="s">
        <v>132</v>
      </c>
      <c r="F100" s="68">
        <v>35</v>
      </c>
      <c r="G100" s="65"/>
      <c r="H100" s="69"/>
      <c r="I100" s="70"/>
      <c r="J100" s="70"/>
      <c r="K100" s="34" t="s">
        <v>65</v>
      </c>
      <c r="L100" s="77">
        <v>100</v>
      </c>
      <c r="M100" s="77"/>
      <c r="N100" s="72"/>
      <c r="O100" s="79" t="s">
        <v>416</v>
      </c>
      <c r="P100" s="81">
        <v>43645.46486111111</v>
      </c>
      <c r="Q100" s="79" t="s">
        <v>495</v>
      </c>
      <c r="R100" s="79"/>
      <c r="S100" s="79"/>
      <c r="T100" s="79"/>
      <c r="U100" s="79"/>
      <c r="V100" s="83" t="s">
        <v>1255</v>
      </c>
      <c r="W100" s="81">
        <v>43645.46486111111</v>
      </c>
      <c r="X100" s="83" t="s">
        <v>1374</v>
      </c>
      <c r="Y100" s="79"/>
      <c r="Z100" s="79"/>
      <c r="AA100" s="85" t="s">
        <v>1682</v>
      </c>
      <c r="AB100" s="79"/>
      <c r="AC100" s="79" t="b">
        <v>0</v>
      </c>
      <c r="AD100" s="79">
        <v>0</v>
      </c>
      <c r="AE100" s="85" t="s">
        <v>1912</v>
      </c>
      <c r="AF100" s="79" t="b">
        <v>0</v>
      </c>
      <c r="AG100" s="79" t="s">
        <v>1916</v>
      </c>
      <c r="AH100" s="79"/>
      <c r="AI100" s="85" t="s">
        <v>1912</v>
      </c>
      <c r="AJ100" s="79" t="b">
        <v>0</v>
      </c>
      <c r="AK100" s="79">
        <v>1</v>
      </c>
      <c r="AL100" s="85" t="s">
        <v>1681</v>
      </c>
      <c r="AM100" s="79" t="s">
        <v>1925</v>
      </c>
      <c r="AN100" s="79" t="b">
        <v>0</v>
      </c>
      <c r="AO100" s="85" t="s">
        <v>1681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0</v>
      </c>
      <c r="BE100" s="49">
        <v>0</v>
      </c>
      <c r="BF100" s="48">
        <v>0</v>
      </c>
      <c r="BG100" s="49">
        <v>0</v>
      </c>
      <c r="BH100" s="48">
        <v>0</v>
      </c>
      <c r="BI100" s="49">
        <v>0</v>
      </c>
      <c r="BJ100" s="48">
        <v>11</v>
      </c>
      <c r="BK100" s="49">
        <v>100</v>
      </c>
      <c r="BL100" s="48">
        <v>11</v>
      </c>
    </row>
    <row r="101" spans="1:64" ht="15">
      <c r="A101" s="64" t="s">
        <v>283</v>
      </c>
      <c r="B101" s="64" t="s">
        <v>394</v>
      </c>
      <c r="C101" s="65" t="s">
        <v>4926</v>
      </c>
      <c r="D101" s="66">
        <v>3</v>
      </c>
      <c r="E101" s="67" t="s">
        <v>132</v>
      </c>
      <c r="F101" s="68">
        <v>35</v>
      </c>
      <c r="G101" s="65"/>
      <c r="H101" s="69"/>
      <c r="I101" s="70"/>
      <c r="J101" s="70"/>
      <c r="K101" s="34" t="s">
        <v>65</v>
      </c>
      <c r="L101" s="77">
        <v>101</v>
      </c>
      <c r="M101" s="77"/>
      <c r="N101" s="72"/>
      <c r="O101" s="79" t="s">
        <v>416</v>
      </c>
      <c r="P101" s="81">
        <v>43645.459872685184</v>
      </c>
      <c r="Q101" s="79" t="s">
        <v>494</v>
      </c>
      <c r="R101" s="79"/>
      <c r="S101" s="79"/>
      <c r="T101" s="79"/>
      <c r="U101" s="79"/>
      <c r="V101" s="83" t="s">
        <v>1255</v>
      </c>
      <c r="W101" s="81">
        <v>43645.459872685184</v>
      </c>
      <c r="X101" s="83" t="s">
        <v>1373</v>
      </c>
      <c r="Y101" s="79"/>
      <c r="Z101" s="79"/>
      <c r="AA101" s="85" t="s">
        <v>1681</v>
      </c>
      <c r="AB101" s="85" t="s">
        <v>1911</v>
      </c>
      <c r="AC101" s="79" t="b">
        <v>0</v>
      </c>
      <c r="AD101" s="79">
        <v>2</v>
      </c>
      <c r="AE101" s="85" t="s">
        <v>1913</v>
      </c>
      <c r="AF101" s="79" t="b">
        <v>0</v>
      </c>
      <c r="AG101" s="79" t="s">
        <v>1916</v>
      </c>
      <c r="AH101" s="79"/>
      <c r="AI101" s="85" t="s">
        <v>1912</v>
      </c>
      <c r="AJ101" s="79" t="b">
        <v>0</v>
      </c>
      <c r="AK101" s="79">
        <v>1</v>
      </c>
      <c r="AL101" s="85" t="s">
        <v>1912</v>
      </c>
      <c r="AM101" s="79" t="s">
        <v>1925</v>
      </c>
      <c r="AN101" s="79" t="b">
        <v>0</v>
      </c>
      <c r="AO101" s="85" t="s">
        <v>1911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2</v>
      </c>
      <c r="BD101" s="48"/>
      <c r="BE101" s="49"/>
      <c r="BF101" s="48"/>
      <c r="BG101" s="49"/>
      <c r="BH101" s="48"/>
      <c r="BI101" s="49"/>
      <c r="BJ101" s="48"/>
      <c r="BK101" s="49"/>
      <c r="BL101" s="48"/>
    </row>
    <row r="102" spans="1:64" ht="15">
      <c r="A102" s="64" t="s">
        <v>284</v>
      </c>
      <c r="B102" s="64" t="s">
        <v>410</v>
      </c>
      <c r="C102" s="65" t="s">
        <v>4926</v>
      </c>
      <c r="D102" s="66">
        <v>3</v>
      </c>
      <c r="E102" s="67" t="s">
        <v>132</v>
      </c>
      <c r="F102" s="68">
        <v>35</v>
      </c>
      <c r="G102" s="65"/>
      <c r="H102" s="69"/>
      <c r="I102" s="70"/>
      <c r="J102" s="70"/>
      <c r="K102" s="34" t="s">
        <v>65</v>
      </c>
      <c r="L102" s="77">
        <v>102</v>
      </c>
      <c r="M102" s="77"/>
      <c r="N102" s="72"/>
      <c r="O102" s="79" t="s">
        <v>416</v>
      </c>
      <c r="P102" s="81">
        <v>43645.485983796294</v>
      </c>
      <c r="Q102" s="79" t="s">
        <v>496</v>
      </c>
      <c r="R102" s="79"/>
      <c r="S102" s="79"/>
      <c r="T102" s="79" t="s">
        <v>901</v>
      </c>
      <c r="U102" s="83" t="s">
        <v>1092</v>
      </c>
      <c r="V102" s="83" t="s">
        <v>1092</v>
      </c>
      <c r="W102" s="81">
        <v>43645.485983796294</v>
      </c>
      <c r="X102" s="83" t="s">
        <v>1375</v>
      </c>
      <c r="Y102" s="79"/>
      <c r="Z102" s="79"/>
      <c r="AA102" s="85" t="s">
        <v>1683</v>
      </c>
      <c r="AB102" s="79"/>
      <c r="AC102" s="79" t="b">
        <v>0</v>
      </c>
      <c r="AD102" s="79">
        <v>7</v>
      </c>
      <c r="AE102" s="85" t="s">
        <v>1912</v>
      </c>
      <c r="AF102" s="79" t="b">
        <v>0</v>
      </c>
      <c r="AG102" s="79" t="s">
        <v>1915</v>
      </c>
      <c r="AH102" s="79"/>
      <c r="AI102" s="85" t="s">
        <v>1912</v>
      </c>
      <c r="AJ102" s="79" t="b">
        <v>0</v>
      </c>
      <c r="AK102" s="79">
        <v>1</v>
      </c>
      <c r="AL102" s="85" t="s">
        <v>1912</v>
      </c>
      <c r="AM102" s="79" t="s">
        <v>1925</v>
      </c>
      <c r="AN102" s="79" t="b">
        <v>0</v>
      </c>
      <c r="AO102" s="85" t="s">
        <v>1683</v>
      </c>
      <c r="AP102" s="79" t="s">
        <v>176</v>
      </c>
      <c r="AQ102" s="79">
        <v>0</v>
      </c>
      <c r="AR102" s="79">
        <v>0</v>
      </c>
      <c r="AS102" s="79" t="s">
        <v>1945</v>
      </c>
      <c r="AT102" s="79" t="s">
        <v>1954</v>
      </c>
      <c r="AU102" s="79" t="s">
        <v>1957</v>
      </c>
      <c r="AV102" s="79" t="s">
        <v>1961</v>
      </c>
      <c r="AW102" s="79" t="s">
        <v>1970</v>
      </c>
      <c r="AX102" s="79" t="s">
        <v>1979</v>
      </c>
      <c r="AY102" s="79" t="s">
        <v>1987</v>
      </c>
      <c r="AZ102" s="83" t="s">
        <v>1989</v>
      </c>
      <c r="BA102">
        <v>1</v>
      </c>
      <c r="BB102" s="78" t="str">
        <f>REPLACE(INDEX(GroupVertices[Group],MATCH(Edges[[#This Row],[Vertex 1]],GroupVertices[Vertex],0)),1,1,"")</f>
        <v>10</v>
      </c>
      <c r="BC102" s="78" t="str">
        <f>REPLACE(INDEX(GroupVertices[Group],MATCH(Edges[[#This Row],[Vertex 2]],GroupVertices[Vertex],0)),1,1,"")</f>
        <v>10</v>
      </c>
      <c r="BD102" s="48">
        <v>3</v>
      </c>
      <c r="BE102" s="49">
        <v>10.344827586206897</v>
      </c>
      <c r="BF102" s="48">
        <v>0</v>
      </c>
      <c r="BG102" s="49">
        <v>0</v>
      </c>
      <c r="BH102" s="48">
        <v>0</v>
      </c>
      <c r="BI102" s="49">
        <v>0</v>
      </c>
      <c r="BJ102" s="48">
        <v>26</v>
      </c>
      <c r="BK102" s="49">
        <v>89.65517241379311</v>
      </c>
      <c r="BL102" s="48">
        <v>29</v>
      </c>
    </row>
    <row r="103" spans="1:64" ht="15">
      <c r="A103" s="64" t="s">
        <v>285</v>
      </c>
      <c r="B103" s="64" t="s">
        <v>284</v>
      </c>
      <c r="C103" s="65" t="s">
        <v>4926</v>
      </c>
      <c r="D103" s="66">
        <v>3</v>
      </c>
      <c r="E103" s="67" t="s">
        <v>132</v>
      </c>
      <c r="F103" s="68">
        <v>35</v>
      </c>
      <c r="G103" s="65"/>
      <c r="H103" s="69"/>
      <c r="I103" s="70"/>
      <c r="J103" s="70"/>
      <c r="K103" s="34" t="s">
        <v>65</v>
      </c>
      <c r="L103" s="77">
        <v>103</v>
      </c>
      <c r="M103" s="77"/>
      <c r="N103" s="72"/>
      <c r="O103" s="79" t="s">
        <v>416</v>
      </c>
      <c r="P103" s="81">
        <v>43645.48621527778</v>
      </c>
      <c r="Q103" s="79" t="s">
        <v>497</v>
      </c>
      <c r="R103" s="79"/>
      <c r="S103" s="79"/>
      <c r="T103" s="79"/>
      <c r="U103" s="79"/>
      <c r="V103" s="83" t="s">
        <v>1256</v>
      </c>
      <c r="W103" s="81">
        <v>43645.48621527778</v>
      </c>
      <c r="X103" s="83" t="s">
        <v>1376</v>
      </c>
      <c r="Y103" s="79"/>
      <c r="Z103" s="79"/>
      <c r="AA103" s="85" t="s">
        <v>1684</v>
      </c>
      <c r="AB103" s="79"/>
      <c r="AC103" s="79" t="b">
        <v>0</v>
      </c>
      <c r="AD103" s="79">
        <v>0</v>
      </c>
      <c r="AE103" s="85" t="s">
        <v>1912</v>
      </c>
      <c r="AF103" s="79" t="b">
        <v>0</v>
      </c>
      <c r="AG103" s="79" t="s">
        <v>1915</v>
      </c>
      <c r="AH103" s="79"/>
      <c r="AI103" s="85" t="s">
        <v>1912</v>
      </c>
      <c r="AJ103" s="79" t="b">
        <v>0</v>
      </c>
      <c r="AK103" s="79">
        <v>1</v>
      </c>
      <c r="AL103" s="85" t="s">
        <v>1683</v>
      </c>
      <c r="AM103" s="79" t="s">
        <v>1935</v>
      </c>
      <c r="AN103" s="79" t="b">
        <v>0</v>
      </c>
      <c r="AO103" s="85" t="s">
        <v>1683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10</v>
      </c>
      <c r="BC103" s="78" t="str">
        <f>REPLACE(INDEX(GroupVertices[Group],MATCH(Edges[[#This Row],[Vertex 2]],GroupVertices[Vertex],0)),1,1,"")</f>
        <v>10</v>
      </c>
      <c r="BD103" s="48">
        <v>2</v>
      </c>
      <c r="BE103" s="49">
        <v>8.333333333333334</v>
      </c>
      <c r="BF103" s="48">
        <v>0</v>
      </c>
      <c r="BG103" s="49">
        <v>0</v>
      </c>
      <c r="BH103" s="48">
        <v>0</v>
      </c>
      <c r="BI103" s="49">
        <v>0</v>
      </c>
      <c r="BJ103" s="48">
        <v>22</v>
      </c>
      <c r="BK103" s="49">
        <v>91.66666666666667</v>
      </c>
      <c r="BL103" s="48">
        <v>24</v>
      </c>
    </row>
    <row r="104" spans="1:64" ht="15">
      <c r="A104" s="64" t="s">
        <v>286</v>
      </c>
      <c r="B104" s="64" t="s">
        <v>286</v>
      </c>
      <c r="C104" s="65" t="s">
        <v>4926</v>
      </c>
      <c r="D104" s="66">
        <v>3</v>
      </c>
      <c r="E104" s="67" t="s">
        <v>132</v>
      </c>
      <c r="F104" s="68">
        <v>35</v>
      </c>
      <c r="G104" s="65"/>
      <c r="H104" s="69"/>
      <c r="I104" s="70"/>
      <c r="J104" s="70"/>
      <c r="K104" s="34" t="s">
        <v>65</v>
      </c>
      <c r="L104" s="77">
        <v>104</v>
      </c>
      <c r="M104" s="77"/>
      <c r="N104" s="72"/>
      <c r="O104" s="79" t="s">
        <v>176</v>
      </c>
      <c r="P104" s="81">
        <v>43645.487962962965</v>
      </c>
      <c r="Q104" s="79" t="s">
        <v>498</v>
      </c>
      <c r="R104" s="83" t="s">
        <v>723</v>
      </c>
      <c r="S104" s="79" t="s">
        <v>827</v>
      </c>
      <c r="T104" s="79" t="s">
        <v>888</v>
      </c>
      <c r="U104" s="83" t="s">
        <v>1093</v>
      </c>
      <c r="V104" s="83" t="s">
        <v>1093</v>
      </c>
      <c r="W104" s="81">
        <v>43645.487962962965</v>
      </c>
      <c r="X104" s="83" t="s">
        <v>1377</v>
      </c>
      <c r="Y104" s="79"/>
      <c r="Z104" s="79"/>
      <c r="AA104" s="85" t="s">
        <v>1685</v>
      </c>
      <c r="AB104" s="79"/>
      <c r="AC104" s="79" t="b">
        <v>0</v>
      </c>
      <c r="AD104" s="79">
        <v>0</v>
      </c>
      <c r="AE104" s="85" t="s">
        <v>1912</v>
      </c>
      <c r="AF104" s="79" t="b">
        <v>0</v>
      </c>
      <c r="AG104" s="79" t="s">
        <v>1915</v>
      </c>
      <c r="AH104" s="79"/>
      <c r="AI104" s="85" t="s">
        <v>1912</v>
      </c>
      <c r="AJ104" s="79" t="b">
        <v>0</v>
      </c>
      <c r="AK104" s="79">
        <v>0</v>
      </c>
      <c r="AL104" s="85" t="s">
        <v>1912</v>
      </c>
      <c r="AM104" s="79" t="s">
        <v>1922</v>
      </c>
      <c r="AN104" s="79" t="b">
        <v>0</v>
      </c>
      <c r="AO104" s="85" t="s">
        <v>1685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287</v>
      </c>
      <c r="B105" s="64" t="s">
        <v>411</v>
      </c>
      <c r="C105" s="65" t="s">
        <v>4926</v>
      </c>
      <c r="D105" s="66">
        <v>3</v>
      </c>
      <c r="E105" s="67" t="s">
        <v>132</v>
      </c>
      <c r="F105" s="68">
        <v>35</v>
      </c>
      <c r="G105" s="65"/>
      <c r="H105" s="69"/>
      <c r="I105" s="70"/>
      <c r="J105" s="70"/>
      <c r="K105" s="34" t="s">
        <v>65</v>
      </c>
      <c r="L105" s="77">
        <v>105</v>
      </c>
      <c r="M105" s="77"/>
      <c r="N105" s="72"/>
      <c r="O105" s="79" t="s">
        <v>416</v>
      </c>
      <c r="P105" s="81">
        <v>43629.83988425926</v>
      </c>
      <c r="Q105" s="79" t="s">
        <v>499</v>
      </c>
      <c r="R105" s="79"/>
      <c r="S105" s="79"/>
      <c r="T105" s="79" t="s">
        <v>902</v>
      </c>
      <c r="U105" s="83" t="s">
        <v>1094</v>
      </c>
      <c r="V105" s="83" t="s">
        <v>1094</v>
      </c>
      <c r="W105" s="81">
        <v>43629.83988425926</v>
      </c>
      <c r="X105" s="83" t="s">
        <v>1378</v>
      </c>
      <c r="Y105" s="79"/>
      <c r="Z105" s="79"/>
      <c r="AA105" s="85" t="s">
        <v>1686</v>
      </c>
      <c r="AB105" s="79"/>
      <c r="AC105" s="79" t="b">
        <v>0</v>
      </c>
      <c r="AD105" s="79">
        <v>1</v>
      </c>
      <c r="AE105" s="85" t="s">
        <v>1912</v>
      </c>
      <c r="AF105" s="79" t="b">
        <v>0</v>
      </c>
      <c r="AG105" s="79" t="s">
        <v>1915</v>
      </c>
      <c r="AH105" s="79"/>
      <c r="AI105" s="85" t="s">
        <v>1912</v>
      </c>
      <c r="AJ105" s="79" t="b">
        <v>0</v>
      </c>
      <c r="AK105" s="79">
        <v>1</v>
      </c>
      <c r="AL105" s="85" t="s">
        <v>1912</v>
      </c>
      <c r="AM105" s="79" t="s">
        <v>1925</v>
      </c>
      <c r="AN105" s="79" t="b">
        <v>0</v>
      </c>
      <c r="AO105" s="85" t="s">
        <v>1686</v>
      </c>
      <c r="AP105" s="79" t="s">
        <v>1943</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9</v>
      </c>
      <c r="BD105" s="48">
        <v>0</v>
      </c>
      <c r="BE105" s="49">
        <v>0</v>
      </c>
      <c r="BF105" s="48">
        <v>0</v>
      </c>
      <c r="BG105" s="49">
        <v>0</v>
      </c>
      <c r="BH105" s="48">
        <v>0</v>
      </c>
      <c r="BI105" s="49">
        <v>0</v>
      </c>
      <c r="BJ105" s="48">
        <v>28</v>
      </c>
      <c r="BK105" s="49">
        <v>100</v>
      </c>
      <c r="BL105" s="48">
        <v>28</v>
      </c>
    </row>
    <row r="106" spans="1:64" ht="15">
      <c r="A106" s="64" t="s">
        <v>288</v>
      </c>
      <c r="B106" s="64" t="s">
        <v>411</v>
      </c>
      <c r="C106" s="65" t="s">
        <v>4926</v>
      </c>
      <c r="D106" s="66">
        <v>3</v>
      </c>
      <c r="E106" s="67" t="s">
        <v>132</v>
      </c>
      <c r="F106" s="68">
        <v>35</v>
      </c>
      <c r="G106" s="65"/>
      <c r="H106" s="69"/>
      <c r="I106" s="70"/>
      <c r="J106" s="70"/>
      <c r="K106" s="34" t="s">
        <v>65</v>
      </c>
      <c r="L106" s="77">
        <v>106</v>
      </c>
      <c r="M106" s="77"/>
      <c r="N106" s="72"/>
      <c r="O106" s="79" t="s">
        <v>416</v>
      </c>
      <c r="P106" s="81">
        <v>43645.65189814815</v>
      </c>
      <c r="Q106" s="79" t="s">
        <v>500</v>
      </c>
      <c r="R106" s="79"/>
      <c r="S106" s="79"/>
      <c r="T106" s="79" t="s">
        <v>903</v>
      </c>
      <c r="U106" s="79"/>
      <c r="V106" s="83" t="s">
        <v>1257</v>
      </c>
      <c r="W106" s="81">
        <v>43645.65189814815</v>
      </c>
      <c r="X106" s="83" t="s">
        <v>1379</v>
      </c>
      <c r="Y106" s="79"/>
      <c r="Z106" s="79"/>
      <c r="AA106" s="85" t="s">
        <v>1687</v>
      </c>
      <c r="AB106" s="79"/>
      <c r="AC106" s="79" t="b">
        <v>0</v>
      </c>
      <c r="AD106" s="79">
        <v>0</v>
      </c>
      <c r="AE106" s="85" t="s">
        <v>1912</v>
      </c>
      <c r="AF106" s="79" t="b">
        <v>0</v>
      </c>
      <c r="AG106" s="79" t="s">
        <v>1915</v>
      </c>
      <c r="AH106" s="79"/>
      <c r="AI106" s="85" t="s">
        <v>1912</v>
      </c>
      <c r="AJ106" s="79" t="b">
        <v>0</v>
      </c>
      <c r="AK106" s="79">
        <v>1</v>
      </c>
      <c r="AL106" s="85" t="s">
        <v>1686</v>
      </c>
      <c r="AM106" s="79" t="s">
        <v>1932</v>
      </c>
      <c r="AN106" s="79" t="b">
        <v>0</v>
      </c>
      <c r="AO106" s="85" t="s">
        <v>1686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9</v>
      </c>
      <c r="BC106" s="78" t="str">
        <f>REPLACE(INDEX(GroupVertices[Group],MATCH(Edges[[#This Row],[Vertex 2]],GroupVertices[Vertex],0)),1,1,"")</f>
        <v>9</v>
      </c>
      <c r="BD106" s="48"/>
      <c r="BE106" s="49"/>
      <c r="BF106" s="48"/>
      <c r="BG106" s="49"/>
      <c r="BH106" s="48"/>
      <c r="BI106" s="49"/>
      <c r="BJ106" s="48"/>
      <c r="BK106" s="49"/>
      <c r="BL106" s="48"/>
    </row>
    <row r="107" spans="1:64" ht="15">
      <c r="A107" s="64" t="s">
        <v>288</v>
      </c>
      <c r="B107" s="64" t="s">
        <v>287</v>
      </c>
      <c r="C107" s="65" t="s">
        <v>4926</v>
      </c>
      <c r="D107" s="66">
        <v>3</v>
      </c>
      <c r="E107" s="67" t="s">
        <v>132</v>
      </c>
      <c r="F107" s="68">
        <v>35</v>
      </c>
      <c r="G107" s="65"/>
      <c r="H107" s="69"/>
      <c r="I107" s="70"/>
      <c r="J107" s="70"/>
      <c r="K107" s="34" t="s">
        <v>65</v>
      </c>
      <c r="L107" s="77">
        <v>107</v>
      </c>
      <c r="M107" s="77"/>
      <c r="N107" s="72"/>
      <c r="O107" s="79" t="s">
        <v>416</v>
      </c>
      <c r="P107" s="81">
        <v>43645.65189814815</v>
      </c>
      <c r="Q107" s="79" t="s">
        <v>500</v>
      </c>
      <c r="R107" s="79"/>
      <c r="S107" s="79"/>
      <c r="T107" s="79" t="s">
        <v>903</v>
      </c>
      <c r="U107" s="79"/>
      <c r="V107" s="83" t="s">
        <v>1257</v>
      </c>
      <c r="W107" s="81">
        <v>43645.65189814815</v>
      </c>
      <c r="X107" s="83" t="s">
        <v>1379</v>
      </c>
      <c r="Y107" s="79"/>
      <c r="Z107" s="79"/>
      <c r="AA107" s="85" t="s">
        <v>1687</v>
      </c>
      <c r="AB107" s="79"/>
      <c r="AC107" s="79" t="b">
        <v>0</v>
      </c>
      <c r="AD107" s="79">
        <v>0</v>
      </c>
      <c r="AE107" s="85" t="s">
        <v>1912</v>
      </c>
      <c r="AF107" s="79" t="b">
        <v>0</v>
      </c>
      <c r="AG107" s="79" t="s">
        <v>1915</v>
      </c>
      <c r="AH107" s="79"/>
      <c r="AI107" s="85" t="s">
        <v>1912</v>
      </c>
      <c r="AJ107" s="79" t="b">
        <v>0</v>
      </c>
      <c r="AK107" s="79">
        <v>1</v>
      </c>
      <c r="AL107" s="85" t="s">
        <v>1686</v>
      </c>
      <c r="AM107" s="79" t="s">
        <v>1932</v>
      </c>
      <c r="AN107" s="79" t="b">
        <v>0</v>
      </c>
      <c r="AO107" s="85" t="s">
        <v>1686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9</v>
      </c>
      <c r="BC107" s="78" t="str">
        <f>REPLACE(INDEX(GroupVertices[Group],MATCH(Edges[[#This Row],[Vertex 2]],GroupVertices[Vertex],0)),1,1,"")</f>
        <v>9</v>
      </c>
      <c r="BD107" s="48">
        <v>0</v>
      </c>
      <c r="BE107" s="49">
        <v>0</v>
      </c>
      <c r="BF107" s="48">
        <v>0</v>
      </c>
      <c r="BG107" s="49">
        <v>0</v>
      </c>
      <c r="BH107" s="48">
        <v>0</v>
      </c>
      <c r="BI107" s="49">
        <v>0</v>
      </c>
      <c r="BJ107" s="48">
        <v>29</v>
      </c>
      <c r="BK107" s="49">
        <v>100</v>
      </c>
      <c r="BL107" s="48">
        <v>29</v>
      </c>
    </row>
    <row r="108" spans="1:64" ht="15">
      <c r="A108" s="64" t="s">
        <v>289</v>
      </c>
      <c r="B108" s="64" t="s">
        <v>289</v>
      </c>
      <c r="C108" s="65" t="s">
        <v>4927</v>
      </c>
      <c r="D108" s="66">
        <v>4.4</v>
      </c>
      <c r="E108" s="67" t="s">
        <v>136</v>
      </c>
      <c r="F108" s="68">
        <v>30.4</v>
      </c>
      <c r="G108" s="65"/>
      <c r="H108" s="69"/>
      <c r="I108" s="70"/>
      <c r="J108" s="70"/>
      <c r="K108" s="34" t="s">
        <v>65</v>
      </c>
      <c r="L108" s="77">
        <v>108</v>
      </c>
      <c r="M108" s="77"/>
      <c r="N108" s="72"/>
      <c r="O108" s="79" t="s">
        <v>176</v>
      </c>
      <c r="P108" s="81">
        <v>43642.03026620371</v>
      </c>
      <c r="Q108" s="79" t="s">
        <v>501</v>
      </c>
      <c r="R108" s="83" t="s">
        <v>738</v>
      </c>
      <c r="S108" s="79" t="s">
        <v>829</v>
      </c>
      <c r="T108" s="79" t="s">
        <v>904</v>
      </c>
      <c r="U108" s="79"/>
      <c r="V108" s="83" t="s">
        <v>1258</v>
      </c>
      <c r="W108" s="81">
        <v>43642.03026620371</v>
      </c>
      <c r="X108" s="83" t="s">
        <v>1380</v>
      </c>
      <c r="Y108" s="79"/>
      <c r="Z108" s="79"/>
      <c r="AA108" s="85" t="s">
        <v>1688</v>
      </c>
      <c r="AB108" s="79"/>
      <c r="AC108" s="79" t="b">
        <v>0</v>
      </c>
      <c r="AD108" s="79">
        <v>1</v>
      </c>
      <c r="AE108" s="85" t="s">
        <v>1912</v>
      </c>
      <c r="AF108" s="79" t="b">
        <v>0</v>
      </c>
      <c r="AG108" s="79" t="s">
        <v>1915</v>
      </c>
      <c r="AH108" s="79"/>
      <c r="AI108" s="85" t="s">
        <v>1912</v>
      </c>
      <c r="AJ108" s="79" t="b">
        <v>0</v>
      </c>
      <c r="AK108" s="79">
        <v>0</v>
      </c>
      <c r="AL108" s="85" t="s">
        <v>1912</v>
      </c>
      <c r="AM108" s="79" t="s">
        <v>1927</v>
      </c>
      <c r="AN108" s="79" t="b">
        <v>0</v>
      </c>
      <c r="AO108" s="85" t="s">
        <v>1688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5.555555555555555</v>
      </c>
      <c r="BF108" s="48">
        <v>0</v>
      </c>
      <c r="BG108" s="49">
        <v>0</v>
      </c>
      <c r="BH108" s="48">
        <v>0</v>
      </c>
      <c r="BI108" s="49">
        <v>0</v>
      </c>
      <c r="BJ108" s="48">
        <v>17</v>
      </c>
      <c r="BK108" s="49">
        <v>94.44444444444444</v>
      </c>
      <c r="BL108" s="48">
        <v>18</v>
      </c>
    </row>
    <row r="109" spans="1:64" ht="15">
      <c r="A109" s="64" t="s">
        <v>289</v>
      </c>
      <c r="B109" s="64" t="s">
        <v>289</v>
      </c>
      <c r="C109" s="65" t="s">
        <v>4927</v>
      </c>
      <c r="D109" s="66">
        <v>4.4</v>
      </c>
      <c r="E109" s="67" t="s">
        <v>136</v>
      </c>
      <c r="F109" s="68">
        <v>30.4</v>
      </c>
      <c r="G109" s="65"/>
      <c r="H109" s="69"/>
      <c r="I109" s="70"/>
      <c r="J109" s="70"/>
      <c r="K109" s="34" t="s">
        <v>65</v>
      </c>
      <c r="L109" s="77">
        <v>109</v>
      </c>
      <c r="M109" s="77"/>
      <c r="N109" s="72"/>
      <c r="O109" s="79" t="s">
        <v>176</v>
      </c>
      <c r="P109" s="81">
        <v>43645.70891203704</v>
      </c>
      <c r="Q109" s="79" t="s">
        <v>502</v>
      </c>
      <c r="R109" s="83" t="s">
        <v>739</v>
      </c>
      <c r="S109" s="79" t="s">
        <v>829</v>
      </c>
      <c r="T109" s="79" t="s">
        <v>905</v>
      </c>
      <c r="U109" s="79"/>
      <c r="V109" s="83" t="s">
        <v>1258</v>
      </c>
      <c r="W109" s="81">
        <v>43645.70891203704</v>
      </c>
      <c r="X109" s="83" t="s">
        <v>1381</v>
      </c>
      <c r="Y109" s="79"/>
      <c r="Z109" s="79"/>
      <c r="AA109" s="85" t="s">
        <v>1689</v>
      </c>
      <c r="AB109" s="79"/>
      <c r="AC109" s="79" t="b">
        <v>0</v>
      </c>
      <c r="AD109" s="79">
        <v>1</v>
      </c>
      <c r="AE109" s="85" t="s">
        <v>1912</v>
      </c>
      <c r="AF109" s="79" t="b">
        <v>0</v>
      </c>
      <c r="AG109" s="79" t="s">
        <v>1915</v>
      </c>
      <c r="AH109" s="79"/>
      <c r="AI109" s="85" t="s">
        <v>1912</v>
      </c>
      <c r="AJ109" s="79" t="b">
        <v>0</v>
      </c>
      <c r="AK109" s="79">
        <v>0</v>
      </c>
      <c r="AL109" s="85" t="s">
        <v>1912</v>
      </c>
      <c r="AM109" s="79" t="s">
        <v>1927</v>
      </c>
      <c r="AN109" s="79" t="b">
        <v>0</v>
      </c>
      <c r="AO109" s="85" t="s">
        <v>1689</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3</v>
      </c>
      <c r="BE109" s="49">
        <v>12.5</v>
      </c>
      <c r="BF109" s="48">
        <v>0</v>
      </c>
      <c r="BG109" s="49">
        <v>0</v>
      </c>
      <c r="BH109" s="48">
        <v>0</v>
      </c>
      <c r="BI109" s="49">
        <v>0</v>
      </c>
      <c r="BJ109" s="48">
        <v>21</v>
      </c>
      <c r="BK109" s="49">
        <v>87.5</v>
      </c>
      <c r="BL109" s="48">
        <v>24</v>
      </c>
    </row>
    <row r="110" spans="1:64" ht="15">
      <c r="A110" s="64" t="s">
        <v>290</v>
      </c>
      <c r="B110" s="64" t="s">
        <v>290</v>
      </c>
      <c r="C110" s="65" t="s">
        <v>4926</v>
      </c>
      <c r="D110" s="66">
        <v>3</v>
      </c>
      <c r="E110" s="67" t="s">
        <v>132</v>
      </c>
      <c r="F110" s="68">
        <v>35</v>
      </c>
      <c r="G110" s="65"/>
      <c r="H110" s="69"/>
      <c r="I110" s="70"/>
      <c r="J110" s="70"/>
      <c r="K110" s="34" t="s">
        <v>65</v>
      </c>
      <c r="L110" s="77">
        <v>110</v>
      </c>
      <c r="M110" s="77"/>
      <c r="N110" s="72"/>
      <c r="O110" s="79" t="s">
        <v>176</v>
      </c>
      <c r="P110" s="81">
        <v>43645.71166666667</v>
      </c>
      <c r="Q110" s="79" t="s">
        <v>503</v>
      </c>
      <c r="R110" s="83" t="s">
        <v>740</v>
      </c>
      <c r="S110" s="79" t="s">
        <v>829</v>
      </c>
      <c r="T110" s="79" t="s">
        <v>906</v>
      </c>
      <c r="U110" s="79"/>
      <c r="V110" s="83" t="s">
        <v>1259</v>
      </c>
      <c r="W110" s="81">
        <v>43645.71166666667</v>
      </c>
      <c r="X110" s="83" t="s">
        <v>1382</v>
      </c>
      <c r="Y110" s="79"/>
      <c r="Z110" s="79"/>
      <c r="AA110" s="85" t="s">
        <v>1690</v>
      </c>
      <c r="AB110" s="79"/>
      <c r="AC110" s="79" t="b">
        <v>0</v>
      </c>
      <c r="AD110" s="79">
        <v>0</v>
      </c>
      <c r="AE110" s="85" t="s">
        <v>1912</v>
      </c>
      <c r="AF110" s="79" t="b">
        <v>0</v>
      </c>
      <c r="AG110" s="79" t="s">
        <v>1915</v>
      </c>
      <c r="AH110" s="79"/>
      <c r="AI110" s="85" t="s">
        <v>1912</v>
      </c>
      <c r="AJ110" s="79" t="b">
        <v>0</v>
      </c>
      <c r="AK110" s="79">
        <v>0</v>
      </c>
      <c r="AL110" s="85" t="s">
        <v>1912</v>
      </c>
      <c r="AM110" s="79" t="s">
        <v>1927</v>
      </c>
      <c r="AN110" s="79" t="b">
        <v>0</v>
      </c>
      <c r="AO110" s="85" t="s">
        <v>1690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35</v>
      </c>
      <c r="BK110" s="49">
        <v>100</v>
      </c>
      <c r="BL110" s="48">
        <v>35</v>
      </c>
    </row>
    <row r="111" spans="1:64" ht="15">
      <c r="A111" s="64" t="s">
        <v>291</v>
      </c>
      <c r="B111" s="64" t="s">
        <v>291</v>
      </c>
      <c r="C111" s="65" t="s">
        <v>4926</v>
      </c>
      <c r="D111" s="66">
        <v>3</v>
      </c>
      <c r="E111" s="67" t="s">
        <v>132</v>
      </c>
      <c r="F111" s="68">
        <v>35</v>
      </c>
      <c r="G111" s="65"/>
      <c r="H111" s="69"/>
      <c r="I111" s="70"/>
      <c r="J111" s="70"/>
      <c r="K111" s="34" t="s">
        <v>65</v>
      </c>
      <c r="L111" s="77">
        <v>111</v>
      </c>
      <c r="M111" s="77"/>
      <c r="N111" s="72"/>
      <c r="O111" s="79" t="s">
        <v>176</v>
      </c>
      <c r="P111" s="81">
        <v>43645.74381944445</v>
      </c>
      <c r="Q111" s="79" t="s">
        <v>504</v>
      </c>
      <c r="R111" s="83" t="s">
        <v>723</v>
      </c>
      <c r="S111" s="79" t="s">
        <v>827</v>
      </c>
      <c r="T111" s="79" t="s">
        <v>874</v>
      </c>
      <c r="U111" s="83" t="s">
        <v>1095</v>
      </c>
      <c r="V111" s="83" t="s">
        <v>1095</v>
      </c>
      <c r="W111" s="81">
        <v>43645.74381944445</v>
      </c>
      <c r="X111" s="83" t="s">
        <v>1383</v>
      </c>
      <c r="Y111" s="79"/>
      <c r="Z111" s="79"/>
      <c r="AA111" s="85" t="s">
        <v>1691</v>
      </c>
      <c r="AB111" s="79"/>
      <c r="AC111" s="79" t="b">
        <v>0</v>
      </c>
      <c r="AD111" s="79">
        <v>0</v>
      </c>
      <c r="AE111" s="85" t="s">
        <v>1912</v>
      </c>
      <c r="AF111" s="79" t="b">
        <v>0</v>
      </c>
      <c r="AG111" s="79" t="s">
        <v>1915</v>
      </c>
      <c r="AH111" s="79"/>
      <c r="AI111" s="85" t="s">
        <v>1912</v>
      </c>
      <c r="AJ111" s="79" t="b">
        <v>0</v>
      </c>
      <c r="AK111" s="79">
        <v>0</v>
      </c>
      <c r="AL111" s="85" t="s">
        <v>1912</v>
      </c>
      <c r="AM111" s="79" t="s">
        <v>1922</v>
      </c>
      <c r="AN111" s="79" t="b">
        <v>0</v>
      </c>
      <c r="AO111" s="85" t="s">
        <v>1691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11.11111111111111</v>
      </c>
      <c r="BF111" s="48">
        <v>0</v>
      </c>
      <c r="BG111" s="49">
        <v>0</v>
      </c>
      <c r="BH111" s="48">
        <v>0</v>
      </c>
      <c r="BI111" s="49">
        <v>0</v>
      </c>
      <c r="BJ111" s="48">
        <v>8</v>
      </c>
      <c r="BK111" s="49">
        <v>88.88888888888889</v>
      </c>
      <c r="BL111" s="48">
        <v>9</v>
      </c>
    </row>
    <row r="112" spans="1:64" ht="15">
      <c r="A112" s="64" t="s">
        <v>292</v>
      </c>
      <c r="B112" s="64" t="s">
        <v>292</v>
      </c>
      <c r="C112" s="65" t="s">
        <v>4926</v>
      </c>
      <c r="D112" s="66">
        <v>3</v>
      </c>
      <c r="E112" s="67" t="s">
        <v>132</v>
      </c>
      <c r="F112" s="68">
        <v>35</v>
      </c>
      <c r="G112" s="65"/>
      <c r="H112" s="69"/>
      <c r="I112" s="70"/>
      <c r="J112" s="70"/>
      <c r="K112" s="34" t="s">
        <v>65</v>
      </c>
      <c r="L112" s="77">
        <v>112</v>
      </c>
      <c r="M112" s="77"/>
      <c r="N112" s="72"/>
      <c r="O112" s="79" t="s">
        <v>176</v>
      </c>
      <c r="P112" s="81">
        <v>43645.856354166666</v>
      </c>
      <c r="Q112" s="79" t="s">
        <v>505</v>
      </c>
      <c r="R112" s="83" t="s">
        <v>723</v>
      </c>
      <c r="S112" s="79" t="s">
        <v>827</v>
      </c>
      <c r="T112" s="79" t="s">
        <v>907</v>
      </c>
      <c r="U112" s="83" t="s">
        <v>1096</v>
      </c>
      <c r="V112" s="83" t="s">
        <v>1096</v>
      </c>
      <c r="W112" s="81">
        <v>43645.856354166666</v>
      </c>
      <c r="X112" s="83" t="s">
        <v>1384</v>
      </c>
      <c r="Y112" s="79"/>
      <c r="Z112" s="79"/>
      <c r="AA112" s="85" t="s">
        <v>1692</v>
      </c>
      <c r="AB112" s="79"/>
      <c r="AC112" s="79" t="b">
        <v>0</v>
      </c>
      <c r="AD112" s="79">
        <v>0</v>
      </c>
      <c r="AE112" s="85" t="s">
        <v>1912</v>
      </c>
      <c r="AF112" s="79" t="b">
        <v>0</v>
      </c>
      <c r="AG112" s="79" t="s">
        <v>1915</v>
      </c>
      <c r="AH112" s="79"/>
      <c r="AI112" s="85" t="s">
        <v>1912</v>
      </c>
      <c r="AJ112" s="79" t="b">
        <v>0</v>
      </c>
      <c r="AK112" s="79">
        <v>0</v>
      </c>
      <c r="AL112" s="85" t="s">
        <v>1912</v>
      </c>
      <c r="AM112" s="79" t="s">
        <v>1922</v>
      </c>
      <c r="AN112" s="79" t="b">
        <v>0</v>
      </c>
      <c r="AO112" s="85" t="s">
        <v>1692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9.090909090909092</v>
      </c>
      <c r="BF112" s="48">
        <v>0</v>
      </c>
      <c r="BG112" s="49">
        <v>0</v>
      </c>
      <c r="BH112" s="48">
        <v>0</v>
      </c>
      <c r="BI112" s="49">
        <v>0</v>
      </c>
      <c r="BJ112" s="48">
        <v>10</v>
      </c>
      <c r="BK112" s="49">
        <v>90.9090909090909</v>
      </c>
      <c r="BL112" s="48">
        <v>11</v>
      </c>
    </row>
    <row r="113" spans="1:64" ht="15">
      <c r="A113" s="64" t="s">
        <v>293</v>
      </c>
      <c r="B113" s="64" t="s">
        <v>394</v>
      </c>
      <c r="C113" s="65" t="s">
        <v>4926</v>
      </c>
      <c r="D113" s="66">
        <v>3</v>
      </c>
      <c r="E113" s="67" t="s">
        <v>132</v>
      </c>
      <c r="F113" s="68">
        <v>35</v>
      </c>
      <c r="G113" s="65"/>
      <c r="H113" s="69"/>
      <c r="I113" s="70"/>
      <c r="J113" s="70"/>
      <c r="K113" s="34" t="s">
        <v>65</v>
      </c>
      <c r="L113" s="77">
        <v>113</v>
      </c>
      <c r="M113" s="77"/>
      <c r="N113" s="72"/>
      <c r="O113" s="79" t="s">
        <v>416</v>
      </c>
      <c r="P113" s="81">
        <v>43645.86792824074</v>
      </c>
      <c r="Q113" s="79" t="s">
        <v>506</v>
      </c>
      <c r="R113" s="83" t="s">
        <v>723</v>
      </c>
      <c r="S113" s="79" t="s">
        <v>827</v>
      </c>
      <c r="T113" s="79" t="s">
        <v>851</v>
      </c>
      <c r="U113" s="83" t="s">
        <v>1097</v>
      </c>
      <c r="V113" s="83" t="s">
        <v>1097</v>
      </c>
      <c r="W113" s="81">
        <v>43645.86792824074</v>
      </c>
      <c r="X113" s="83" t="s">
        <v>1385</v>
      </c>
      <c r="Y113" s="79"/>
      <c r="Z113" s="79"/>
      <c r="AA113" s="85" t="s">
        <v>1693</v>
      </c>
      <c r="AB113" s="79"/>
      <c r="AC113" s="79" t="b">
        <v>0</v>
      </c>
      <c r="AD113" s="79">
        <v>0</v>
      </c>
      <c r="AE113" s="85" t="s">
        <v>1912</v>
      </c>
      <c r="AF113" s="79" t="b">
        <v>0</v>
      </c>
      <c r="AG113" s="79" t="s">
        <v>1915</v>
      </c>
      <c r="AH113" s="79"/>
      <c r="AI113" s="85" t="s">
        <v>1912</v>
      </c>
      <c r="AJ113" s="79" t="b">
        <v>0</v>
      </c>
      <c r="AK113" s="79">
        <v>0</v>
      </c>
      <c r="AL113" s="85" t="s">
        <v>1912</v>
      </c>
      <c r="AM113" s="79" t="s">
        <v>1922</v>
      </c>
      <c r="AN113" s="79" t="b">
        <v>0</v>
      </c>
      <c r="AO113" s="85" t="s">
        <v>1693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11.11111111111111</v>
      </c>
      <c r="BF113" s="48">
        <v>0</v>
      </c>
      <c r="BG113" s="49">
        <v>0</v>
      </c>
      <c r="BH113" s="48">
        <v>0</v>
      </c>
      <c r="BI113" s="49">
        <v>0</v>
      </c>
      <c r="BJ113" s="48">
        <v>8</v>
      </c>
      <c r="BK113" s="49">
        <v>88.88888888888889</v>
      </c>
      <c r="BL113" s="48">
        <v>9</v>
      </c>
    </row>
    <row r="114" spans="1:64" ht="15">
      <c r="A114" s="64" t="s">
        <v>294</v>
      </c>
      <c r="B114" s="64" t="s">
        <v>294</v>
      </c>
      <c r="C114" s="65" t="s">
        <v>4926</v>
      </c>
      <c r="D114" s="66">
        <v>3</v>
      </c>
      <c r="E114" s="67" t="s">
        <v>132</v>
      </c>
      <c r="F114" s="68">
        <v>35</v>
      </c>
      <c r="G114" s="65"/>
      <c r="H114" s="69"/>
      <c r="I114" s="70"/>
      <c r="J114" s="70"/>
      <c r="K114" s="34" t="s">
        <v>65</v>
      </c>
      <c r="L114" s="77">
        <v>114</v>
      </c>
      <c r="M114" s="77"/>
      <c r="N114" s="72"/>
      <c r="O114" s="79" t="s">
        <v>176</v>
      </c>
      <c r="P114" s="81">
        <v>43645.90939814815</v>
      </c>
      <c r="Q114" s="79" t="s">
        <v>507</v>
      </c>
      <c r="R114" s="83" t="s">
        <v>723</v>
      </c>
      <c r="S114" s="79" t="s">
        <v>827</v>
      </c>
      <c r="T114" s="79" t="s">
        <v>908</v>
      </c>
      <c r="U114" s="83" t="s">
        <v>1098</v>
      </c>
      <c r="V114" s="83" t="s">
        <v>1098</v>
      </c>
      <c r="W114" s="81">
        <v>43645.90939814815</v>
      </c>
      <c r="X114" s="83" t="s">
        <v>1386</v>
      </c>
      <c r="Y114" s="79"/>
      <c r="Z114" s="79"/>
      <c r="AA114" s="85" t="s">
        <v>1694</v>
      </c>
      <c r="AB114" s="79"/>
      <c r="AC114" s="79" t="b">
        <v>0</v>
      </c>
      <c r="AD114" s="79">
        <v>0</v>
      </c>
      <c r="AE114" s="85" t="s">
        <v>1912</v>
      </c>
      <c r="AF114" s="79" t="b">
        <v>0</v>
      </c>
      <c r="AG114" s="79" t="s">
        <v>1915</v>
      </c>
      <c r="AH114" s="79"/>
      <c r="AI114" s="85" t="s">
        <v>1912</v>
      </c>
      <c r="AJ114" s="79" t="b">
        <v>0</v>
      </c>
      <c r="AK114" s="79">
        <v>0</v>
      </c>
      <c r="AL114" s="85" t="s">
        <v>1912</v>
      </c>
      <c r="AM114" s="79" t="s">
        <v>1922</v>
      </c>
      <c r="AN114" s="79" t="b">
        <v>0</v>
      </c>
      <c r="AO114" s="85" t="s">
        <v>1694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11.11111111111111</v>
      </c>
      <c r="BF114" s="48">
        <v>0</v>
      </c>
      <c r="BG114" s="49">
        <v>0</v>
      </c>
      <c r="BH114" s="48">
        <v>0</v>
      </c>
      <c r="BI114" s="49">
        <v>0</v>
      </c>
      <c r="BJ114" s="48">
        <v>8</v>
      </c>
      <c r="BK114" s="49">
        <v>88.88888888888889</v>
      </c>
      <c r="BL114" s="48">
        <v>9</v>
      </c>
    </row>
    <row r="115" spans="1:64" ht="15">
      <c r="A115" s="64" t="s">
        <v>295</v>
      </c>
      <c r="B115" s="64" t="s">
        <v>295</v>
      </c>
      <c r="C115" s="65" t="s">
        <v>4927</v>
      </c>
      <c r="D115" s="66">
        <v>4.4</v>
      </c>
      <c r="E115" s="67" t="s">
        <v>136</v>
      </c>
      <c r="F115" s="68">
        <v>30.4</v>
      </c>
      <c r="G115" s="65"/>
      <c r="H115" s="69"/>
      <c r="I115" s="70"/>
      <c r="J115" s="70"/>
      <c r="K115" s="34" t="s">
        <v>65</v>
      </c>
      <c r="L115" s="77">
        <v>115</v>
      </c>
      <c r="M115" s="77"/>
      <c r="N115" s="72"/>
      <c r="O115" s="79" t="s">
        <v>176</v>
      </c>
      <c r="P115" s="81">
        <v>43643.25537037037</v>
      </c>
      <c r="Q115" s="79" t="s">
        <v>508</v>
      </c>
      <c r="R115" s="83" t="s">
        <v>741</v>
      </c>
      <c r="S115" s="79" t="s">
        <v>829</v>
      </c>
      <c r="T115" s="79" t="s">
        <v>909</v>
      </c>
      <c r="U115" s="79"/>
      <c r="V115" s="83" t="s">
        <v>1260</v>
      </c>
      <c r="W115" s="81">
        <v>43643.25537037037</v>
      </c>
      <c r="X115" s="83" t="s">
        <v>1387</v>
      </c>
      <c r="Y115" s="79"/>
      <c r="Z115" s="79"/>
      <c r="AA115" s="85" t="s">
        <v>1695</v>
      </c>
      <c r="AB115" s="79"/>
      <c r="AC115" s="79" t="b">
        <v>0</v>
      </c>
      <c r="AD115" s="79">
        <v>2</v>
      </c>
      <c r="AE115" s="85" t="s">
        <v>1912</v>
      </c>
      <c r="AF115" s="79" t="b">
        <v>0</v>
      </c>
      <c r="AG115" s="79" t="s">
        <v>1915</v>
      </c>
      <c r="AH115" s="79"/>
      <c r="AI115" s="85" t="s">
        <v>1912</v>
      </c>
      <c r="AJ115" s="79" t="b">
        <v>0</v>
      </c>
      <c r="AK115" s="79">
        <v>0</v>
      </c>
      <c r="AL115" s="85" t="s">
        <v>1912</v>
      </c>
      <c r="AM115" s="79" t="s">
        <v>1927</v>
      </c>
      <c r="AN115" s="79" t="b">
        <v>0</v>
      </c>
      <c r="AO115" s="85" t="s">
        <v>1695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1</v>
      </c>
      <c r="BE115" s="49">
        <v>3.8461538461538463</v>
      </c>
      <c r="BF115" s="48">
        <v>0</v>
      </c>
      <c r="BG115" s="49">
        <v>0</v>
      </c>
      <c r="BH115" s="48">
        <v>0</v>
      </c>
      <c r="BI115" s="49">
        <v>0</v>
      </c>
      <c r="BJ115" s="48">
        <v>25</v>
      </c>
      <c r="BK115" s="49">
        <v>96.15384615384616</v>
      </c>
      <c r="BL115" s="48">
        <v>26</v>
      </c>
    </row>
    <row r="116" spans="1:64" ht="15">
      <c r="A116" s="64" t="s">
        <v>295</v>
      </c>
      <c r="B116" s="64" t="s">
        <v>295</v>
      </c>
      <c r="C116" s="65" t="s">
        <v>4927</v>
      </c>
      <c r="D116" s="66">
        <v>4.4</v>
      </c>
      <c r="E116" s="67" t="s">
        <v>136</v>
      </c>
      <c r="F116" s="68">
        <v>30.4</v>
      </c>
      <c r="G116" s="65"/>
      <c r="H116" s="69"/>
      <c r="I116" s="70"/>
      <c r="J116" s="70"/>
      <c r="K116" s="34" t="s">
        <v>65</v>
      </c>
      <c r="L116" s="77">
        <v>116</v>
      </c>
      <c r="M116" s="77"/>
      <c r="N116" s="72"/>
      <c r="O116" s="79" t="s">
        <v>176</v>
      </c>
      <c r="P116" s="81">
        <v>43645.98399305555</v>
      </c>
      <c r="Q116" s="79" t="s">
        <v>509</v>
      </c>
      <c r="R116" s="83" t="s">
        <v>742</v>
      </c>
      <c r="S116" s="79" t="s">
        <v>829</v>
      </c>
      <c r="T116" s="79" t="s">
        <v>910</v>
      </c>
      <c r="U116" s="79"/>
      <c r="V116" s="83" t="s">
        <v>1260</v>
      </c>
      <c r="W116" s="81">
        <v>43645.98399305555</v>
      </c>
      <c r="X116" s="83" t="s">
        <v>1388</v>
      </c>
      <c r="Y116" s="79"/>
      <c r="Z116" s="79"/>
      <c r="AA116" s="85" t="s">
        <v>1696</v>
      </c>
      <c r="AB116" s="79"/>
      <c r="AC116" s="79" t="b">
        <v>0</v>
      </c>
      <c r="AD116" s="79">
        <v>2</v>
      </c>
      <c r="AE116" s="85" t="s">
        <v>1912</v>
      </c>
      <c r="AF116" s="79" t="b">
        <v>0</v>
      </c>
      <c r="AG116" s="79" t="s">
        <v>1915</v>
      </c>
      <c r="AH116" s="79"/>
      <c r="AI116" s="85" t="s">
        <v>1912</v>
      </c>
      <c r="AJ116" s="79" t="b">
        <v>0</v>
      </c>
      <c r="AK116" s="79">
        <v>0</v>
      </c>
      <c r="AL116" s="85" t="s">
        <v>1912</v>
      </c>
      <c r="AM116" s="79" t="s">
        <v>1927</v>
      </c>
      <c r="AN116" s="79" t="b">
        <v>0</v>
      </c>
      <c r="AO116" s="85" t="s">
        <v>1696</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17</v>
      </c>
      <c r="BK116" s="49">
        <v>100</v>
      </c>
      <c r="BL116" s="48">
        <v>17</v>
      </c>
    </row>
    <row r="117" spans="1:64" ht="15">
      <c r="A117" s="64" t="s">
        <v>296</v>
      </c>
      <c r="B117" s="64" t="s">
        <v>296</v>
      </c>
      <c r="C117" s="65" t="s">
        <v>4927</v>
      </c>
      <c r="D117" s="66">
        <v>4.4</v>
      </c>
      <c r="E117" s="67" t="s">
        <v>136</v>
      </c>
      <c r="F117" s="68">
        <v>30.4</v>
      </c>
      <c r="G117" s="65"/>
      <c r="H117" s="69"/>
      <c r="I117" s="70"/>
      <c r="J117" s="70"/>
      <c r="K117" s="34" t="s">
        <v>65</v>
      </c>
      <c r="L117" s="77">
        <v>117</v>
      </c>
      <c r="M117" s="77"/>
      <c r="N117" s="72"/>
      <c r="O117" s="79" t="s">
        <v>176</v>
      </c>
      <c r="P117" s="81">
        <v>43645.9369212963</v>
      </c>
      <c r="Q117" s="79" t="s">
        <v>510</v>
      </c>
      <c r="R117" s="83" t="s">
        <v>723</v>
      </c>
      <c r="S117" s="79" t="s">
        <v>827</v>
      </c>
      <c r="T117" s="79" t="s">
        <v>911</v>
      </c>
      <c r="U117" s="83" t="s">
        <v>1099</v>
      </c>
      <c r="V117" s="83" t="s">
        <v>1099</v>
      </c>
      <c r="W117" s="81">
        <v>43645.9369212963</v>
      </c>
      <c r="X117" s="83" t="s">
        <v>1389</v>
      </c>
      <c r="Y117" s="79"/>
      <c r="Z117" s="79"/>
      <c r="AA117" s="85" t="s">
        <v>1697</v>
      </c>
      <c r="AB117" s="79"/>
      <c r="AC117" s="79" t="b">
        <v>0</v>
      </c>
      <c r="AD117" s="79">
        <v>0</v>
      </c>
      <c r="AE117" s="85" t="s">
        <v>1912</v>
      </c>
      <c r="AF117" s="79" t="b">
        <v>0</v>
      </c>
      <c r="AG117" s="79" t="s">
        <v>1915</v>
      </c>
      <c r="AH117" s="79"/>
      <c r="AI117" s="85" t="s">
        <v>1912</v>
      </c>
      <c r="AJ117" s="79" t="b">
        <v>0</v>
      </c>
      <c r="AK117" s="79">
        <v>1</v>
      </c>
      <c r="AL117" s="85" t="s">
        <v>1912</v>
      </c>
      <c r="AM117" s="79" t="s">
        <v>1922</v>
      </c>
      <c r="AN117" s="79" t="b">
        <v>0</v>
      </c>
      <c r="AO117" s="85" t="s">
        <v>1697</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296</v>
      </c>
      <c r="B118" s="64" t="s">
        <v>296</v>
      </c>
      <c r="C118" s="65" t="s">
        <v>4927</v>
      </c>
      <c r="D118" s="66">
        <v>4.4</v>
      </c>
      <c r="E118" s="67" t="s">
        <v>136</v>
      </c>
      <c r="F118" s="68">
        <v>30.4</v>
      </c>
      <c r="G118" s="65"/>
      <c r="H118" s="69"/>
      <c r="I118" s="70"/>
      <c r="J118" s="70"/>
      <c r="K118" s="34" t="s">
        <v>65</v>
      </c>
      <c r="L118" s="77">
        <v>118</v>
      </c>
      <c r="M118" s="77"/>
      <c r="N118" s="72"/>
      <c r="O118" s="79" t="s">
        <v>176</v>
      </c>
      <c r="P118" s="81">
        <v>43646.17252314815</v>
      </c>
      <c r="Q118" s="79" t="s">
        <v>511</v>
      </c>
      <c r="R118" s="83" t="s">
        <v>723</v>
      </c>
      <c r="S118" s="79" t="s">
        <v>827</v>
      </c>
      <c r="T118" s="79" t="s">
        <v>911</v>
      </c>
      <c r="U118" s="79"/>
      <c r="V118" s="83" t="s">
        <v>1261</v>
      </c>
      <c r="W118" s="81">
        <v>43646.17252314815</v>
      </c>
      <c r="X118" s="83" t="s">
        <v>1390</v>
      </c>
      <c r="Y118" s="79"/>
      <c r="Z118" s="79"/>
      <c r="AA118" s="85" t="s">
        <v>1698</v>
      </c>
      <c r="AB118" s="79"/>
      <c r="AC118" s="79" t="b">
        <v>0</v>
      </c>
      <c r="AD118" s="79">
        <v>0</v>
      </c>
      <c r="AE118" s="85" t="s">
        <v>1912</v>
      </c>
      <c r="AF118" s="79" t="b">
        <v>0</v>
      </c>
      <c r="AG118" s="79" t="s">
        <v>1915</v>
      </c>
      <c r="AH118" s="79"/>
      <c r="AI118" s="85" t="s">
        <v>1912</v>
      </c>
      <c r="AJ118" s="79" t="b">
        <v>0</v>
      </c>
      <c r="AK118" s="79">
        <v>1</v>
      </c>
      <c r="AL118" s="85" t="s">
        <v>1697</v>
      </c>
      <c r="AM118" s="79" t="s">
        <v>1923</v>
      </c>
      <c r="AN118" s="79" t="b">
        <v>0</v>
      </c>
      <c r="AO118" s="85" t="s">
        <v>1697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1</v>
      </c>
      <c r="BE118" s="49">
        <v>6.666666666666667</v>
      </c>
      <c r="BF118" s="48">
        <v>0</v>
      </c>
      <c r="BG118" s="49">
        <v>0</v>
      </c>
      <c r="BH118" s="48">
        <v>0</v>
      </c>
      <c r="BI118" s="49">
        <v>0</v>
      </c>
      <c r="BJ118" s="48">
        <v>14</v>
      </c>
      <c r="BK118" s="49">
        <v>93.33333333333333</v>
      </c>
      <c r="BL118" s="48">
        <v>15</v>
      </c>
    </row>
    <row r="119" spans="1:64" ht="15">
      <c r="A119" s="64" t="s">
        <v>297</v>
      </c>
      <c r="B119" s="64" t="s">
        <v>297</v>
      </c>
      <c r="C119" s="65" t="s">
        <v>4927</v>
      </c>
      <c r="D119" s="66">
        <v>4.4</v>
      </c>
      <c r="E119" s="67" t="s">
        <v>136</v>
      </c>
      <c r="F119" s="68">
        <v>30.4</v>
      </c>
      <c r="G119" s="65"/>
      <c r="H119" s="69"/>
      <c r="I119" s="70"/>
      <c r="J119" s="70"/>
      <c r="K119" s="34" t="s">
        <v>65</v>
      </c>
      <c r="L119" s="77">
        <v>119</v>
      </c>
      <c r="M119" s="77"/>
      <c r="N119" s="72"/>
      <c r="O119" s="79" t="s">
        <v>176</v>
      </c>
      <c r="P119" s="81">
        <v>43640.01085648148</v>
      </c>
      <c r="Q119" s="79" t="s">
        <v>512</v>
      </c>
      <c r="R119" s="83" t="s">
        <v>723</v>
      </c>
      <c r="S119" s="79" t="s">
        <v>827</v>
      </c>
      <c r="T119" s="79" t="s">
        <v>912</v>
      </c>
      <c r="U119" s="83" t="s">
        <v>1100</v>
      </c>
      <c r="V119" s="83" t="s">
        <v>1100</v>
      </c>
      <c r="W119" s="81">
        <v>43640.01085648148</v>
      </c>
      <c r="X119" s="83" t="s">
        <v>1391</v>
      </c>
      <c r="Y119" s="79"/>
      <c r="Z119" s="79"/>
      <c r="AA119" s="85" t="s">
        <v>1699</v>
      </c>
      <c r="AB119" s="79"/>
      <c r="AC119" s="79" t="b">
        <v>0</v>
      </c>
      <c r="AD119" s="79">
        <v>0</v>
      </c>
      <c r="AE119" s="85" t="s">
        <v>1912</v>
      </c>
      <c r="AF119" s="79" t="b">
        <v>0</v>
      </c>
      <c r="AG119" s="79" t="s">
        <v>1915</v>
      </c>
      <c r="AH119" s="79"/>
      <c r="AI119" s="85" t="s">
        <v>1912</v>
      </c>
      <c r="AJ119" s="79" t="b">
        <v>0</v>
      </c>
      <c r="AK119" s="79">
        <v>0</v>
      </c>
      <c r="AL119" s="85" t="s">
        <v>1912</v>
      </c>
      <c r="AM119" s="79" t="s">
        <v>1922</v>
      </c>
      <c r="AN119" s="79" t="b">
        <v>0</v>
      </c>
      <c r="AO119" s="85" t="s">
        <v>1699</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17</v>
      </c>
      <c r="BC119" s="78" t="str">
        <f>REPLACE(INDEX(GroupVertices[Group],MATCH(Edges[[#This Row],[Vertex 2]],GroupVertices[Vertex],0)),1,1,"")</f>
        <v>17</v>
      </c>
      <c r="BD119" s="48">
        <v>1</v>
      </c>
      <c r="BE119" s="49">
        <v>11.11111111111111</v>
      </c>
      <c r="BF119" s="48">
        <v>0</v>
      </c>
      <c r="BG119" s="49">
        <v>0</v>
      </c>
      <c r="BH119" s="48">
        <v>0</v>
      </c>
      <c r="BI119" s="49">
        <v>0</v>
      </c>
      <c r="BJ119" s="48">
        <v>8</v>
      </c>
      <c r="BK119" s="49">
        <v>88.88888888888889</v>
      </c>
      <c r="BL119" s="48">
        <v>9</v>
      </c>
    </row>
    <row r="120" spans="1:64" ht="15">
      <c r="A120" s="64" t="s">
        <v>297</v>
      </c>
      <c r="B120" s="64" t="s">
        <v>297</v>
      </c>
      <c r="C120" s="65" t="s">
        <v>4927</v>
      </c>
      <c r="D120" s="66">
        <v>4.4</v>
      </c>
      <c r="E120" s="67" t="s">
        <v>136</v>
      </c>
      <c r="F120" s="68">
        <v>30.4</v>
      </c>
      <c r="G120" s="65"/>
      <c r="H120" s="69"/>
      <c r="I120" s="70"/>
      <c r="J120" s="70"/>
      <c r="K120" s="34" t="s">
        <v>65</v>
      </c>
      <c r="L120" s="77">
        <v>120</v>
      </c>
      <c r="M120" s="77"/>
      <c r="N120" s="72"/>
      <c r="O120" s="79" t="s">
        <v>176</v>
      </c>
      <c r="P120" s="81">
        <v>43646.19237268518</v>
      </c>
      <c r="Q120" s="79" t="s">
        <v>513</v>
      </c>
      <c r="R120" s="83" t="s">
        <v>723</v>
      </c>
      <c r="S120" s="79" t="s">
        <v>827</v>
      </c>
      <c r="T120" s="79" t="s">
        <v>913</v>
      </c>
      <c r="U120" s="83" t="s">
        <v>1101</v>
      </c>
      <c r="V120" s="83" t="s">
        <v>1101</v>
      </c>
      <c r="W120" s="81">
        <v>43646.19237268518</v>
      </c>
      <c r="X120" s="83" t="s">
        <v>1392</v>
      </c>
      <c r="Y120" s="79"/>
      <c r="Z120" s="79"/>
      <c r="AA120" s="85" t="s">
        <v>1700</v>
      </c>
      <c r="AB120" s="79"/>
      <c r="AC120" s="79" t="b">
        <v>0</v>
      </c>
      <c r="AD120" s="79">
        <v>1</v>
      </c>
      <c r="AE120" s="85" t="s">
        <v>1912</v>
      </c>
      <c r="AF120" s="79" t="b">
        <v>0</v>
      </c>
      <c r="AG120" s="79" t="s">
        <v>1915</v>
      </c>
      <c r="AH120" s="79"/>
      <c r="AI120" s="85" t="s">
        <v>1912</v>
      </c>
      <c r="AJ120" s="79" t="b">
        <v>0</v>
      </c>
      <c r="AK120" s="79">
        <v>1</v>
      </c>
      <c r="AL120" s="85" t="s">
        <v>1912</v>
      </c>
      <c r="AM120" s="79" t="s">
        <v>1922</v>
      </c>
      <c r="AN120" s="79" t="b">
        <v>0</v>
      </c>
      <c r="AO120" s="85" t="s">
        <v>1700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17</v>
      </c>
      <c r="BC120" s="78" t="str">
        <f>REPLACE(INDEX(GroupVertices[Group],MATCH(Edges[[#This Row],[Vertex 2]],GroupVertices[Vertex],0)),1,1,"")</f>
        <v>17</v>
      </c>
      <c r="BD120" s="48">
        <v>1</v>
      </c>
      <c r="BE120" s="49">
        <v>9.090909090909092</v>
      </c>
      <c r="BF120" s="48">
        <v>0</v>
      </c>
      <c r="BG120" s="49">
        <v>0</v>
      </c>
      <c r="BH120" s="48">
        <v>0</v>
      </c>
      <c r="BI120" s="49">
        <v>0</v>
      </c>
      <c r="BJ120" s="48">
        <v>10</v>
      </c>
      <c r="BK120" s="49">
        <v>90.9090909090909</v>
      </c>
      <c r="BL120" s="48">
        <v>11</v>
      </c>
    </row>
    <row r="121" spans="1:64" ht="15">
      <c r="A121" s="64" t="s">
        <v>298</v>
      </c>
      <c r="B121" s="64" t="s">
        <v>297</v>
      </c>
      <c r="C121" s="65" t="s">
        <v>4926</v>
      </c>
      <c r="D121" s="66">
        <v>3</v>
      </c>
      <c r="E121" s="67" t="s">
        <v>132</v>
      </c>
      <c r="F121" s="68">
        <v>35</v>
      </c>
      <c r="G121" s="65"/>
      <c r="H121" s="69"/>
      <c r="I121" s="70"/>
      <c r="J121" s="70"/>
      <c r="K121" s="34" t="s">
        <v>65</v>
      </c>
      <c r="L121" s="77">
        <v>121</v>
      </c>
      <c r="M121" s="77"/>
      <c r="N121" s="72"/>
      <c r="O121" s="79" t="s">
        <v>416</v>
      </c>
      <c r="P121" s="81">
        <v>43646.19332175926</v>
      </c>
      <c r="Q121" s="79" t="s">
        <v>514</v>
      </c>
      <c r="R121" s="83" t="s">
        <v>723</v>
      </c>
      <c r="S121" s="79" t="s">
        <v>827</v>
      </c>
      <c r="T121" s="79" t="s">
        <v>913</v>
      </c>
      <c r="U121" s="79"/>
      <c r="V121" s="83" t="s">
        <v>1262</v>
      </c>
      <c r="W121" s="81">
        <v>43646.19332175926</v>
      </c>
      <c r="X121" s="83" t="s">
        <v>1393</v>
      </c>
      <c r="Y121" s="79"/>
      <c r="Z121" s="79"/>
      <c r="AA121" s="85" t="s">
        <v>1701</v>
      </c>
      <c r="AB121" s="79"/>
      <c r="AC121" s="79" t="b">
        <v>0</v>
      </c>
      <c r="AD121" s="79">
        <v>0</v>
      </c>
      <c r="AE121" s="85" t="s">
        <v>1912</v>
      </c>
      <c r="AF121" s="79" t="b">
        <v>0</v>
      </c>
      <c r="AG121" s="79" t="s">
        <v>1915</v>
      </c>
      <c r="AH121" s="79"/>
      <c r="AI121" s="85" t="s">
        <v>1912</v>
      </c>
      <c r="AJ121" s="79" t="b">
        <v>0</v>
      </c>
      <c r="AK121" s="79">
        <v>1</v>
      </c>
      <c r="AL121" s="85" t="s">
        <v>1700</v>
      </c>
      <c r="AM121" s="79" t="s">
        <v>1931</v>
      </c>
      <c r="AN121" s="79" t="b">
        <v>0</v>
      </c>
      <c r="AO121" s="85" t="s">
        <v>1700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17</v>
      </c>
      <c r="BC121" s="78" t="str">
        <f>REPLACE(INDEX(GroupVertices[Group],MATCH(Edges[[#This Row],[Vertex 2]],GroupVertices[Vertex],0)),1,1,"")</f>
        <v>17</v>
      </c>
      <c r="BD121" s="48">
        <v>1</v>
      </c>
      <c r="BE121" s="49">
        <v>7.6923076923076925</v>
      </c>
      <c r="BF121" s="48">
        <v>0</v>
      </c>
      <c r="BG121" s="49">
        <v>0</v>
      </c>
      <c r="BH121" s="48">
        <v>0</v>
      </c>
      <c r="BI121" s="49">
        <v>0</v>
      </c>
      <c r="BJ121" s="48">
        <v>12</v>
      </c>
      <c r="BK121" s="49">
        <v>92.3076923076923</v>
      </c>
      <c r="BL121" s="48">
        <v>13</v>
      </c>
    </row>
    <row r="122" spans="1:64" ht="15">
      <c r="A122" s="64" t="s">
        <v>279</v>
      </c>
      <c r="B122" s="64" t="s">
        <v>412</v>
      </c>
      <c r="C122" s="65" t="s">
        <v>4927</v>
      </c>
      <c r="D122" s="66">
        <v>4.4</v>
      </c>
      <c r="E122" s="67" t="s">
        <v>136</v>
      </c>
      <c r="F122" s="68">
        <v>30.4</v>
      </c>
      <c r="G122" s="65"/>
      <c r="H122" s="69"/>
      <c r="I122" s="70"/>
      <c r="J122" s="70"/>
      <c r="K122" s="34" t="s">
        <v>65</v>
      </c>
      <c r="L122" s="77">
        <v>122</v>
      </c>
      <c r="M122" s="77"/>
      <c r="N122" s="72"/>
      <c r="O122" s="79" t="s">
        <v>416</v>
      </c>
      <c r="P122" s="81">
        <v>43642.89962962963</v>
      </c>
      <c r="Q122" s="79" t="s">
        <v>515</v>
      </c>
      <c r="R122" s="79"/>
      <c r="S122" s="79"/>
      <c r="T122" s="79" t="s">
        <v>914</v>
      </c>
      <c r="U122" s="83" t="s">
        <v>1102</v>
      </c>
      <c r="V122" s="83" t="s">
        <v>1102</v>
      </c>
      <c r="W122" s="81">
        <v>43642.89962962963</v>
      </c>
      <c r="X122" s="83" t="s">
        <v>1394</v>
      </c>
      <c r="Y122" s="79"/>
      <c r="Z122" s="79"/>
      <c r="AA122" s="85" t="s">
        <v>1702</v>
      </c>
      <c r="AB122" s="79"/>
      <c r="AC122" s="79" t="b">
        <v>0</v>
      </c>
      <c r="AD122" s="79">
        <v>0</v>
      </c>
      <c r="AE122" s="85" t="s">
        <v>1912</v>
      </c>
      <c r="AF122" s="79" t="b">
        <v>0</v>
      </c>
      <c r="AG122" s="79" t="s">
        <v>1915</v>
      </c>
      <c r="AH122" s="79"/>
      <c r="AI122" s="85" t="s">
        <v>1912</v>
      </c>
      <c r="AJ122" s="79" t="b">
        <v>0</v>
      </c>
      <c r="AK122" s="79">
        <v>0</v>
      </c>
      <c r="AL122" s="85" t="s">
        <v>1912</v>
      </c>
      <c r="AM122" s="79" t="s">
        <v>1934</v>
      </c>
      <c r="AN122" s="79" t="b">
        <v>0</v>
      </c>
      <c r="AO122" s="85" t="s">
        <v>1702</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7</v>
      </c>
      <c r="BC122" s="78" t="str">
        <f>REPLACE(INDEX(GroupVertices[Group],MATCH(Edges[[#This Row],[Vertex 2]],GroupVertices[Vertex],0)),1,1,"")</f>
        <v>7</v>
      </c>
      <c r="BD122" s="48">
        <v>2</v>
      </c>
      <c r="BE122" s="49">
        <v>8.695652173913043</v>
      </c>
      <c r="BF122" s="48">
        <v>0</v>
      </c>
      <c r="BG122" s="49">
        <v>0</v>
      </c>
      <c r="BH122" s="48">
        <v>0</v>
      </c>
      <c r="BI122" s="49">
        <v>0</v>
      </c>
      <c r="BJ122" s="48">
        <v>21</v>
      </c>
      <c r="BK122" s="49">
        <v>91.30434782608695</v>
      </c>
      <c r="BL122" s="48">
        <v>23</v>
      </c>
    </row>
    <row r="123" spans="1:64" ht="15">
      <c r="A123" s="64" t="s">
        <v>279</v>
      </c>
      <c r="B123" s="64" t="s">
        <v>412</v>
      </c>
      <c r="C123" s="65" t="s">
        <v>4927</v>
      </c>
      <c r="D123" s="66">
        <v>4.4</v>
      </c>
      <c r="E123" s="67" t="s">
        <v>136</v>
      </c>
      <c r="F123" s="68">
        <v>30.4</v>
      </c>
      <c r="G123" s="65"/>
      <c r="H123" s="69"/>
      <c r="I123" s="70"/>
      <c r="J123" s="70"/>
      <c r="K123" s="34" t="s">
        <v>65</v>
      </c>
      <c r="L123" s="77">
        <v>123</v>
      </c>
      <c r="M123" s="77"/>
      <c r="N123" s="72"/>
      <c r="O123" s="79" t="s">
        <v>416</v>
      </c>
      <c r="P123" s="81">
        <v>43644.93803240741</v>
      </c>
      <c r="Q123" s="79" t="s">
        <v>516</v>
      </c>
      <c r="R123" s="79"/>
      <c r="S123" s="79"/>
      <c r="T123" s="79" t="s">
        <v>915</v>
      </c>
      <c r="U123" s="83" t="s">
        <v>1103</v>
      </c>
      <c r="V123" s="83" t="s">
        <v>1103</v>
      </c>
      <c r="W123" s="81">
        <v>43644.93803240741</v>
      </c>
      <c r="X123" s="83" t="s">
        <v>1395</v>
      </c>
      <c r="Y123" s="79"/>
      <c r="Z123" s="79"/>
      <c r="AA123" s="85" t="s">
        <v>1703</v>
      </c>
      <c r="AB123" s="79"/>
      <c r="AC123" s="79" t="b">
        <v>0</v>
      </c>
      <c r="AD123" s="79">
        <v>2</v>
      </c>
      <c r="AE123" s="85" t="s">
        <v>1912</v>
      </c>
      <c r="AF123" s="79" t="b">
        <v>0</v>
      </c>
      <c r="AG123" s="79" t="s">
        <v>1915</v>
      </c>
      <c r="AH123" s="79"/>
      <c r="AI123" s="85" t="s">
        <v>1912</v>
      </c>
      <c r="AJ123" s="79" t="b">
        <v>0</v>
      </c>
      <c r="AK123" s="79">
        <v>0</v>
      </c>
      <c r="AL123" s="85" t="s">
        <v>1912</v>
      </c>
      <c r="AM123" s="79" t="s">
        <v>1934</v>
      </c>
      <c r="AN123" s="79" t="b">
        <v>0</v>
      </c>
      <c r="AO123" s="85" t="s">
        <v>1703</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7</v>
      </c>
      <c r="BC123" s="78" t="str">
        <f>REPLACE(INDEX(GroupVertices[Group],MATCH(Edges[[#This Row],[Vertex 2]],GroupVertices[Vertex],0)),1,1,"")</f>
        <v>7</v>
      </c>
      <c r="BD123" s="48">
        <v>1</v>
      </c>
      <c r="BE123" s="49">
        <v>4</v>
      </c>
      <c r="BF123" s="48">
        <v>0</v>
      </c>
      <c r="BG123" s="49">
        <v>0</v>
      </c>
      <c r="BH123" s="48">
        <v>0</v>
      </c>
      <c r="BI123" s="49">
        <v>0</v>
      </c>
      <c r="BJ123" s="48">
        <v>24</v>
      </c>
      <c r="BK123" s="49">
        <v>96</v>
      </c>
      <c r="BL123" s="48">
        <v>25</v>
      </c>
    </row>
    <row r="124" spans="1:64" ht="15">
      <c r="A124" s="64" t="s">
        <v>299</v>
      </c>
      <c r="B124" s="64" t="s">
        <v>412</v>
      </c>
      <c r="C124" s="65" t="s">
        <v>4926</v>
      </c>
      <c r="D124" s="66">
        <v>3</v>
      </c>
      <c r="E124" s="67" t="s">
        <v>132</v>
      </c>
      <c r="F124" s="68">
        <v>35</v>
      </c>
      <c r="G124" s="65"/>
      <c r="H124" s="69"/>
      <c r="I124" s="70"/>
      <c r="J124" s="70"/>
      <c r="K124" s="34" t="s">
        <v>65</v>
      </c>
      <c r="L124" s="77">
        <v>124</v>
      </c>
      <c r="M124" s="77"/>
      <c r="N124" s="72"/>
      <c r="O124" s="79" t="s">
        <v>416</v>
      </c>
      <c r="P124" s="81">
        <v>43646.45247685185</v>
      </c>
      <c r="Q124" s="79" t="s">
        <v>517</v>
      </c>
      <c r="R124" s="79"/>
      <c r="S124" s="79"/>
      <c r="T124" s="79" t="s">
        <v>916</v>
      </c>
      <c r="U124" s="79"/>
      <c r="V124" s="83" t="s">
        <v>1263</v>
      </c>
      <c r="W124" s="81">
        <v>43646.45247685185</v>
      </c>
      <c r="X124" s="83" t="s">
        <v>1396</v>
      </c>
      <c r="Y124" s="79"/>
      <c r="Z124" s="79"/>
      <c r="AA124" s="85" t="s">
        <v>1704</v>
      </c>
      <c r="AB124" s="79"/>
      <c r="AC124" s="79" t="b">
        <v>0</v>
      </c>
      <c r="AD124" s="79">
        <v>0</v>
      </c>
      <c r="AE124" s="85" t="s">
        <v>1912</v>
      </c>
      <c r="AF124" s="79" t="b">
        <v>0</v>
      </c>
      <c r="AG124" s="79" t="s">
        <v>1915</v>
      </c>
      <c r="AH124" s="79"/>
      <c r="AI124" s="85" t="s">
        <v>1912</v>
      </c>
      <c r="AJ124" s="79" t="b">
        <v>0</v>
      </c>
      <c r="AK124" s="79">
        <v>0</v>
      </c>
      <c r="AL124" s="85" t="s">
        <v>1703</v>
      </c>
      <c r="AM124" s="79" t="s">
        <v>1925</v>
      </c>
      <c r="AN124" s="79" t="b">
        <v>0</v>
      </c>
      <c r="AO124" s="85" t="s">
        <v>1703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c r="BE124" s="49"/>
      <c r="BF124" s="48"/>
      <c r="BG124" s="49"/>
      <c r="BH124" s="48"/>
      <c r="BI124" s="49"/>
      <c r="BJ124" s="48"/>
      <c r="BK124" s="49"/>
      <c r="BL124" s="48"/>
    </row>
    <row r="125" spans="1:64" ht="15">
      <c r="A125" s="64" t="s">
        <v>299</v>
      </c>
      <c r="B125" s="64" t="s">
        <v>279</v>
      </c>
      <c r="C125" s="65" t="s">
        <v>4926</v>
      </c>
      <c r="D125" s="66">
        <v>3</v>
      </c>
      <c r="E125" s="67" t="s">
        <v>132</v>
      </c>
      <c r="F125" s="68">
        <v>35</v>
      </c>
      <c r="G125" s="65"/>
      <c r="H125" s="69"/>
      <c r="I125" s="70"/>
      <c r="J125" s="70"/>
      <c r="K125" s="34" t="s">
        <v>65</v>
      </c>
      <c r="L125" s="77">
        <v>125</v>
      </c>
      <c r="M125" s="77"/>
      <c r="N125" s="72"/>
      <c r="O125" s="79" t="s">
        <v>416</v>
      </c>
      <c r="P125" s="81">
        <v>43646.45247685185</v>
      </c>
      <c r="Q125" s="79" t="s">
        <v>517</v>
      </c>
      <c r="R125" s="79"/>
      <c r="S125" s="79"/>
      <c r="T125" s="79" t="s">
        <v>916</v>
      </c>
      <c r="U125" s="79"/>
      <c r="V125" s="83" t="s">
        <v>1263</v>
      </c>
      <c r="W125" s="81">
        <v>43646.45247685185</v>
      </c>
      <c r="X125" s="83" t="s">
        <v>1396</v>
      </c>
      <c r="Y125" s="79"/>
      <c r="Z125" s="79"/>
      <c r="AA125" s="85" t="s">
        <v>1704</v>
      </c>
      <c r="AB125" s="79"/>
      <c r="AC125" s="79" t="b">
        <v>0</v>
      </c>
      <c r="AD125" s="79">
        <v>0</v>
      </c>
      <c r="AE125" s="85" t="s">
        <v>1912</v>
      </c>
      <c r="AF125" s="79" t="b">
        <v>0</v>
      </c>
      <c r="AG125" s="79" t="s">
        <v>1915</v>
      </c>
      <c r="AH125" s="79"/>
      <c r="AI125" s="85" t="s">
        <v>1912</v>
      </c>
      <c r="AJ125" s="79" t="b">
        <v>0</v>
      </c>
      <c r="AK125" s="79">
        <v>0</v>
      </c>
      <c r="AL125" s="85" t="s">
        <v>1703</v>
      </c>
      <c r="AM125" s="79" t="s">
        <v>1925</v>
      </c>
      <c r="AN125" s="79" t="b">
        <v>0</v>
      </c>
      <c r="AO125" s="85" t="s">
        <v>1703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1</v>
      </c>
      <c r="BE125" s="49">
        <v>4.545454545454546</v>
      </c>
      <c r="BF125" s="48">
        <v>0</v>
      </c>
      <c r="BG125" s="49">
        <v>0</v>
      </c>
      <c r="BH125" s="48">
        <v>0</v>
      </c>
      <c r="BI125" s="49">
        <v>0</v>
      </c>
      <c r="BJ125" s="48">
        <v>21</v>
      </c>
      <c r="BK125" s="49">
        <v>95.45454545454545</v>
      </c>
      <c r="BL125" s="48">
        <v>22</v>
      </c>
    </row>
    <row r="126" spans="1:64" ht="15">
      <c r="A126" s="64" t="s">
        <v>300</v>
      </c>
      <c r="B126" s="64" t="s">
        <v>300</v>
      </c>
      <c r="C126" s="65" t="s">
        <v>4929</v>
      </c>
      <c r="D126" s="66">
        <v>7.2</v>
      </c>
      <c r="E126" s="67" t="s">
        <v>136</v>
      </c>
      <c r="F126" s="68">
        <v>21.2</v>
      </c>
      <c r="G126" s="65"/>
      <c r="H126" s="69"/>
      <c r="I126" s="70"/>
      <c r="J126" s="70"/>
      <c r="K126" s="34" t="s">
        <v>65</v>
      </c>
      <c r="L126" s="77">
        <v>126</v>
      </c>
      <c r="M126" s="77"/>
      <c r="N126" s="72"/>
      <c r="O126" s="79" t="s">
        <v>176</v>
      </c>
      <c r="P126" s="81">
        <v>43640.55909722222</v>
      </c>
      <c r="Q126" s="79" t="s">
        <v>518</v>
      </c>
      <c r="R126" s="83" t="s">
        <v>743</v>
      </c>
      <c r="S126" s="79" t="s">
        <v>837</v>
      </c>
      <c r="T126" s="79" t="s">
        <v>917</v>
      </c>
      <c r="U126" s="83" t="s">
        <v>1104</v>
      </c>
      <c r="V126" s="83" t="s">
        <v>1104</v>
      </c>
      <c r="W126" s="81">
        <v>43640.55909722222</v>
      </c>
      <c r="X126" s="83" t="s">
        <v>1397</v>
      </c>
      <c r="Y126" s="79"/>
      <c r="Z126" s="79"/>
      <c r="AA126" s="85" t="s">
        <v>1705</v>
      </c>
      <c r="AB126" s="79"/>
      <c r="AC126" s="79" t="b">
        <v>0</v>
      </c>
      <c r="AD126" s="79">
        <v>8</v>
      </c>
      <c r="AE126" s="85" t="s">
        <v>1912</v>
      </c>
      <c r="AF126" s="79" t="b">
        <v>0</v>
      </c>
      <c r="AG126" s="79" t="s">
        <v>1915</v>
      </c>
      <c r="AH126" s="79"/>
      <c r="AI126" s="85" t="s">
        <v>1912</v>
      </c>
      <c r="AJ126" s="79" t="b">
        <v>0</v>
      </c>
      <c r="AK126" s="79">
        <v>1</v>
      </c>
      <c r="AL126" s="85" t="s">
        <v>1912</v>
      </c>
      <c r="AM126" s="79" t="s">
        <v>1936</v>
      </c>
      <c r="AN126" s="79" t="b">
        <v>0</v>
      </c>
      <c r="AO126" s="85" t="s">
        <v>1705</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8</v>
      </c>
      <c r="BC126" s="78" t="str">
        <f>REPLACE(INDEX(GroupVertices[Group],MATCH(Edges[[#This Row],[Vertex 2]],GroupVertices[Vertex],0)),1,1,"")</f>
        <v>8</v>
      </c>
      <c r="BD126" s="48">
        <v>4</v>
      </c>
      <c r="BE126" s="49">
        <v>11.764705882352942</v>
      </c>
      <c r="BF126" s="48">
        <v>0</v>
      </c>
      <c r="BG126" s="49">
        <v>0</v>
      </c>
      <c r="BH126" s="48">
        <v>0</v>
      </c>
      <c r="BI126" s="49">
        <v>0</v>
      </c>
      <c r="BJ126" s="48">
        <v>30</v>
      </c>
      <c r="BK126" s="49">
        <v>88.23529411764706</v>
      </c>
      <c r="BL126" s="48">
        <v>34</v>
      </c>
    </row>
    <row r="127" spans="1:64" ht="15">
      <c r="A127" s="64" t="s">
        <v>300</v>
      </c>
      <c r="B127" s="64" t="s">
        <v>300</v>
      </c>
      <c r="C127" s="65" t="s">
        <v>4929</v>
      </c>
      <c r="D127" s="66">
        <v>7.2</v>
      </c>
      <c r="E127" s="67" t="s">
        <v>136</v>
      </c>
      <c r="F127" s="68">
        <v>21.2</v>
      </c>
      <c r="G127" s="65"/>
      <c r="H127" s="69"/>
      <c r="I127" s="70"/>
      <c r="J127" s="70"/>
      <c r="K127" s="34" t="s">
        <v>65</v>
      </c>
      <c r="L127" s="77">
        <v>127</v>
      </c>
      <c r="M127" s="77"/>
      <c r="N127" s="72"/>
      <c r="O127" s="79" t="s">
        <v>176</v>
      </c>
      <c r="P127" s="81">
        <v>43641.66694444444</v>
      </c>
      <c r="Q127" s="79" t="s">
        <v>519</v>
      </c>
      <c r="R127" s="83" t="s">
        <v>744</v>
      </c>
      <c r="S127" s="79" t="s">
        <v>837</v>
      </c>
      <c r="T127" s="79" t="s">
        <v>918</v>
      </c>
      <c r="U127" s="83" t="s">
        <v>1105</v>
      </c>
      <c r="V127" s="83" t="s">
        <v>1105</v>
      </c>
      <c r="W127" s="81">
        <v>43641.66694444444</v>
      </c>
      <c r="X127" s="83" t="s">
        <v>1398</v>
      </c>
      <c r="Y127" s="79"/>
      <c r="Z127" s="79"/>
      <c r="AA127" s="85" t="s">
        <v>1706</v>
      </c>
      <c r="AB127" s="79"/>
      <c r="AC127" s="79" t="b">
        <v>0</v>
      </c>
      <c r="AD127" s="79">
        <v>0</v>
      </c>
      <c r="AE127" s="85" t="s">
        <v>1912</v>
      </c>
      <c r="AF127" s="79" t="b">
        <v>0</v>
      </c>
      <c r="AG127" s="79" t="s">
        <v>1915</v>
      </c>
      <c r="AH127" s="79"/>
      <c r="AI127" s="85" t="s">
        <v>1912</v>
      </c>
      <c r="AJ127" s="79" t="b">
        <v>0</v>
      </c>
      <c r="AK127" s="79">
        <v>0</v>
      </c>
      <c r="AL127" s="85" t="s">
        <v>1912</v>
      </c>
      <c r="AM127" s="79" t="s">
        <v>1936</v>
      </c>
      <c r="AN127" s="79" t="b">
        <v>0</v>
      </c>
      <c r="AO127" s="85" t="s">
        <v>1706</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13</v>
      </c>
      <c r="BK127" s="49">
        <v>100</v>
      </c>
      <c r="BL127" s="48">
        <v>13</v>
      </c>
    </row>
    <row r="128" spans="1:64" ht="15">
      <c r="A128" s="64" t="s">
        <v>300</v>
      </c>
      <c r="B128" s="64" t="s">
        <v>300</v>
      </c>
      <c r="C128" s="65" t="s">
        <v>4929</v>
      </c>
      <c r="D128" s="66">
        <v>7.2</v>
      </c>
      <c r="E128" s="67" t="s">
        <v>136</v>
      </c>
      <c r="F128" s="68">
        <v>21.2</v>
      </c>
      <c r="G128" s="65"/>
      <c r="H128" s="69"/>
      <c r="I128" s="70"/>
      <c r="J128" s="70"/>
      <c r="K128" s="34" t="s">
        <v>65</v>
      </c>
      <c r="L128" s="77">
        <v>128</v>
      </c>
      <c r="M128" s="77"/>
      <c r="N128" s="72"/>
      <c r="O128" s="79" t="s">
        <v>176</v>
      </c>
      <c r="P128" s="81">
        <v>43644.52092592593</v>
      </c>
      <c r="Q128" s="79" t="s">
        <v>520</v>
      </c>
      <c r="R128" s="83" t="s">
        <v>743</v>
      </c>
      <c r="S128" s="79" t="s">
        <v>837</v>
      </c>
      <c r="T128" s="79" t="s">
        <v>919</v>
      </c>
      <c r="U128" s="83" t="s">
        <v>1106</v>
      </c>
      <c r="V128" s="83" t="s">
        <v>1106</v>
      </c>
      <c r="W128" s="81">
        <v>43644.52092592593</v>
      </c>
      <c r="X128" s="83" t="s">
        <v>1399</v>
      </c>
      <c r="Y128" s="79"/>
      <c r="Z128" s="79"/>
      <c r="AA128" s="85" t="s">
        <v>1707</v>
      </c>
      <c r="AB128" s="79"/>
      <c r="AC128" s="79" t="b">
        <v>0</v>
      </c>
      <c r="AD128" s="79">
        <v>0</v>
      </c>
      <c r="AE128" s="85" t="s">
        <v>1912</v>
      </c>
      <c r="AF128" s="79" t="b">
        <v>0</v>
      </c>
      <c r="AG128" s="79" t="s">
        <v>1915</v>
      </c>
      <c r="AH128" s="79"/>
      <c r="AI128" s="85" t="s">
        <v>1912</v>
      </c>
      <c r="AJ128" s="79" t="b">
        <v>0</v>
      </c>
      <c r="AK128" s="79">
        <v>0</v>
      </c>
      <c r="AL128" s="85" t="s">
        <v>1912</v>
      </c>
      <c r="AM128" s="79" t="s">
        <v>1936</v>
      </c>
      <c r="AN128" s="79" t="b">
        <v>0</v>
      </c>
      <c r="AO128" s="85" t="s">
        <v>1707</v>
      </c>
      <c r="AP128" s="79" t="s">
        <v>176</v>
      </c>
      <c r="AQ128" s="79">
        <v>0</v>
      </c>
      <c r="AR128" s="79">
        <v>0</v>
      </c>
      <c r="AS128" s="79"/>
      <c r="AT128" s="79"/>
      <c r="AU128" s="79"/>
      <c r="AV128" s="79"/>
      <c r="AW128" s="79"/>
      <c r="AX128" s="79"/>
      <c r="AY128" s="79"/>
      <c r="AZ128" s="79"/>
      <c r="BA128">
        <v>4</v>
      </c>
      <c r="BB128" s="78" t="str">
        <f>REPLACE(INDEX(GroupVertices[Group],MATCH(Edges[[#This Row],[Vertex 1]],GroupVertices[Vertex],0)),1,1,"")</f>
        <v>8</v>
      </c>
      <c r="BC128" s="78" t="str">
        <f>REPLACE(INDEX(GroupVertices[Group],MATCH(Edges[[#This Row],[Vertex 2]],GroupVertices[Vertex],0)),1,1,"")</f>
        <v>8</v>
      </c>
      <c r="BD128" s="48">
        <v>0</v>
      </c>
      <c r="BE128" s="49">
        <v>0</v>
      </c>
      <c r="BF128" s="48">
        <v>1</v>
      </c>
      <c r="BG128" s="49">
        <v>2.7777777777777777</v>
      </c>
      <c r="BH128" s="48">
        <v>0</v>
      </c>
      <c r="BI128" s="49">
        <v>0</v>
      </c>
      <c r="BJ128" s="48">
        <v>35</v>
      </c>
      <c r="BK128" s="49">
        <v>97.22222222222223</v>
      </c>
      <c r="BL128" s="48">
        <v>36</v>
      </c>
    </row>
    <row r="129" spans="1:64" ht="15">
      <c r="A129" s="64" t="s">
        <v>300</v>
      </c>
      <c r="B129" s="64" t="s">
        <v>300</v>
      </c>
      <c r="C129" s="65" t="s">
        <v>4929</v>
      </c>
      <c r="D129" s="66">
        <v>7.2</v>
      </c>
      <c r="E129" s="67" t="s">
        <v>136</v>
      </c>
      <c r="F129" s="68">
        <v>21.2</v>
      </c>
      <c r="G129" s="65"/>
      <c r="H129" s="69"/>
      <c r="I129" s="70"/>
      <c r="J129" s="70"/>
      <c r="K129" s="34" t="s">
        <v>65</v>
      </c>
      <c r="L129" s="77">
        <v>129</v>
      </c>
      <c r="M129" s="77"/>
      <c r="N129" s="72"/>
      <c r="O129" s="79" t="s">
        <v>176</v>
      </c>
      <c r="P129" s="81">
        <v>43646.461875</v>
      </c>
      <c r="Q129" s="79" t="s">
        <v>521</v>
      </c>
      <c r="R129" s="83" t="s">
        <v>745</v>
      </c>
      <c r="S129" s="79" t="s">
        <v>837</v>
      </c>
      <c r="T129" s="79" t="s">
        <v>920</v>
      </c>
      <c r="U129" s="83" t="s">
        <v>1107</v>
      </c>
      <c r="V129" s="83" t="s">
        <v>1107</v>
      </c>
      <c r="W129" s="81">
        <v>43646.461875</v>
      </c>
      <c r="X129" s="83" t="s">
        <v>1400</v>
      </c>
      <c r="Y129" s="79"/>
      <c r="Z129" s="79"/>
      <c r="AA129" s="85" t="s">
        <v>1708</v>
      </c>
      <c r="AB129" s="79"/>
      <c r="AC129" s="79" t="b">
        <v>0</v>
      </c>
      <c r="AD129" s="79">
        <v>0</v>
      </c>
      <c r="AE129" s="85" t="s">
        <v>1912</v>
      </c>
      <c r="AF129" s="79" t="b">
        <v>0</v>
      </c>
      <c r="AG129" s="79" t="s">
        <v>1915</v>
      </c>
      <c r="AH129" s="79"/>
      <c r="AI129" s="85" t="s">
        <v>1912</v>
      </c>
      <c r="AJ129" s="79" t="b">
        <v>0</v>
      </c>
      <c r="AK129" s="79">
        <v>1</v>
      </c>
      <c r="AL129" s="85" t="s">
        <v>1912</v>
      </c>
      <c r="AM129" s="79" t="s">
        <v>1936</v>
      </c>
      <c r="AN129" s="79" t="b">
        <v>0</v>
      </c>
      <c r="AO129" s="85" t="s">
        <v>1708</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8</v>
      </c>
      <c r="BC129" s="78" t="str">
        <f>REPLACE(INDEX(GroupVertices[Group],MATCH(Edges[[#This Row],[Vertex 2]],GroupVertices[Vertex],0)),1,1,"")</f>
        <v>8</v>
      </c>
      <c r="BD129" s="48">
        <v>0</v>
      </c>
      <c r="BE129" s="49">
        <v>0</v>
      </c>
      <c r="BF129" s="48">
        <v>0</v>
      </c>
      <c r="BG129" s="49">
        <v>0</v>
      </c>
      <c r="BH129" s="48">
        <v>0</v>
      </c>
      <c r="BI129" s="49">
        <v>0</v>
      </c>
      <c r="BJ129" s="48">
        <v>16</v>
      </c>
      <c r="BK129" s="49">
        <v>100</v>
      </c>
      <c r="BL129" s="48">
        <v>16</v>
      </c>
    </row>
    <row r="130" spans="1:64" ht="15">
      <c r="A130" s="64" t="s">
        <v>301</v>
      </c>
      <c r="B130" s="64" t="s">
        <v>300</v>
      </c>
      <c r="C130" s="65" t="s">
        <v>4926</v>
      </c>
      <c r="D130" s="66">
        <v>3</v>
      </c>
      <c r="E130" s="67" t="s">
        <v>132</v>
      </c>
      <c r="F130" s="68">
        <v>35</v>
      </c>
      <c r="G130" s="65"/>
      <c r="H130" s="69"/>
      <c r="I130" s="70"/>
      <c r="J130" s="70"/>
      <c r="K130" s="34" t="s">
        <v>65</v>
      </c>
      <c r="L130" s="77">
        <v>130</v>
      </c>
      <c r="M130" s="77"/>
      <c r="N130" s="72"/>
      <c r="O130" s="79" t="s">
        <v>416</v>
      </c>
      <c r="P130" s="81">
        <v>43646.4702662037</v>
      </c>
      <c r="Q130" s="79" t="s">
        <v>522</v>
      </c>
      <c r="R130" s="83" t="s">
        <v>745</v>
      </c>
      <c r="S130" s="79" t="s">
        <v>837</v>
      </c>
      <c r="T130" s="79" t="s">
        <v>921</v>
      </c>
      <c r="U130" s="79"/>
      <c r="V130" s="83" t="s">
        <v>1264</v>
      </c>
      <c r="W130" s="81">
        <v>43646.4702662037</v>
      </c>
      <c r="X130" s="83" t="s">
        <v>1401</v>
      </c>
      <c r="Y130" s="79"/>
      <c r="Z130" s="79"/>
      <c r="AA130" s="85" t="s">
        <v>1709</v>
      </c>
      <c r="AB130" s="79"/>
      <c r="AC130" s="79" t="b">
        <v>0</v>
      </c>
      <c r="AD130" s="79">
        <v>0</v>
      </c>
      <c r="AE130" s="85" t="s">
        <v>1912</v>
      </c>
      <c r="AF130" s="79" t="b">
        <v>0</v>
      </c>
      <c r="AG130" s="79" t="s">
        <v>1915</v>
      </c>
      <c r="AH130" s="79"/>
      <c r="AI130" s="85" t="s">
        <v>1912</v>
      </c>
      <c r="AJ130" s="79" t="b">
        <v>0</v>
      </c>
      <c r="AK130" s="79">
        <v>1</v>
      </c>
      <c r="AL130" s="85" t="s">
        <v>1708</v>
      </c>
      <c r="AM130" s="79" t="s">
        <v>1937</v>
      </c>
      <c r="AN130" s="79" t="b">
        <v>0</v>
      </c>
      <c r="AO130" s="85" t="s">
        <v>1708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8</v>
      </c>
      <c r="BC130" s="78" t="str">
        <f>REPLACE(INDEX(GroupVertices[Group],MATCH(Edges[[#This Row],[Vertex 2]],GroupVertices[Vertex],0)),1,1,"")</f>
        <v>8</v>
      </c>
      <c r="BD130" s="48">
        <v>0</v>
      </c>
      <c r="BE130" s="49">
        <v>0</v>
      </c>
      <c r="BF130" s="48">
        <v>0</v>
      </c>
      <c r="BG130" s="49">
        <v>0</v>
      </c>
      <c r="BH130" s="48">
        <v>0</v>
      </c>
      <c r="BI130" s="49">
        <v>0</v>
      </c>
      <c r="BJ130" s="48">
        <v>16</v>
      </c>
      <c r="BK130" s="49">
        <v>100</v>
      </c>
      <c r="BL130" s="48">
        <v>16</v>
      </c>
    </row>
    <row r="131" spans="1:64" ht="15">
      <c r="A131" s="64" t="s">
        <v>302</v>
      </c>
      <c r="B131" s="64" t="s">
        <v>302</v>
      </c>
      <c r="C131" s="65" t="s">
        <v>4926</v>
      </c>
      <c r="D131" s="66">
        <v>3</v>
      </c>
      <c r="E131" s="67" t="s">
        <v>132</v>
      </c>
      <c r="F131" s="68">
        <v>35</v>
      </c>
      <c r="G131" s="65"/>
      <c r="H131" s="69"/>
      <c r="I131" s="70"/>
      <c r="J131" s="70"/>
      <c r="K131" s="34" t="s">
        <v>65</v>
      </c>
      <c r="L131" s="77">
        <v>131</v>
      </c>
      <c r="M131" s="77"/>
      <c r="N131" s="72"/>
      <c r="O131" s="79" t="s">
        <v>176</v>
      </c>
      <c r="P131" s="81">
        <v>43646.67597222222</v>
      </c>
      <c r="Q131" s="79" t="s">
        <v>523</v>
      </c>
      <c r="R131" s="83" t="s">
        <v>746</v>
      </c>
      <c r="S131" s="79" t="s">
        <v>829</v>
      </c>
      <c r="T131" s="79" t="s">
        <v>922</v>
      </c>
      <c r="U131" s="79"/>
      <c r="V131" s="83" t="s">
        <v>1265</v>
      </c>
      <c r="W131" s="81">
        <v>43646.67597222222</v>
      </c>
      <c r="X131" s="83" t="s">
        <v>1402</v>
      </c>
      <c r="Y131" s="79">
        <v>40.8984299</v>
      </c>
      <c r="Z131" s="79">
        <v>-72.4120178</v>
      </c>
      <c r="AA131" s="85" t="s">
        <v>1710</v>
      </c>
      <c r="AB131" s="79"/>
      <c r="AC131" s="79" t="b">
        <v>0</v>
      </c>
      <c r="AD131" s="79">
        <v>0</v>
      </c>
      <c r="AE131" s="85" t="s">
        <v>1912</v>
      </c>
      <c r="AF131" s="79" t="b">
        <v>0</v>
      </c>
      <c r="AG131" s="79" t="s">
        <v>1915</v>
      </c>
      <c r="AH131" s="79"/>
      <c r="AI131" s="85" t="s">
        <v>1912</v>
      </c>
      <c r="AJ131" s="79" t="b">
        <v>0</v>
      </c>
      <c r="AK131" s="79">
        <v>0</v>
      </c>
      <c r="AL131" s="85" t="s">
        <v>1912</v>
      </c>
      <c r="AM131" s="79" t="s">
        <v>1927</v>
      </c>
      <c r="AN131" s="79" t="b">
        <v>0</v>
      </c>
      <c r="AO131" s="85" t="s">
        <v>1710</v>
      </c>
      <c r="AP131" s="79" t="s">
        <v>176</v>
      </c>
      <c r="AQ131" s="79">
        <v>0</v>
      </c>
      <c r="AR131" s="79">
        <v>0</v>
      </c>
      <c r="AS131" s="79" t="s">
        <v>1946</v>
      </c>
      <c r="AT131" s="79" t="s">
        <v>1954</v>
      </c>
      <c r="AU131" s="79" t="s">
        <v>1957</v>
      </c>
      <c r="AV131" s="79" t="s">
        <v>1962</v>
      </c>
      <c r="AW131" s="79" t="s">
        <v>1971</v>
      </c>
      <c r="AX131" s="79" t="s">
        <v>1980</v>
      </c>
      <c r="AY131" s="79" t="s">
        <v>1987</v>
      </c>
      <c r="AZ131" s="83" t="s">
        <v>1990</v>
      </c>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11</v>
      </c>
      <c r="BK131" s="49">
        <v>100</v>
      </c>
      <c r="BL131" s="48">
        <v>11</v>
      </c>
    </row>
    <row r="132" spans="1:64" ht="15">
      <c r="A132" s="64" t="s">
        <v>303</v>
      </c>
      <c r="B132" s="64" t="s">
        <v>303</v>
      </c>
      <c r="C132" s="65" t="s">
        <v>4926</v>
      </c>
      <c r="D132" s="66">
        <v>3</v>
      </c>
      <c r="E132" s="67" t="s">
        <v>132</v>
      </c>
      <c r="F132" s="68">
        <v>35</v>
      </c>
      <c r="G132" s="65"/>
      <c r="H132" s="69"/>
      <c r="I132" s="70"/>
      <c r="J132" s="70"/>
      <c r="K132" s="34" t="s">
        <v>65</v>
      </c>
      <c r="L132" s="77">
        <v>132</v>
      </c>
      <c r="M132" s="77"/>
      <c r="N132" s="72"/>
      <c r="O132" s="79" t="s">
        <v>176</v>
      </c>
      <c r="P132" s="81">
        <v>43646.68806712963</v>
      </c>
      <c r="Q132" s="79" t="s">
        <v>524</v>
      </c>
      <c r="R132" s="83" t="s">
        <v>723</v>
      </c>
      <c r="S132" s="79" t="s">
        <v>827</v>
      </c>
      <c r="T132" s="79" t="s">
        <v>923</v>
      </c>
      <c r="U132" s="83" t="s">
        <v>1108</v>
      </c>
      <c r="V132" s="83" t="s">
        <v>1108</v>
      </c>
      <c r="W132" s="81">
        <v>43646.68806712963</v>
      </c>
      <c r="X132" s="83" t="s">
        <v>1403</v>
      </c>
      <c r="Y132" s="79"/>
      <c r="Z132" s="79"/>
      <c r="AA132" s="85" t="s">
        <v>1711</v>
      </c>
      <c r="AB132" s="79"/>
      <c r="AC132" s="79" t="b">
        <v>0</v>
      </c>
      <c r="AD132" s="79">
        <v>1</v>
      </c>
      <c r="AE132" s="85" t="s">
        <v>1912</v>
      </c>
      <c r="AF132" s="79" t="b">
        <v>0</v>
      </c>
      <c r="AG132" s="79" t="s">
        <v>1915</v>
      </c>
      <c r="AH132" s="79"/>
      <c r="AI132" s="85" t="s">
        <v>1912</v>
      </c>
      <c r="AJ132" s="79" t="b">
        <v>0</v>
      </c>
      <c r="AK132" s="79">
        <v>0</v>
      </c>
      <c r="AL132" s="85" t="s">
        <v>1912</v>
      </c>
      <c r="AM132" s="79" t="s">
        <v>1922</v>
      </c>
      <c r="AN132" s="79" t="b">
        <v>0</v>
      </c>
      <c r="AO132" s="85" t="s">
        <v>1711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304</v>
      </c>
      <c r="B133" s="64" t="s">
        <v>304</v>
      </c>
      <c r="C133" s="65" t="s">
        <v>4926</v>
      </c>
      <c r="D133" s="66">
        <v>3</v>
      </c>
      <c r="E133" s="67" t="s">
        <v>132</v>
      </c>
      <c r="F133" s="68">
        <v>35</v>
      </c>
      <c r="G133" s="65"/>
      <c r="H133" s="69"/>
      <c r="I133" s="70"/>
      <c r="J133" s="70"/>
      <c r="K133" s="34" t="s">
        <v>65</v>
      </c>
      <c r="L133" s="77">
        <v>133</v>
      </c>
      <c r="M133" s="77"/>
      <c r="N133" s="72"/>
      <c r="O133" s="79" t="s">
        <v>176</v>
      </c>
      <c r="P133" s="81">
        <v>43646.71258101852</v>
      </c>
      <c r="Q133" s="79" t="s">
        <v>525</v>
      </c>
      <c r="R133" s="83" t="s">
        <v>747</v>
      </c>
      <c r="S133" s="79" t="s">
        <v>829</v>
      </c>
      <c r="T133" s="79" t="s">
        <v>868</v>
      </c>
      <c r="U133" s="79"/>
      <c r="V133" s="83" t="s">
        <v>1266</v>
      </c>
      <c r="W133" s="81">
        <v>43646.71258101852</v>
      </c>
      <c r="X133" s="83" t="s">
        <v>1404</v>
      </c>
      <c r="Y133" s="79">
        <v>36.0265</v>
      </c>
      <c r="Z133" s="79">
        <v>-86.7925</v>
      </c>
      <c r="AA133" s="85" t="s">
        <v>1712</v>
      </c>
      <c r="AB133" s="79"/>
      <c r="AC133" s="79" t="b">
        <v>0</v>
      </c>
      <c r="AD133" s="79">
        <v>0</v>
      </c>
      <c r="AE133" s="85" t="s">
        <v>1912</v>
      </c>
      <c r="AF133" s="79" t="b">
        <v>0</v>
      </c>
      <c r="AG133" s="79" t="s">
        <v>1915</v>
      </c>
      <c r="AH133" s="79"/>
      <c r="AI133" s="85" t="s">
        <v>1912</v>
      </c>
      <c r="AJ133" s="79" t="b">
        <v>0</v>
      </c>
      <c r="AK133" s="79">
        <v>0</v>
      </c>
      <c r="AL133" s="85" t="s">
        <v>1912</v>
      </c>
      <c r="AM133" s="79" t="s">
        <v>1927</v>
      </c>
      <c r="AN133" s="79" t="b">
        <v>0</v>
      </c>
      <c r="AO133" s="85" t="s">
        <v>1712</v>
      </c>
      <c r="AP133" s="79" t="s">
        <v>176</v>
      </c>
      <c r="AQ133" s="79">
        <v>0</v>
      </c>
      <c r="AR133" s="79">
        <v>0</v>
      </c>
      <c r="AS133" s="79" t="s">
        <v>1947</v>
      </c>
      <c r="AT133" s="79" t="s">
        <v>1954</v>
      </c>
      <c r="AU133" s="79" t="s">
        <v>1957</v>
      </c>
      <c r="AV133" s="79" t="s">
        <v>1963</v>
      </c>
      <c r="AW133" s="79" t="s">
        <v>1972</v>
      </c>
      <c r="AX133" s="79" t="s">
        <v>1981</v>
      </c>
      <c r="AY133" s="79" t="s">
        <v>1987</v>
      </c>
      <c r="AZ133" s="83" t="s">
        <v>1991</v>
      </c>
      <c r="BA133">
        <v>1</v>
      </c>
      <c r="BB133" s="78" t="str">
        <f>REPLACE(INDEX(GroupVertices[Group],MATCH(Edges[[#This Row],[Vertex 1]],GroupVertices[Vertex],0)),1,1,"")</f>
        <v>1</v>
      </c>
      <c r="BC133" s="78" t="str">
        <f>REPLACE(INDEX(GroupVertices[Group],MATCH(Edges[[#This Row],[Vertex 2]],GroupVertices[Vertex],0)),1,1,"")</f>
        <v>1</v>
      </c>
      <c r="BD133" s="48">
        <v>2</v>
      </c>
      <c r="BE133" s="49">
        <v>8</v>
      </c>
      <c r="BF133" s="48">
        <v>1</v>
      </c>
      <c r="BG133" s="49">
        <v>4</v>
      </c>
      <c r="BH133" s="48">
        <v>0</v>
      </c>
      <c r="BI133" s="49">
        <v>0</v>
      </c>
      <c r="BJ133" s="48">
        <v>22</v>
      </c>
      <c r="BK133" s="49">
        <v>88</v>
      </c>
      <c r="BL133" s="48">
        <v>25</v>
      </c>
    </row>
    <row r="134" spans="1:64" ht="15">
      <c r="A134" s="64" t="s">
        <v>305</v>
      </c>
      <c r="B134" s="64" t="s">
        <v>305</v>
      </c>
      <c r="C134" s="65" t="s">
        <v>4926</v>
      </c>
      <c r="D134" s="66">
        <v>3</v>
      </c>
      <c r="E134" s="67" t="s">
        <v>132</v>
      </c>
      <c r="F134" s="68">
        <v>35</v>
      </c>
      <c r="G134" s="65"/>
      <c r="H134" s="69"/>
      <c r="I134" s="70"/>
      <c r="J134" s="70"/>
      <c r="K134" s="34" t="s">
        <v>65</v>
      </c>
      <c r="L134" s="77">
        <v>134</v>
      </c>
      <c r="M134" s="77"/>
      <c r="N134" s="72"/>
      <c r="O134" s="79" t="s">
        <v>176</v>
      </c>
      <c r="P134" s="81">
        <v>43646.7684375</v>
      </c>
      <c r="Q134" s="79" t="s">
        <v>526</v>
      </c>
      <c r="R134" s="83" t="s">
        <v>748</v>
      </c>
      <c r="S134" s="79" t="s">
        <v>829</v>
      </c>
      <c r="T134" s="79" t="s">
        <v>924</v>
      </c>
      <c r="U134" s="79"/>
      <c r="V134" s="83" t="s">
        <v>1267</v>
      </c>
      <c r="W134" s="81">
        <v>43646.7684375</v>
      </c>
      <c r="X134" s="83" t="s">
        <v>1405</v>
      </c>
      <c r="Y134" s="79">
        <v>47.266212</v>
      </c>
      <c r="Z134" s="79">
        <v>11.395947</v>
      </c>
      <c r="AA134" s="85" t="s">
        <v>1713</v>
      </c>
      <c r="AB134" s="79"/>
      <c r="AC134" s="79" t="b">
        <v>0</v>
      </c>
      <c r="AD134" s="79">
        <v>0</v>
      </c>
      <c r="AE134" s="85" t="s">
        <v>1912</v>
      </c>
      <c r="AF134" s="79" t="b">
        <v>0</v>
      </c>
      <c r="AG134" s="79" t="s">
        <v>1915</v>
      </c>
      <c r="AH134" s="79"/>
      <c r="AI134" s="85" t="s">
        <v>1912</v>
      </c>
      <c r="AJ134" s="79" t="b">
        <v>0</v>
      </c>
      <c r="AK134" s="79">
        <v>0</v>
      </c>
      <c r="AL134" s="85" t="s">
        <v>1912</v>
      </c>
      <c r="AM134" s="79" t="s">
        <v>1927</v>
      </c>
      <c r="AN134" s="79" t="b">
        <v>0</v>
      </c>
      <c r="AO134" s="85" t="s">
        <v>1713</v>
      </c>
      <c r="AP134" s="79" t="s">
        <v>176</v>
      </c>
      <c r="AQ134" s="79">
        <v>0</v>
      </c>
      <c r="AR134" s="79">
        <v>0</v>
      </c>
      <c r="AS134" s="79" t="s">
        <v>1948</v>
      </c>
      <c r="AT134" s="79" t="s">
        <v>1955</v>
      </c>
      <c r="AU134" s="79" t="s">
        <v>1958</v>
      </c>
      <c r="AV134" s="79" t="s">
        <v>1964</v>
      </c>
      <c r="AW134" s="79" t="s">
        <v>1973</v>
      </c>
      <c r="AX134" s="79" t="s">
        <v>1982</v>
      </c>
      <c r="AY134" s="79" t="s">
        <v>1987</v>
      </c>
      <c r="AZ134" s="83" t="s">
        <v>1992</v>
      </c>
      <c r="BA134">
        <v>1</v>
      </c>
      <c r="BB134" s="78" t="str">
        <f>REPLACE(INDEX(GroupVertices[Group],MATCH(Edges[[#This Row],[Vertex 1]],GroupVertices[Vertex],0)),1,1,"")</f>
        <v>1</v>
      </c>
      <c r="BC134" s="78" t="str">
        <f>REPLACE(INDEX(GroupVertices[Group],MATCH(Edges[[#This Row],[Vertex 2]],GroupVertices[Vertex],0)),1,1,"")</f>
        <v>1</v>
      </c>
      <c r="BD134" s="48">
        <v>1</v>
      </c>
      <c r="BE134" s="49">
        <v>3.0303030303030303</v>
      </c>
      <c r="BF134" s="48">
        <v>0</v>
      </c>
      <c r="BG134" s="49">
        <v>0</v>
      </c>
      <c r="BH134" s="48">
        <v>0</v>
      </c>
      <c r="BI134" s="49">
        <v>0</v>
      </c>
      <c r="BJ134" s="48">
        <v>32</v>
      </c>
      <c r="BK134" s="49">
        <v>96.96969696969697</v>
      </c>
      <c r="BL134" s="48">
        <v>33</v>
      </c>
    </row>
    <row r="135" spans="1:64" ht="15">
      <c r="A135" s="64" t="s">
        <v>306</v>
      </c>
      <c r="B135" s="64" t="s">
        <v>306</v>
      </c>
      <c r="C135" s="65" t="s">
        <v>4926</v>
      </c>
      <c r="D135" s="66">
        <v>3</v>
      </c>
      <c r="E135" s="67" t="s">
        <v>132</v>
      </c>
      <c r="F135" s="68">
        <v>35</v>
      </c>
      <c r="G135" s="65"/>
      <c r="H135" s="69"/>
      <c r="I135" s="70"/>
      <c r="J135" s="70"/>
      <c r="K135" s="34" t="s">
        <v>65</v>
      </c>
      <c r="L135" s="77">
        <v>135</v>
      </c>
      <c r="M135" s="77"/>
      <c r="N135" s="72"/>
      <c r="O135" s="79" t="s">
        <v>176</v>
      </c>
      <c r="P135" s="81">
        <v>43646.773356481484</v>
      </c>
      <c r="Q135" s="79" t="s">
        <v>527</v>
      </c>
      <c r="R135" s="83" t="s">
        <v>723</v>
      </c>
      <c r="S135" s="79" t="s">
        <v>827</v>
      </c>
      <c r="T135" s="79" t="s">
        <v>925</v>
      </c>
      <c r="U135" s="83" t="s">
        <v>1109</v>
      </c>
      <c r="V135" s="83" t="s">
        <v>1109</v>
      </c>
      <c r="W135" s="81">
        <v>43646.773356481484</v>
      </c>
      <c r="X135" s="83" t="s">
        <v>1406</v>
      </c>
      <c r="Y135" s="79"/>
      <c r="Z135" s="79"/>
      <c r="AA135" s="85" t="s">
        <v>1714</v>
      </c>
      <c r="AB135" s="79"/>
      <c r="AC135" s="79" t="b">
        <v>0</v>
      </c>
      <c r="AD135" s="79">
        <v>0</v>
      </c>
      <c r="AE135" s="85" t="s">
        <v>1912</v>
      </c>
      <c r="AF135" s="79" t="b">
        <v>0</v>
      </c>
      <c r="AG135" s="79" t="s">
        <v>1915</v>
      </c>
      <c r="AH135" s="79"/>
      <c r="AI135" s="85" t="s">
        <v>1912</v>
      </c>
      <c r="AJ135" s="79" t="b">
        <v>0</v>
      </c>
      <c r="AK135" s="79">
        <v>0</v>
      </c>
      <c r="AL135" s="85" t="s">
        <v>1912</v>
      </c>
      <c r="AM135" s="79" t="s">
        <v>1922</v>
      </c>
      <c r="AN135" s="79" t="b">
        <v>0</v>
      </c>
      <c r="AO135" s="85" t="s">
        <v>1714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10</v>
      </c>
      <c r="BF135" s="48">
        <v>0</v>
      </c>
      <c r="BG135" s="49">
        <v>0</v>
      </c>
      <c r="BH135" s="48">
        <v>0</v>
      </c>
      <c r="BI135" s="49">
        <v>0</v>
      </c>
      <c r="BJ135" s="48">
        <v>9</v>
      </c>
      <c r="BK135" s="49">
        <v>90</v>
      </c>
      <c r="BL135" s="48">
        <v>10</v>
      </c>
    </row>
    <row r="136" spans="1:64" ht="15">
      <c r="A136" s="64" t="s">
        <v>307</v>
      </c>
      <c r="B136" s="64" t="s">
        <v>307</v>
      </c>
      <c r="C136" s="65" t="s">
        <v>4928</v>
      </c>
      <c r="D136" s="66">
        <v>5.8</v>
      </c>
      <c r="E136" s="67" t="s">
        <v>136</v>
      </c>
      <c r="F136" s="68">
        <v>25.8</v>
      </c>
      <c r="G136" s="65"/>
      <c r="H136" s="69"/>
      <c r="I136" s="70"/>
      <c r="J136" s="70"/>
      <c r="K136" s="34" t="s">
        <v>65</v>
      </c>
      <c r="L136" s="77">
        <v>136</v>
      </c>
      <c r="M136" s="77"/>
      <c r="N136" s="72"/>
      <c r="O136" s="79" t="s">
        <v>176</v>
      </c>
      <c r="P136" s="81">
        <v>43641.269780092596</v>
      </c>
      <c r="Q136" s="79" t="s">
        <v>528</v>
      </c>
      <c r="R136" s="83" t="s">
        <v>749</v>
      </c>
      <c r="S136" s="79" t="s">
        <v>829</v>
      </c>
      <c r="T136" s="79" t="s">
        <v>926</v>
      </c>
      <c r="U136" s="83" t="s">
        <v>1110</v>
      </c>
      <c r="V136" s="83" t="s">
        <v>1110</v>
      </c>
      <c r="W136" s="81">
        <v>43641.269780092596</v>
      </c>
      <c r="X136" s="83" t="s">
        <v>1407</v>
      </c>
      <c r="Y136" s="79"/>
      <c r="Z136" s="79"/>
      <c r="AA136" s="85" t="s">
        <v>1715</v>
      </c>
      <c r="AB136" s="79"/>
      <c r="AC136" s="79" t="b">
        <v>0</v>
      </c>
      <c r="AD136" s="79">
        <v>0</v>
      </c>
      <c r="AE136" s="85" t="s">
        <v>1912</v>
      </c>
      <c r="AF136" s="79" t="b">
        <v>0</v>
      </c>
      <c r="AG136" s="79" t="s">
        <v>1915</v>
      </c>
      <c r="AH136" s="79"/>
      <c r="AI136" s="85" t="s">
        <v>1912</v>
      </c>
      <c r="AJ136" s="79" t="b">
        <v>0</v>
      </c>
      <c r="AK136" s="79">
        <v>1</v>
      </c>
      <c r="AL136" s="85" t="s">
        <v>1912</v>
      </c>
      <c r="AM136" s="79" t="s">
        <v>1934</v>
      </c>
      <c r="AN136" s="79" t="b">
        <v>0</v>
      </c>
      <c r="AO136" s="85" t="s">
        <v>1715</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22</v>
      </c>
      <c r="BC136" s="78" t="str">
        <f>REPLACE(INDEX(GroupVertices[Group],MATCH(Edges[[#This Row],[Vertex 2]],GroupVertices[Vertex],0)),1,1,"")</f>
        <v>22</v>
      </c>
      <c r="BD136" s="48">
        <v>2</v>
      </c>
      <c r="BE136" s="49">
        <v>6.896551724137931</v>
      </c>
      <c r="BF136" s="48">
        <v>0</v>
      </c>
      <c r="BG136" s="49">
        <v>0</v>
      </c>
      <c r="BH136" s="48">
        <v>0</v>
      </c>
      <c r="BI136" s="49">
        <v>0</v>
      </c>
      <c r="BJ136" s="48">
        <v>27</v>
      </c>
      <c r="BK136" s="49">
        <v>93.10344827586206</v>
      </c>
      <c r="BL136" s="48">
        <v>29</v>
      </c>
    </row>
    <row r="137" spans="1:64" ht="15">
      <c r="A137" s="64" t="s">
        <v>307</v>
      </c>
      <c r="B137" s="64" t="s">
        <v>307</v>
      </c>
      <c r="C137" s="65" t="s">
        <v>4928</v>
      </c>
      <c r="D137" s="66">
        <v>5.8</v>
      </c>
      <c r="E137" s="67" t="s">
        <v>136</v>
      </c>
      <c r="F137" s="68">
        <v>25.8</v>
      </c>
      <c r="G137" s="65"/>
      <c r="H137" s="69"/>
      <c r="I137" s="70"/>
      <c r="J137" s="70"/>
      <c r="K137" s="34" t="s">
        <v>65</v>
      </c>
      <c r="L137" s="77">
        <v>137</v>
      </c>
      <c r="M137" s="77"/>
      <c r="N137" s="72"/>
      <c r="O137" s="79" t="s">
        <v>176</v>
      </c>
      <c r="P137" s="81">
        <v>43644.97372685185</v>
      </c>
      <c r="Q137" s="79" t="s">
        <v>529</v>
      </c>
      <c r="R137" s="83" t="s">
        <v>750</v>
      </c>
      <c r="S137" s="79" t="s">
        <v>829</v>
      </c>
      <c r="T137" s="79" t="s">
        <v>927</v>
      </c>
      <c r="U137" s="83" t="s">
        <v>1111</v>
      </c>
      <c r="V137" s="83" t="s">
        <v>1111</v>
      </c>
      <c r="W137" s="81">
        <v>43644.97372685185</v>
      </c>
      <c r="X137" s="83" t="s">
        <v>1408</v>
      </c>
      <c r="Y137" s="79"/>
      <c r="Z137" s="79"/>
      <c r="AA137" s="85" t="s">
        <v>1716</v>
      </c>
      <c r="AB137" s="79"/>
      <c r="AC137" s="79" t="b">
        <v>0</v>
      </c>
      <c r="AD137" s="79">
        <v>1</v>
      </c>
      <c r="AE137" s="85" t="s">
        <v>1912</v>
      </c>
      <c r="AF137" s="79" t="b">
        <v>0</v>
      </c>
      <c r="AG137" s="79" t="s">
        <v>1915</v>
      </c>
      <c r="AH137" s="79"/>
      <c r="AI137" s="85" t="s">
        <v>1912</v>
      </c>
      <c r="AJ137" s="79" t="b">
        <v>0</v>
      </c>
      <c r="AK137" s="79">
        <v>0</v>
      </c>
      <c r="AL137" s="85" t="s">
        <v>1912</v>
      </c>
      <c r="AM137" s="79" t="s">
        <v>1934</v>
      </c>
      <c r="AN137" s="79" t="b">
        <v>0</v>
      </c>
      <c r="AO137" s="85" t="s">
        <v>1716</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22</v>
      </c>
      <c r="BC137" s="78" t="str">
        <f>REPLACE(INDEX(GroupVertices[Group],MATCH(Edges[[#This Row],[Vertex 2]],GroupVertices[Vertex],0)),1,1,"")</f>
        <v>22</v>
      </c>
      <c r="BD137" s="48">
        <v>1</v>
      </c>
      <c r="BE137" s="49">
        <v>3.3333333333333335</v>
      </c>
      <c r="BF137" s="48">
        <v>1</v>
      </c>
      <c r="BG137" s="49">
        <v>3.3333333333333335</v>
      </c>
      <c r="BH137" s="48">
        <v>0</v>
      </c>
      <c r="BI137" s="49">
        <v>0</v>
      </c>
      <c r="BJ137" s="48">
        <v>28</v>
      </c>
      <c r="BK137" s="49">
        <v>93.33333333333333</v>
      </c>
      <c r="BL137" s="48">
        <v>30</v>
      </c>
    </row>
    <row r="138" spans="1:64" ht="15">
      <c r="A138" s="64" t="s">
        <v>307</v>
      </c>
      <c r="B138" s="64" t="s">
        <v>307</v>
      </c>
      <c r="C138" s="65" t="s">
        <v>4928</v>
      </c>
      <c r="D138" s="66">
        <v>5.8</v>
      </c>
      <c r="E138" s="67" t="s">
        <v>136</v>
      </c>
      <c r="F138" s="68">
        <v>25.8</v>
      </c>
      <c r="G138" s="65"/>
      <c r="H138" s="69"/>
      <c r="I138" s="70"/>
      <c r="J138" s="70"/>
      <c r="K138" s="34" t="s">
        <v>65</v>
      </c>
      <c r="L138" s="77">
        <v>138</v>
      </c>
      <c r="M138" s="77"/>
      <c r="N138" s="72"/>
      <c r="O138" s="79" t="s">
        <v>176</v>
      </c>
      <c r="P138" s="81">
        <v>43646.80094907407</v>
      </c>
      <c r="Q138" s="79" t="s">
        <v>530</v>
      </c>
      <c r="R138" s="83" t="s">
        <v>751</v>
      </c>
      <c r="S138" s="79" t="s">
        <v>829</v>
      </c>
      <c r="T138" s="79" t="s">
        <v>928</v>
      </c>
      <c r="U138" s="83" t="s">
        <v>1112</v>
      </c>
      <c r="V138" s="83" t="s">
        <v>1112</v>
      </c>
      <c r="W138" s="81">
        <v>43646.80094907407</v>
      </c>
      <c r="X138" s="83" t="s">
        <v>1409</v>
      </c>
      <c r="Y138" s="79"/>
      <c r="Z138" s="79"/>
      <c r="AA138" s="85" t="s">
        <v>1717</v>
      </c>
      <c r="AB138" s="79"/>
      <c r="AC138" s="79" t="b">
        <v>0</v>
      </c>
      <c r="AD138" s="79">
        <v>0</v>
      </c>
      <c r="AE138" s="85" t="s">
        <v>1912</v>
      </c>
      <c r="AF138" s="79" t="b">
        <v>0</v>
      </c>
      <c r="AG138" s="79" t="s">
        <v>1916</v>
      </c>
      <c r="AH138" s="79"/>
      <c r="AI138" s="85" t="s">
        <v>1912</v>
      </c>
      <c r="AJ138" s="79" t="b">
        <v>0</v>
      </c>
      <c r="AK138" s="79">
        <v>0</v>
      </c>
      <c r="AL138" s="85" t="s">
        <v>1912</v>
      </c>
      <c r="AM138" s="79" t="s">
        <v>1934</v>
      </c>
      <c r="AN138" s="79" t="b">
        <v>0</v>
      </c>
      <c r="AO138" s="85" t="s">
        <v>1717</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22</v>
      </c>
      <c r="BC138" s="78" t="str">
        <f>REPLACE(INDEX(GroupVertices[Group],MATCH(Edges[[#This Row],[Vertex 2]],GroupVertices[Vertex],0)),1,1,"")</f>
        <v>22</v>
      </c>
      <c r="BD138" s="48">
        <v>0</v>
      </c>
      <c r="BE138" s="49">
        <v>0</v>
      </c>
      <c r="BF138" s="48">
        <v>0</v>
      </c>
      <c r="BG138" s="49">
        <v>0</v>
      </c>
      <c r="BH138" s="48">
        <v>0</v>
      </c>
      <c r="BI138" s="49">
        <v>0</v>
      </c>
      <c r="BJ138" s="48">
        <v>19</v>
      </c>
      <c r="BK138" s="49">
        <v>100</v>
      </c>
      <c r="BL138" s="48">
        <v>19</v>
      </c>
    </row>
    <row r="139" spans="1:64" ht="15">
      <c r="A139" s="64" t="s">
        <v>308</v>
      </c>
      <c r="B139" s="64" t="s">
        <v>394</v>
      </c>
      <c r="C139" s="65" t="s">
        <v>4926</v>
      </c>
      <c r="D139" s="66">
        <v>3</v>
      </c>
      <c r="E139" s="67" t="s">
        <v>132</v>
      </c>
      <c r="F139" s="68">
        <v>35</v>
      </c>
      <c r="G139" s="65"/>
      <c r="H139" s="69"/>
      <c r="I139" s="70"/>
      <c r="J139" s="70"/>
      <c r="K139" s="34" t="s">
        <v>65</v>
      </c>
      <c r="L139" s="77">
        <v>139</v>
      </c>
      <c r="M139" s="77"/>
      <c r="N139" s="72"/>
      <c r="O139" s="79" t="s">
        <v>416</v>
      </c>
      <c r="P139" s="81">
        <v>43646.89863425926</v>
      </c>
      <c r="Q139" s="79" t="s">
        <v>531</v>
      </c>
      <c r="R139" s="83" t="s">
        <v>723</v>
      </c>
      <c r="S139" s="79" t="s">
        <v>827</v>
      </c>
      <c r="T139" s="79" t="s">
        <v>929</v>
      </c>
      <c r="U139" s="83" t="s">
        <v>1113</v>
      </c>
      <c r="V139" s="83" t="s">
        <v>1113</v>
      </c>
      <c r="W139" s="81">
        <v>43646.89863425926</v>
      </c>
      <c r="X139" s="83" t="s">
        <v>1410</v>
      </c>
      <c r="Y139" s="79"/>
      <c r="Z139" s="79"/>
      <c r="AA139" s="85" t="s">
        <v>1718</v>
      </c>
      <c r="AB139" s="79"/>
      <c r="AC139" s="79" t="b">
        <v>0</v>
      </c>
      <c r="AD139" s="79">
        <v>0</v>
      </c>
      <c r="AE139" s="85" t="s">
        <v>1912</v>
      </c>
      <c r="AF139" s="79" t="b">
        <v>0</v>
      </c>
      <c r="AG139" s="79" t="s">
        <v>1915</v>
      </c>
      <c r="AH139" s="79"/>
      <c r="AI139" s="85" t="s">
        <v>1912</v>
      </c>
      <c r="AJ139" s="79" t="b">
        <v>0</v>
      </c>
      <c r="AK139" s="79">
        <v>0</v>
      </c>
      <c r="AL139" s="85" t="s">
        <v>1912</v>
      </c>
      <c r="AM139" s="79" t="s">
        <v>1922</v>
      </c>
      <c r="AN139" s="79" t="b">
        <v>0</v>
      </c>
      <c r="AO139" s="85" t="s">
        <v>1718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2</v>
      </c>
      <c r="BD139" s="48"/>
      <c r="BE139" s="49"/>
      <c r="BF139" s="48"/>
      <c r="BG139" s="49"/>
      <c r="BH139" s="48"/>
      <c r="BI139" s="49"/>
      <c r="BJ139" s="48"/>
      <c r="BK139" s="49"/>
      <c r="BL139" s="48"/>
    </row>
    <row r="140" spans="1:64" ht="15">
      <c r="A140" s="64" t="s">
        <v>308</v>
      </c>
      <c r="B140" s="64" t="s">
        <v>398</v>
      </c>
      <c r="C140" s="65" t="s">
        <v>4926</v>
      </c>
      <c r="D140" s="66">
        <v>3</v>
      </c>
      <c r="E140" s="67" t="s">
        <v>132</v>
      </c>
      <c r="F140" s="68">
        <v>35</v>
      </c>
      <c r="G140" s="65"/>
      <c r="H140" s="69"/>
      <c r="I140" s="70"/>
      <c r="J140" s="70"/>
      <c r="K140" s="34" t="s">
        <v>65</v>
      </c>
      <c r="L140" s="77">
        <v>140</v>
      </c>
      <c r="M140" s="77"/>
      <c r="N140" s="72"/>
      <c r="O140" s="79" t="s">
        <v>416</v>
      </c>
      <c r="P140" s="81">
        <v>43646.89863425926</v>
      </c>
      <c r="Q140" s="79" t="s">
        <v>531</v>
      </c>
      <c r="R140" s="83" t="s">
        <v>723</v>
      </c>
      <c r="S140" s="79" t="s">
        <v>827</v>
      </c>
      <c r="T140" s="79" t="s">
        <v>929</v>
      </c>
      <c r="U140" s="83" t="s">
        <v>1113</v>
      </c>
      <c r="V140" s="83" t="s">
        <v>1113</v>
      </c>
      <c r="W140" s="81">
        <v>43646.89863425926</v>
      </c>
      <c r="X140" s="83" t="s">
        <v>1410</v>
      </c>
      <c r="Y140" s="79"/>
      <c r="Z140" s="79"/>
      <c r="AA140" s="85" t="s">
        <v>1718</v>
      </c>
      <c r="AB140" s="79"/>
      <c r="AC140" s="79" t="b">
        <v>0</v>
      </c>
      <c r="AD140" s="79">
        <v>0</v>
      </c>
      <c r="AE140" s="85" t="s">
        <v>1912</v>
      </c>
      <c r="AF140" s="79" t="b">
        <v>0</v>
      </c>
      <c r="AG140" s="79" t="s">
        <v>1915</v>
      </c>
      <c r="AH140" s="79"/>
      <c r="AI140" s="85" t="s">
        <v>1912</v>
      </c>
      <c r="AJ140" s="79" t="b">
        <v>0</v>
      </c>
      <c r="AK140" s="79">
        <v>0</v>
      </c>
      <c r="AL140" s="85" t="s">
        <v>1912</v>
      </c>
      <c r="AM140" s="79" t="s">
        <v>1922</v>
      </c>
      <c r="AN140" s="79" t="b">
        <v>0</v>
      </c>
      <c r="AO140" s="85" t="s">
        <v>1718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1</v>
      </c>
      <c r="BE140" s="49">
        <v>9.090909090909092</v>
      </c>
      <c r="BF140" s="48">
        <v>0</v>
      </c>
      <c r="BG140" s="49">
        <v>0</v>
      </c>
      <c r="BH140" s="48">
        <v>0</v>
      </c>
      <c r="BI140" s="49">
        <v>0</v>
      </c>
      <c r="BJ140" s="48">
        <v>10</v>
      </c>
      <c r="BK140" s="49">
        <v>90.9090909090909</v>
      </c>
      <c r="BL140" s="48">
        <v>11</v>
      </c>
    </row>
    <row r="141" spans="1:64" ht="15">
      <c r="A141" s="64" t="s">
        <v>309</v>
      </c>
      <c r="B141" s="64" t="s">
        <v>394</v>
      </c>
      <c r="C141" s="65" t="s">
        <v>4926</v>
      </c>
      <c r="D141" s="66">
        <v>3</v>
      </c>
      <c r="E141" s="67" t="s">
        <v>132</v>
      </c>
      <c r="F141" s="68">
        <v>35</v>
      </c>
      <c r="G141" s="65"/>
      <c r="H141" s="69"/>
      <c r="I141" s="70"/>
      <c r="J141" s="70"/>
      <c r="K141" s="34" t="s">
        <v>65</v>
      </c>
      <c r="L141" s="77">
        <v>141</v>
      </c>
      <c r="M141" s="77"/>
      <c r="N141" s="72"/>
      <c r="O141" s="79" t="s">
        <v>416</v>
      </c>
      <c r="P141" s="81">
        <v>43647.26542824074</v>
      </c>
      <c r="Q141" s="79" t="s">
        <v>532</v>
      </c>
      <c r="R141" s="83" t="s">
        <v>723</v>
      </c>
      <c r="S141" s="79" t="s">
        <v>827</v>
      </c>
      <c r="T141" s="79" t="s">
        <v>846</v>
      </c>
      <c r="U141" s="83" t="s">
        <v>1114</v>
      </c>
      <c r="V141" s="83" t="s">
        <v>1114</v>
      </c>
      <c r="W141" s="81">
        <v>43647.26542824074</v>
      </c>
      <c r="X141" s="83" t="s">
        <v>1411</v>
      </c>
      <c r="Y141" s="79"/>
      <c r="Z141" s="79"/>
      <c r="AA141" s="85" t="s">
        <v>1719</v>
      </c>
      <c r="AB141" s="79"/>
      <c r="AC141" s="79" t="b">
        <v>0</v>
      </c>
      <c r="AD141" s="79">
        <v>0</v>
      </c>
      <c r="AE141" s="85" t="s">
        <v>1912</v>
      </c>
      <c r="AF141" s="79" t="b">
        <v>0</v>
      </c>
      <c r="AG141" s="79" t="s">
        <v>1915</v>
      </c>
      <c r="AH141" s="79"/>
      <c r="AI141" s="85" t="s">
        <v>1912</v>
      </c>
      <c r="AJ141" s="79" t="b">
        <v>0</v>
      </c>
      <c r="AK141" s="79">
        <v>0</v>
      </c>
      <c r="AL141" s="85" t="s">
        <v>1912</v>
      </c>
      <c r="AM141" s="79" t="s">
        <v>1922</v>
      </c>
      <c r="AN141" s="79" t="b">
        <v>0</v>
      </c>
      <c r="AO141" s="85" t="s">
        <v>1719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10</v>
      </c>
      <c r="BF141" s="48">
        <v>0</v>
      </c>
      <c r="BG141" s="49">
        <v>0</v>
      </c>
      <c r="BH141" s="48">
        <v>0</v>
      </c>
      <c r="BI141" s="49">
        <v>0</v>
      </c>
      <c r="BJ141" s="48">
        <v>9</v>
      </c>
      <c r="BK141" s="49">
        <v>90</v>
      </c>
      <c r="BL141" s="48">
        <v>10</v>
      </c>
    </row>
    <row r="142" spans="1:64" ht="15">
      <c r="A142" s="64" t="s">
        <v>310</v>
      </c>
      <c r="B142" s="64" t="s">
        <v>310</v>
      </c>
      <c r="C142" s="65" t="s">
        <v>4926</v>
      </c>
      <c r="D142" s="66">
        <v>3</v>
      </c>
      <c r="E142" s="67" t="s">
        <v>132</v>
      </c>
      <c r="F142" s="68">
        <v>35</v>
      </c>
      <c r="G142" s="65"/>
      <c r="H142" s="69"/>
      <c r="I142" s="70"/>
      <c r="J142" s="70"/>
      <c r="K142" s="34" t="s">
        <v>65</v>
      </c>
      <c r="L142" s="77">
        <v>142</v>
      </c>
      <c r="M142" s="77"/>
      <c r="N142" s="72"/>
      <c r="O142" s="79" t="s">
        <v>176</v>
      </c>
      <c r="P142" s="81">
        <v>43647.295798611114</v>
      </c>
      <c r="Q142" s="79" t="s">
        <v>533</v>
      </c>
      <c r="R142" s="83" t="s">
        <v>723</v>
      </c>
      <c r="S142" s="79" t="s">
        <v>827</v>
      </c>
      <c r="T142" s="79" t="s">
        <v>895</v>
      </c>
      <c r="U142" s="83" t="s">
        <v>1115</v>
      </c>
      <c r="V142" s="83" t="s">
        <v>1115</v>
      </c>
      <c r="W142" s="81">
        <v>43647.295798611114</v>
      </c>
      <c r="X142" s="83" t="s">
        <v>1412</v>
      </c>
      <c r="Y142" s="79"/>
      <c r="Z142" s="79"/>
      <c r="AA142" s="85" t="s">
        <v>1720</v>
      </c>
      <c r="AB142" s="79"/>
      <c r="AC142" s="79" t="b">
        <v>0</v>
      </c>
      <c r="AD142" s="79">
        <v>0</v>
      </c>
      <c r="AE142" s="85" t="s">
        <v>1912</v>
      </c>
      <c r="AF142" s="79" t="b">
        <v>0</v>
      </c>
      <c r="AG142" s="79" t="s">
        <v>1915</v>
      </c>
      <c r="AH142" s="79"/>
      <c r="AI142" s="85" t="s">
        <v>1912</v>
      </c>
      <c r="AJ142" s="79" t="b">
        <v>0</v>
      </c>
      <c r="AK142" s="79">
        <v>0</v>
      </c>
      <c r="AL142" s="85" t="s">
        <v>1912</v>
      </c>
      <c r="AM142" s="79" t="s">
        <v>1922</v>
      </c>
      <c r="AN142" s="79" t="b">
        <v>0</v>
      </c>
      <c r="AO142" s="85" t="s">
        <v>1720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11.11111111111111</v>
      </c>
      <c r="BF142" s="48">
        <v>0</v>
      </c>
      <c r="BG142" s="49">
        <v>0</v>
      </c>
      <c r="BH142" s="48">
        <v>0</v>
      </c>
      <c r="BI142" s="49">
        <v>0</v>
      </c>
      <c r="BJ142" s="48">
        <v>8</v>
      </c>
      <c r="BK142" s="49">
        <v>88.88888888888889</v>
      </c>
      <c r="BL142" s="48">
        <v>9</v>
      </c>
    </row>
    <row r="143" spans="1:64" ht="15">
      <c r="A143" s="64" t="s">
        <v>311</v>
      </c>
      <c r="B143" s="64" t="s">
        <v>394</v>
      </c>
      <c r="C143" s="65" t="s">
        <v>4926</v>
      </c>
      <c r="D143" s="66">
        <v>3</v>
      </c>
      <c r="E143" s="67" t="s">
        <v>132</v>
      </c>
      <c r="F143" s="68">
        <v>35</v>
      </c>
      <c r="G143" s="65"/>
      <c r="H143" s="69"/>
      <c r="I143" s="70"/>
      <c r="J143" s="70"/>
      <c r="K143" s="34" t="s">
        <v>65</v>
      </c>
      <c r="L143" s="77">
        <v>143</v>
      </c>
      <c r="M143" s="77"/>
      <c r="N143" s="72"/>
      <c r="O143" s="79" t="s">
        <v>416</v>
      </c>
      <c r="P143" s="81">
        <v>43647.31177083333</v>
      </c>
      <c r="Q143" s="79" t="s">
        <v>534</v>
      </c>
      <c r="R143" s="83" t="s">
        <v>723</v>
      </c>
      <c r="S143" s="79" t="s">
        <v>827</v>
      </c>
      <c r="T143" s="79" t="s">
        <v>930</v>
      </c>
      <c r="U143" s="83" t="s">
        <v>1116</v>
      </c>
      <c r="V143" s="83" t="s">
        <v>1116</v>
      </c>
      <c r="W143" s="81">
        <v>43647.31177083333</v>
      </c>
      <c r="X143" s="83" t="s">
        <v>1413</v>
      </c>
      <c r="Y143" s="79"/>
      <c r="Z143" s="79"/>
      <c r="AA143" s="85" t="s">
        <v>1721</v>
      </c>
      <c r="AB143" s="79"/>
      <c r="AC143" s="79" t="b">
        <v>0</v>
      </c>
      <c r="AD143" s="79">
        <v>0</v>
      </c>
      <c r="AE143" s="85" t="s">
        <v>1912</v>
      </c>
      <c r="AF143" s="79" t="b">
        <v>0</v>
      </c>
      <c r="AG143" s="79" t="s">
        <v>1915</v>
      </c>
      <c r="AH143" s="79"/>
      <c r="AI143" s="85" t="s">
        <v>1912</v>
      </c>
      <c r="AJ143" s="79" t="b">
        <v>0</v>
      </c>
      <c r="AK143" s="79">
        <v>0</v>
      </c>
      <c r="AL143" s="85" t="s">
        <v>1912</v>
      </c>
      <c r="AM143" s="79" t="s">
        <v>1922</v>
      </c>
      <c r="AN143" s="79" t="b">
        <v>0</v>
      </c>
      <c r="AO143" s="85" t="s">
        <v>1721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1</v>
      </c>
      <c r="BE143" s="49">
        <v>10</v>
      </c>
      <c r="BF143" s="48">
        <v>0</v>
      </c>
      <c r="BG143" s="49">
        <v>0</v>
      </c>
      <c r="BH143" s="48">
        <v>0</v>
      </c>
      <c r="BI143" s="49">
        <v>0</v>
      </c>
      <c r="BJ143" s="48">
        <v>9</v>
      </c>
      <c r="BK143" s="49">
        <v>90</v>
      </c>
      <c r="BL143" s="48">
        <v>10</v>
      </c>
    </row>
    <row r="144" spans="1:64" ht="15">
      <c r="A144" s="64" t="s">
        <v>312</v>
      </c>
      <c r="B144" s="64" t="s">
        <v>396</v>
      </c>
      <c r="C144" s="65" t="s">
        <v>4926</v>
      </c>
      <c r="D144" s="66">
        <v>3</v>
      </c>
      <c r="E144" s="67" t="s">
        <v>132</v>
      </c>
      <c r="F144" s="68">
        <v>35</v>
      </c>
      <c r="G144" s="65"/>
      <c r="H144" s="69"/>
      <c r="I144" s="70"/>
      <c r="J144" s="70"/>
      <c r="K144" s="34" t="s">
        <v>65</v>
      </c>
      <c r="L144" s="77">
        <v>144</v>
      </c>
      <c r="M144" s="77"/>
      <c r="N144" s="72"/>
      <c r="O144" s="79" t="s">
        <v>416</v>
      </c>
      <c r="P144" s="81">
        <v>43647.321226851855</v>
      </c>
      <c r="Q144" s="79" t="s">
        <v>535</v>
      </c>
      <c r="R144" s="79"/>
      <c r="S144" s="79"/>
      <c r="T144" s="79" t="s">
        <v>931</v>
      </c>
      <c r="U144" s="79"/>
      <c r="V144" s="83" t="s">
        <v>1268</v>
      </c>
      <c r="W144" s="81">
        <v>43647.321226851855</v>
      </c>
      <c r="X144" s="83" t="s">
        <v>1414</v>
      </c>
      <c r="Y144" s="79"/>
      <c r="Z144" s="79"/>
      <c r="AA144" s="85" t="s">
        <v>1722</v>
      </c>
      <c r="AB144" s="79"/>
      <c r="AC144" s="79" t="b">
        <v>0</v>
      </c>
      <c r="AD144" s="79">
        <v>0</v>
      </c>
      <c r="AE144" s="85" t="s">
        <v>1912</v>
      </c>
      <c r="AF144" s="79" t="b">
        <v>0</v>
      </c>
      <c r="AG144" s="79" t="s">
        <v>1916</v>
      </c>
      <c r="AH144" s="79"/>
      <c r="AI144" s="85" t="s">
        <v>1912</v>
      </c>
      <c r="AJ144" s="79" t="b">
        <v>0</v>
      </c>
      <c r="AK144" s="79">
        <v>2</v>
      </c>
      <c r="AL144" s="85" t="s">
        <v>1903</v>
      </c>
      <c r="AM144" s="79" t="s">
        <v>1924</v>
      </c>
      <c r="AN144" s="79" t="b">
        <v>0</v>
      </c>
      <c r="AO144" s="85" t="s">
        <v>1903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17</v>
      </c>
      <c r="BK144" s="49">
        <v>100</v>
      </c>
      <c r="BL144" s="48">
        <v>17</v>
      </c>
    </row>
    <row r="145" spans="1:64" ht="15">
      <c r="A145" s="64" t="s">
        <v>313</v>
      </c>
      <c r="B145" s="64" t="s">
        <v>313</v>
      </c>
      <c r="C145" s="65" t="s">
        <v>4927</v>
      </c>
      <c r="D145" s="66">
        <v>4.4</v>
      </c>
      <c r="E145" s="67" t="s">
        <v>136</v>
      </c>
      <c r="F145" s="68">
        <v>30.4</v>
      </c>
      <c r="G145" s="65"/>
      <c r="H145" s="69"/>
      <c r="I145" s="70"/>
      <c r="J145" s="70"/>
      <c r="K145" s="34" t="s">
        <v>65</v>
      </c>
      <c r="L145" s="77">
        <v>145</v>
      </c>
      <c r="M145" s="77"/>
      <c r="N145" s="72"/>
      <c r="O145" s="79" t="s">
        <v>176</v>
      </c>
      <c r="P145" s="81">
        <v>43645.74528935185</v>
      </c>
      <c r="Q145" s="79" t="s">
        <v>536</v>
      </c>
      <c r="R145" s="79"/>
      <c r="S145" s="79"/>
      <c r="T145" s="79" t="s">
        <v>876</v>
      </c>
      <c r="U145" s="79"/>
      <c r="V145" s="83" t="s">
        <v>1269</v>
      </c>
      <c r="W145" s="81">
        <v>43645.74528935185</v>
      </c>
      <c r="X145" s="83" t="s">
        <v>1415</v>
      </c>
      <c r="Y145" s="79"/>
      <c r="Z145" s="79"/>
      <c r="AA145" s="85" t="s">
        <v>1723</v>
      </c>
      <c r="AB145" s="79"/>
      <c r="AC145" s="79" t="b">
        <v>0</v>
      </c>
      <c r="AD145" s="79">
        <v>7</v>
      </c>
      <c r="AE145" s="85" t="s">
        <v>1912</v>
      </c>
      <c r="AF145" s="79" t="b">
        <v>0</v>
      </c>
      <c r="AG145" s="79" t="s">
        <v>1915</v>
      </c>
      <c r="AH145" s="79"/>
      <c r="AI145" s="85" t="s">
        <v>1912</v>
      </c>
      <c r="AJ145" s="79" t="b">
        <v>0</v>
      </c>
      <c r="AK145" s="79">
        <v>0</v>
      </c>
      <c r="AL145" s="85" t="s">
        <v>1912</v>
      </c>
      <c r="AM145" s="79" t="s">
        <v>1934</v>
      </c>
      <c r="AN145" s="79" t="b">
        <v>0</v>
      </c>
      <c r="AO145" s="85" t="s">
        <v>1723</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3</v>
      </c>
      <c r="BE145" s="49">
        <v>15.789473684210526</v>
      </c>
      <c r="BF145" s="48">
        <v>0</v>
      </c>
      <c r="BG145" s="49">
        <v>0</v>
      </c>
      <c r="BH145" s="48">
        <v>0</v>
      </c>
      <c r="BI145" s="49">
        <v>0</v>
      </c>
      <c r="BJ145" s="48">
        <v>16</v>
      </c>
      <c r="BK145" s="49">
        <v>84.21052631578948</v>
      </c>
      <c r="BL145" s="48">
        <v>19</v>
      </c>
    </row>
    <row r="146" spans="1:64" ht="15">
      <c r="A146" s="64" t="s">
        <v>313</v>
      </c>
      <c r="B146" s="64" t="s">
        <v>313</v>
      </c>
      <c r="C146" s="65" t="s">
        <v>4927</v>
      </c>
      <c r="D146" s="66">
        <v>4.4</v>
      </c>
      <c r="E146" s="67" t="s">
        <v>136</v>
      </c>
      <c r="F146" s="68">
        <v>30.4</v>
      </c>
      <c r="G146" s="65"/>
      <c r="H146" s="69"/>
      <c r="I146" s="70"/>
      <c r="J146" s="70"/>
      <c r="K146" s="34" t="s">
        <v>65</v>
      </c>
      <c r="L146" s="77">
        <v>146</v>
      </c>
      <c r="M146" s="77"/>
      <c r="N146" s="72"/>
      <c r="O146" s="79" t="s">
        <v>176</v>
      </c>
      <c r="P146" s="81">
        <v>43647.6253125</v>
      </c>
      <c r="Q146" s="79" t="s">
        <v>537</v>
      </c>
      <c r="R146" s="79"/>
      <c r="S146" s="79"/>
      <c r="T146" s="79" t="s">
        <v>876</v>
      </c>
      <c r="U146" s="79"/>
      <c r="V146" s="83" t="s">
        <v>1269</v>
      </c>
      <c r="W146" s="81">
        <v>43647.6253125</v>
      </c>
      <c r="X146" s="83" t="s">
        <v>1416</v>
      </c>
      <c r="Y146" s="79"/>
      <c r="Z146" s="79"/>
      <c r="AA146" s="85" t="s">
        <v>1724</v>
      </c>
      <c r="AB146" s="79"/>
      <c r="AC146" s="79" t="b">
        <v>0</v>
      </c>
      <c r="AD146" s="79">
        <v>4</v>
      </c>
      <c r="AE146" s="85" t="s">
        <v>1912</v>
      </c>
      <c r="AF146" s="79" t="b">
        <v>0</v>
      </c>
      <c r="AG146" s="79" t="s">
        <v>1915</v>
      </c>
      <c r="AH146" s="79"/>
      <c r="AI146" s="85" t="s">
        <v>1912</v>
      </c>
      <c r="AJ146" s="79" t="b">
        <v>0</v>
      </c>
      <c r="AK146" s="79">
        <v>0</v>
      </c>
      <c r="AL146" s="85" t="s">
        <v>1912</v>
      </c>
      <c r="AM146" s="79" t="s">
        <v>1934</v>
      </c>
      <c r="AN146" s="79" t="b">
        <v>0</v>
      </c>
      <c r="AO146" s="85" t="s">
        <v>1724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314</v>
      </c>
      <c r="B147" s="64" t="s">
        <v>314</v>
      </c>
      <c r="C147" s="65" t="s">
        <v>4926</v>
      </c>
      <c r="D147" s="66">
        <v>3</v>
      </c>
      <c r="E147" s="67" t="s">
        <v>132</v>
      </c>
      <c r="F147" s="68">
        <v>35</v>
      </c>
      <c r="G147" s="65"/>
      <c r="H147" s="69"/>
      <c r="I147" s="70"/>
      <c r="J147" s="70"/>
      <c r="K147" s="34" t="s">
        <v>65</v>
      </c>
      <c r="L147" s="77">
        <v>147</v>
      </c>
      <c r="M147" s="77"/>
      <c r="N147" s="72"/>
      <c r="O147" s="79" t="s">
        <v>176</v>
      </c>
      <c r="P147" s="81">
        <v>43647.74236111111</v>
      </c>
      <c r="Q147" s="79" t="s">
        <v>538</v>
      </c>
      <c r="R147" s="83" t="s">
        <v>723</v>
      </c>
      <c r="S147" s="79" t="s">
        <v>827</v>
      </c>
      <c r="T147" s="79" t="s">
        <v>869</v>
      </c>
      <c r="U147" s="83" t="s">
        <v>1117</v>
      </c>
      <c r="V147" s="83" t="s">
        <v>1117</v>
      </c>
      <c r="W147" s="81">
        <v>43647.74236111111</v>
      </c>
      <c r="X147" s="83" t="s">
        <v>1417</v>
      </c>
      <c r="Y147" s="79"/>
      <c r="Z147" s="79"/>
      <c r="AA147" s="85" t="s">
        <v>1725</v>
      </c>
      <c r="AB147" s="79"/>
      <c r="AC147" s="79" t="b">
        <v>0</v>
      </c>
      <c r="AD147" s="79">
        <v>1</v>
      </c>
      <c r="AE147" s="85" t="s">
        <v>1912</v>
      </c>
      <c r="AF147" s="79" t="b">
        <v>0</v>
      </c>
      <c r="AG147" s="79" t="s">
        <v>1915</v>
      </c>
      <c r="AH147" s="79"/>
      <c r="AI147" s="85" t="s">
        <v>1912</v>
      </c>
      <c r="AJ147" s="79" t="b">
        <v>0</v>
      </c>
      <c r="AK147" s="79">
        <v>0</v>
      </c>
      <c r="AL147" s="85" t="s">
        <v>1912</v>
      </c>
      <c r="AM147" s="79" t="s">
        <v>1922</v>
      </c>
      <c r="AN147" s="79" t="b">
        <v>0</v>
      </c>
      <c r="AO147" s="85" t="s">
        <v>1725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11.11111111111111</v>
      </c>
      <c r="BF147" s="48">
        <v>0</v>
      </c>
      <c r="BG147" s="49">
        <v>0</v>
      </c>
      <c r="BH147" s="48">
        <v>0</v>
      </c>
      <c r="BI147" s="49">
        <v>0</v>
      </c>
      <c r="BJ147" s="48">
        <v>8</v>
      </c>
      <c r="BK147" s="49">
        <v>88.88888888888889</v>
      </c>
      <c r="BL147" s="48">
        <v>9</v>
      </c>
    </row>
    <row r="148" spans="1:64" ht="15">
      <c r="A148" s="64" t="s">
        <v>315</v>
      </c>
      <c r="B148" s="64" t="s">
        <v>315</v>
      </c>
      <c r="C148" s="65" t="s">
        <v>4926</v>
      </c>
      <c r="D148" s="66">
        <v>3</v>
      </c>
      <c r="E148" s="67" t="s">
        <v>132</v>
      </c>
      <c r="F148" s="68">
        <v>35</v>
      </c>
      <c r="G148" s="65"/>
      <c r="H148" s="69"/>
      <c r="I148" s="70"/>
      <c r="J148" s="70"/>
      <c r="K148" s="34" t="s">
        <v>65</v>
      </c>
      <c r="L148" s="77">
        <v>148</v>
      </c>
      <c r="M148" s="77"/>
      <c r="N148" s="72"/>
      <c r="O148" s="79" t="s">
        <v>176</v>
      </c>
      <c r="P148" s="81">
        <v>43647.77070601852</v>
      </c>
      <c r="Q148" s="79" t="s">
        <v>539</v>
      </c>
      <c r="R148" s="83" t="s">
        <v>723</v>
      </c>
      <c r="S148" s="79" t="s">
        <v>827</v>
      </c>
      <c r="T148" s="79" t="s">
        <v>875</v>
      </c>
      <c r="U148" s="83" t="s">
        <v>1118</v>
      </c>
      <c r="V148" s="83" t="s">
        <v>1118</v>
      </c>
      <c r="W148" s="81">
        <v>43647.77070601852</v>
      </c>
      <c r="X148" s="83" t="s">
        <v>1418</v>
      </c>
      <c r="Y148" s="79"/>
      <c r="Z148" s="79"/>
      <c r="AA148" s="85" t="s">
        <v>1726</v>
      </c>
      <c r="AB148" s="79"/>
      <c r="AC148" s="79" t="b">
        <v>0</v>
      </c>
      <c r="AD148" s="79">
        <v>0</v>
      </c>
      <c r="AE148" s="85" t="s">
        <v>1912</v>
      </c>
      <c r="AF148" s="79" t="b">
        <v>0</v>
      </c>
      <c r="AG148" s="79" t="s">
        <v>1915</v>
      </c>
      <c r="AH148" s="79"/>
      <c r="AI148" s="85" t="s">
        <v>1912</v>
      </c>
      <c r="AJ148" s="79" t="b">
        <v>0</v>
      </c>
      <c r="AK148" s="79">
        <v>0</v>
      </c>
      <c r="AL148" s="85" t="s">
        <v>1912</v>
      </c>
      <c r="AM148" s="79" t="s">
        <v>1922</v>
      </c>
      <c r="AN148" s="79" t="b">
        <v>0</v>
      </c>
      <c r="AO148" s="85" t="s">
        <v>1726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316</v>
      </c>
      <c r="B149" s="64" t="s">
        <v>413</v>
      </c>
      <c r="C149" s="65" t="s">
        <v>4927</v>
      </c>
      <c r="D149" s="66">
        <v>4.4</v>
      </c>
      <c r="E149" s="67" t="s">
        <v>136</v>
      </c>
      <c r="F149" s="68">
        <v>30.4</v>
      </c>
      <c r="G149" s="65"/>
      <c r="H149" s="69"/>
      <c r="I149" s="70"/>
      <c r="J149" s="70"/>
      <c r="K149" s="34" t="s">
        <v>65</v>
      </c>
      <c r="L149" s="77">
        <v>149</v>
      </c>
      <c r="M149" s="77"/>
      <c r="N149" s="72"/>
      <c r="O149" s="79" t="s">
        <v>416</v>
      </c>
      <c r="P149" s="81">
        <v>43639.72618055555</v>
      </c>
      <c r="Q149" s="79" t="s">
        <v>540</v>
      </c>
      <c r="R149" s="83" t="s">
        <v>752</v>
      </c>
      <c r="S149" s="79" t="s">
        <v>829</v>
      </c>
      <c r="T149" s="79" t="s">
        <v>932</v>
      </c>
      <c r="U149" s="79"/>
      <c r="V149" s="83" t="s">
        <v>1270</v>
      </c>
      <c r="W149" s="81">
        <v>43639.72618055555</v>
      </c>
      <c r="X149" s="83" t="s">
        <v>1419</v>
      </c>
      <c r="Y149" s="79">
        <v>41.81994492</v>
      </c>
      <c r="Z149" s="79">
        <v>-87.62304128</v>
      </c>
      <c r="AA149" s="85" t="s">
        <v>1727</v>
      </c>
      <c r="AB149" s="79"/>
      <c r="AC149" s="79" t="b">
        <v>0</v>
      </c>
      <c r="AD149" s="79">
        <v>1</v>
      </c>
      <c r="AE149" s="85" t="s">
        <v>1912</v>
      </c>
      <c r="AF149" s="79" t="b">
        <v>0</v>
      </c>
      <c r="AG149" s="79" t="s">
        <v>1915</v>
      </c>
      <c r="AH149" s="79"/>
      <c r="AI149" s="85" t="s">
        <v>1912</v>
      </c>
      <c r="AJ149" s="79" t="b">
        <v>0</v>
      </c>
      <c r="AK149" s="79">
        <v>0</v>
      </c>
      <c r="AL149" s="85" t="s">
        <v>1912</v>
      </c>
      <c r="AM149" s="79" t="s">
        <v>1927</v>
      </c>
      <c r="AN149" s="79" t="b">
        <v>0</v>
      </c>
      <c r="AO149" s="85" t="s">
        <v>1727</v>
      </c>
      <c r="AP149" s="79" t="s">
        <v>176</v>
      </c>
      <c r="AQ149" s="79">
        <v>0</v>
      </c>
      <c r="AR149" s="79">
        <v>0</v>
      </c>
      <c r="AS149" s="79" t="s">
        <v>1949</v>
      </c>
      <c r="AT149" s="79" t="s">
        <v>1954</v>
      </c>
      <c r="AU149" s="79" t="s">
        <v>1957</v>
      </c>
      <c r="AV149" s="79" t="s">
        <v>1965</v>
      </c>
      <c r="AW149" s="79" t="s">
        <v>1974</v>
      </c>
      <c r="AX149" s="79" t="s">
        <v>1983</v>
      </c>
      <c r="AY149" s="79" t="s">
        <v>1987</v>
      </c>
      <c r="AZ149" s="83" t="s">
        <v>1993</v>
      </c>
      <c r="BA149">
        <v>2</v>
      </c>
      <c r="BB149" s="78" t="str">
        <f>REPLACE(INDEX(GroupVertices[Group],MATCH(Edges[[#This Row],[Vertex 1]],GroupVertices[Vertex],0)),1,1,"")</f>
        <v>2</v>
      </c>
      <c r="BC149" s="78" t="str">
        <f>REPLACE(INDEX(GroupVertices[Group],MATCH(Edges[[#This Row],[Vertex 2]],GroupVertices[Vertex],0)),1,1,"")</f>
        <v>2</v>
      </c>
      <c r="BD149" s="48">
        <v>2</v>
      </c>
      <c r="BE149" s="49">
        <v>9.523809523809524</v>
      </c>
      <c r="BF149" s="48">
        <v>0</v>
      </c>
      <c r="BG149" s="49">
        <v>0</v>
      </c>
      <c r="BH149" s="48">
        <v>0</v>
      </c>
      <c r="BI149" s="49">
        <v>0</v>
      </c>
      <c r="BJ149" s="48">
        <v>19</v>
      </c>
      <c r="BK149" s="49">
        <v>90.47619047619048</v>
      </c>
      <c r="BL149" s="48">
        <v>21</v>
      </c>
    </row>
    <row r="150" spans="1:64" ht="15">
      <c r="A150" s="64" t="s">
        <v>316</v>
      </c>
      <c r="B150" s="64" t="s">
        <v>413</v>
      </c>
      <c r="C150" s="65" t="s">
        <v>4927</v>
      </c>
      <c r="D150" s="66">
        <v>4.4</v>
      </c>
      <c r="E150" s="67" t="s">
        <v>136</v>
      </c>
      <c r="F150" s="68">
        <v>30.4</v>
      </c>
      <c r="G150" s="65"/>
      <c r="H150" s="69"/>
      <c r="I150" s="70"/>
      <c r="J150" s="70"/>
      <c r="K150" s="34" t="s">
        <v>65</v>
      </c>
      <c r="L150" s="77">
        <v>150</v>
      </c>
      <c r="M150" s="77"/>
      <c r="N150" s="72"/>
      <c r="O150" s="79" t="s">
        <v>416</v>
      </c>
      <c r="P150" s="81">
        <v>43640.756875</v>
      </c>
      <c r="Q150" s="79" t="s">
        <v>541</v>
      </c>
      <c r="R150" s="83" t="s">
        <v>753</v>
      </c>
      <c r="S150" s="79" t="s">
        <v>829</v>
      </c>
      <c r="T150" s="79" t="s">
        <v>933</v>
      </c>
      <c r="U150" s="79"/>
      <c r="V150" s="83" t="s">
        <v>1270</v>
      </c>
      <c r="W150" s="81">
        <v>43640.756875</v>
      </c>
      <c r="X150" s="83" t="s">
        <v>1420</v>
      </c>
      <c r="Y150" s="79">
        <v>41.883222</v>
      </c>
      <c r="Z150" s="79">
        <v>-87.632496</v>
      </c>
      <c r="AA150" s="85" t="s">
        <v>1728</v>
      </c>
      <c r="AB150" s="79"/>
      <c r="AC150" s="79" t="b">
        <v>0</v>
      </c>
      <c r="AD150" s="79">
        <v>2</v>
      </c>
      <c r="AE150" s="85" t="s">
        <v>1912</v>
      </c>
      <c r="AF150" s="79" t="b">
        <v>0</v>
      </c>
      <c r="AG150" s="79" t="s">
        <v>1915</v>
      </c>
      <c r="AH150" s="79"/>
      <c r="AI150" s="85" t="s">
        <v>1912</v>
      </c>
      <c r="AJ150" s="79" t="b">
        <v>0</v>
      </c>
      <c r="AK150" s="79">
        <v>0</v>
      </c>
      <c r="AL150" s="85" t="s">
        <v>1912</v>
      </c>
      <c r="AM150" s="79" t="s">
        <v>1927</v>
      </c>
      <c r="AN150" s="79" t="b">
        <v>0</v>
      </c>
      <c r="AO150" s="85" t="s">
        <v>1728</v>
      </c>
      <c r="AP150" s="79" t="s">
        <v>176</v>
      </c>
      <c r="AQ150" s="79">
        <v>0</v>
      </c>
      <c r="AR150" s="79">
        <v>0</v>
      </c>
      <c r="AS150" s="79" t="s">
        <v>1949</v>
      </c>
      <c r="AT150" s="79" t="s">
        <v>1954</v>
      </c>
      <c r="AU150" s="79" t="s">
        <v>1957</v>
      </c>
      <c r="AV150" s="79" t="s">
        <v>1965</v>
      </c>
      <c r="AW150" s="79" t="s">
        <v>1974</v>
      </c>
      <c r="AX150" s="79" t="s">
        <v>1983</v>
      </c>
      <c r="AY150" s="79" t="s">
        <v>1987</v>
      </c>
      <c r="AZ150" s="83" t="s">
        <v>1993</v>
      </c>
      <c r="BA150">
        <v>2</v>
      </c>
      <c r="BB150" s="78" t="str">
        <f>REPLACE(INDEX(GroupVertices[Group],MATCH(Edges[[#This Row],[Vertex 1]],GroupVertices[Vertex],0)),1,1,"")</f>
        <v>2</v>
      </c>
      <c r="BC150" s="78" t="str">
        <f>REPLACE(INDEX(GroupVertices[Group],MATCH(Edges[[#This Row],[Vertex 2]],GroupVertices[Vertex],0)),1,1,"")</f>
        <v>2</v>
      </c>
      <c r="BD150" s="48">
        <v>1</v>
      </c>
      <c r="BE150" s="49">
        <v>5.2631578947368425</v>
      </c>
      <c r="BF150" s="48">
        <v>0</v>
      </c>
      <c r="BG150" s="49">
        <v>0</v>
      </c>
      <c r="BH150" s="48">
        <v>0</v>
      </c>
      <c r="BI150" s="49">
        <v>0</v>
      </c>
      <c r="BJ150" s="48">
        <v>18</v>
      </c>
      <c r="BK150" s="49">
        <v>94.73684210526316</v>
      </c>
      <c r="BL150" s="48">
        <v>19</v>
      </c>
    </row>
    <row r="151" spans="1:64" ht="15">
      <c r="A151" s="64" t="s">
        <v>316</v>
      </c>
      <c r="B151" s="64" t="s">
        <v>413</v>
      </c>
      <c r="C151" s="65" t="s">
        <v>4926</v>
      </c>
      <c r="D151" s="66">
        <v>3</v>
      </c>
      <c r="E151" s="67" t="s">
        <v>132</v>
      </c>
      <c r="F151" s="68">
        <v>35</v>
      </c>
      <c r="G151" s="65"/>
      <c r="H151" s="69"/>
      <c r="I151" s="70"/>
      <c r="J151" s="70"/>
      <c r="K151" s="34" t="s">
        <v>65</v>
      </c>
      <c r="L151" s="77">
        <v>151</v>
      </c>
      <c r="M151" s="77"/>
      <c r="N151" s="72"/>
      <c r="O151" s="79" t="s">
        <v>417</v>
      </c>
      <c r="P151" s="81">
        <v>43647.77142361111</v>
      </c>
      <c r="Q151" s="79" t="s">
        <v>542</v>
      </c>
      <c r="R151" s="83" t="s">
        <v>754</v>
      </c>
      <c r="S151" s="79" t="s">
        <v>829</v>
      </c>
      <c r="T151" s="79" t="s">
        <v>934</v>
      </c>
      <c r="U151" s="79"/>
      <c r="V151" s="83" t="s">
        <v>1270</v>
      </c>
      <c r="W151" s="81">
        <v>43647.77142361111</v>
      </c>
      <c r="X151" s="83" t="s">
        <v>1421</v>
      </c>
      <c r="Y151" s="79">
        <v>41.883222</v>
      </c>
      <c r="Z151" s="79">
        <v>-87.632496</v>
      </c>
      <c r="AA151" s="85" t="s">
        <v>1729</v>
      </c>
      <c r="AB151" s="79"/>
      <c r="AC151" s="79" t="b">
        <v>0</v>
      </c>
      <c r="AD151" s="79">
        <v>0</v>
      </c>
      <c r="AE151" s="85" t="s">
        <v>1914</v>
      </c>
      <c r="AF151" s="79" t="b">
        <v>0</v>
      </c>
      <c r="AG151" s="79" t="s">
        <v>1916</v>
      </c>
      <c r="AH151" s="79"/>
      <c r="AI151" s="85" t="s">
        <v>1912</v>
      </c>
      <c r="AJ151" s="79" t="b">
        <v>0</v>
      </c>
      <c r="AK151" s="79">
        <v>0</v>
      </c>
      <c r="AL151" s="85" t="s">
        <v>1912</v>
      </c>
      <c r="AM151" s="79" t="s">
        <v>1927</v>
      </c>
      <c r="AN151" s="79" t="b">
        <v>0</v>
      </c>
      <c r="AO151" s="85" t="s">
        <v>1729</v>
      </c>
      <c r="AP151" s="79" t="s">
        <v>176</v>
      </c>
      <c r="AQ151" s="79">
        <v>0</v>
      </c>
      <c r="AR151" s="79">
        <v>0</v>
      </c>
      <c r="AS151" s="79" t="s">
        <v>1949</v>
      </c>
      <c r="AT151" s="79" t="s">
        <v>1954</v>
      </c>
      <c r="AU151" s="79" t="s">
        <v>1957</v>
      </c>
      <c r="AV151" s="79" t="s">
        <v>1965</v>
      </c>
      <c r="AW151" s="79" t="s">
        <v>1974</v>
      </c>
      <c r="AX151" s="79" t="s">
        <v>1983</v>
      </c>
      <c r="AY151" s="79" t="s">
        <v>1987</v>
      </c>
      <c r="AZ151" s="83" t="s">
        <v>1993</v>
      </c>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11</v>
      </c>
      <c r="BK151" s="49">
        <v>100</v>
      </c>
      <c r="BL151" s="48">
        <v>11</v>
      </c>
    </row>
    <row r="152" spans="1:64" ht="15">
      <c r="A152" s="64" t="s">
        <v>316</v>
      </c>
      <c r="B152" s="64" t="s">
        <v>394</v>
      </c>
      <c r="C152" s="65" t="s">
        <v>4928</v>
      </c>
      <c r="D152" s="66">
        <v>5.8</v>
      </c>
      <c r="E152" s="67" t="s">
        <v>136</v>
      </c>
      <c r="F152" s="68">
        <v>25.8</v>
      </c>
      <c r="G152" s="65"/>
      <c r="H152" s="69"/>
      <c r="I152" s="70"/>
      <c r="J152" s="70"/>
      <c r="K152" s="34" t="s">
        <v>65</v>
      </c>
      <c r="L152" s="77">
        <v>152</v>
      </c>
      <c r="M152" s="77"/>
      <c r="N152" s="72"/>
      <c r="O152" s="79" t="s">
        <v>416</v>
      </c>
      <c r="P152" s="81">
        <v>43639.72618055555</v>
      </c>
      <c r="Q152" s="79" t="s">
        <v>540</v>
      </c>
      <c r="R152" s="83" t="s">
        <v>752</v>
      </c>
      <c r="S152" s="79" t="s">
        <v>829</v>
      </c>
      <c r="T152" s="79" t="s">
        <v>932</v>
      </c>
      <c r="U152" s="79"/>
      <c r="V152" s="83" t="s">
        <v>1270</v>
      </c>
      <c r="W152" s="81">
        <v>43639.72618055555</v>
      </c>
      <c r="X152" s="83" t="s">
        <v>1419</v>
      </c>
      <c r="Y152" s="79">
        <v>41.81994492</v>
      </c>
      <c r="Z152" s="79">
        <v>-87.62304128</v>
      </c>
      <c r="AA152" s="85" t="s">
        <v>1727</v>
      </c>
      <c r="AB152" s="79"/>
      <c r="AC152" s="79" t="b">
        <v>0</v>
      </c>
      <c r="AD152" s="79">
        <v>1</v>
      </c>
      <c r="AE152" s="85" t="s">
        <v>1912</v>
      </c>
      <c r="AF152" s="79" t="b">
        <v>0</v>
      </c>
      <c r="AG152" s="79" t="s">
        <v>1915</v>
      </c>
      <c r="AH152" s="79"/>
      <c r="AI152" s="85" t="s">
        <v>1912</v>
      </c>
      <c r="AJ152" s="79" t="b">
        <v>0</v>
      </c>
      <c r="AK152" s="79">
        <v>0</v>
      </c>
      <c r="AL152" s="85" t="s">
        <v>1912</v>
      </c>
      <c r="AM152" s="79" t="s">
        <v>1927</v>
      </c>
      <c r="AN152" s="79" t="b">
        <v>0</v>
      </c>
      <c r="AO152" s="85" t="s">
        <v>1727</v>
      </c>
      <c r="AP152" s="79" t="s">
        <v>176</v>
      </c>
      <c r="AQ152" s="79">
        <v>0</v>
      </c>
      <c r="AR152" s="79">
        <v>0</v>
      </c>
      <c r="AS152" s="79" t="s">
        <v>1949</v>
      </c>
      <c r="AT152" s="79" t="s">
        <v>1954</v>
      </c>
      <c r="AU152" s="79" t="s">
        <v>1957</v>
      </c>
      <c r="AV152" s="79" t="s">
        <v>1965</v>
      </c>
      <c r="AW152" s="79" t="s">
        <v>1974</v>
      </c>
      <c r="AX152" s="79" t="s">
        <v>1983</v>
      </c>
      <c r="AY152" s="79" t="s">
        <v>1987</v>
      </c>
      <c r="AZ152" s="83" t="s">
        <v>1993</v>
      </c>
      <c r="BA152">
        <v>3</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316</v>
      </c>
      <c r="B153" s="64" t="s">
        <v>394</v>
      </c>
      <c r="C153" s="65" t="s">
        <v>4928</v>
      </c>
      <c r="D153" s="66">
        <v>5.8</v>
      </c>
      <c r="E153" s="67" t="s">
        <v>136</v>
      </c>
      <c r="F153" s="68">
        <v>25.8</v>
      </c>
      <c r="G153" s="65"/>
      <c r="H153" s="69"/>
      <c r="I153" s="70"/>
      <c r="J153" s="70"/>
      <c r="K153" s="34" t="s">
        <v>65</v>
      </c>
      <c r="L153" s="77">
        <v>153</v>
      </c>
      <c r="M153" s="77"/>
      <c r="N153" s="72"/>
      <c r="O153" s="79" t="s">
        <v>416</v>
      </c>
      <c r="P153" s="81">
        <v>43640.756875</v>
      </c>
      <c r="Q153" s="79" t="s">
        <v>541</v>
      </c>
      <c r="R153" s="83" t="s">
        <v>753</v>
      </c>
      <c r="S153" s="79" t="s">
        <v>829</v>
      </c>
      <c r="T153" s="79" t="s">
        <v>933</v>
      </c>
      <c r="U153" s="79"/>
      <c r="V153" s="83" t="s">
        <v>1270</v>
      </c>
      <c r="W153" s="81">
        <v>43640.756875</v>
      </c>
      <c r="X153" s="83" t="s">
        <v>1420</v>
      </c>
      <c r="Y153" s="79">
        <v>41.883222</v>
      </c>
      <c r="Z153" s="79">
        <v>-87.632496</v>
      </c>
      <c r="AA153" s="85" t="s">
        <v>1728</v>
      </c>
      <c r="AB153" s="79"/>
      <c r="AC153" s="79" t="b">
        <v>0</v>
      </c>
      <c r="AD153" s="79">
        <v>2</v>
      </c>
      <c r="AE153" s="85" t="s">
        <v>1912</v>
      </c>
      <c r="AF153" s="79" t="b">
        <v>0</v>
      </c>
      <c r="AG153" s="79" t="s">
        <v>1915</v>
      </c>
      <c r="AH153" s="79"/>
      <c r="AI153" s="85" t="s">
        <v>1912</v>
      </c>
      <c r="AJ153" s="79" t="b">
        <v>0</v>
      </c>
      <c r="AK153" s="79">
        <v>0</v>
      </c>
      <c r="AL153" s="85" t="s">
        <v>1912</v>
      </c>
      <c r="AM153" s="79" t="s">
        <v>1927</v>
      </c>
      <c r="AN153" s="79" t="b">
        <v>0</v>
      </c>
      <c r="AO153" s="85" t="s">
        <v>1728</v>
      </c>
      <c r="AP153" s="79" t="s">
        <v>176</v>
      </c>
      <c r="AQ153" s="79">
        <v>0</v>
      </c>
      <c r="AR153" s="79">
        <v>0</v>
      </c>
      <c r="AS153" s="79" t="s">
        <v>1949</v>
      </c>
      <c r="AT153" s="79" t="s">
        <v>1954</v>
      </c>
      <c r="AU153" s="79" t="s">
        <v>1957</v>
      </c>
      <c r="AV153" s="79" t="s">
        <v>1965</v>
      </c>
      <c r="AW153" s="79" t="s">
        <v>1974</v>
      </c>
      <c r="AX153" s="79" t="s">
        <v>1983</v>
      </c>
      <c r="AY153" s="79" t="s">
        <v>1987</v>
      </c>
      <c r="AZ153" s="83" t="s">
        <v>1993</v>
      </c>
      <c r="BA153">
        <v>3</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316</v>
      </c>
      <c r="B154" s="64" t="s">
        <v>394</v>
      </c>
      <c r="C154" s="65" t="s">
        <v>4928</v>
      </c>
      <c r="D154" s="66">
        <v>5.8</v>
      </c>
      <c r="E154" s="67" t="s">
        <v>136</v>
      </c>
      <c r="F154" s="68">
        <v>25.8</v>
      </c>
      <c r="G154" s="65"/>
      <c r="H154" s="69"/>
      <c r="I154" s="70"/>
      <c r="J154" s="70"/>
      <c r="K154" s="34" t="s">
        <v>65</v>
      </c>
      <c r="L154" s="77">
        <v>154</v>
      </c>
      <c r="M154" s="77"/>
      <c r="N154" s="72"/>
      <c r="O154" s="79" t="s">
        <v>416</v>
      </c>
      <c r="P154" s="81">
        <v>43647.77142361111</v>
      </c>
      <c r="Q154" s="79" t="s">
        <v>542</v>
      </c>
      <c r="R154" s="83" t="s">
        <v>754</v>
      </c>
      <c r="S154" s="79" t="s">
        <v>829</v>
      </c>
      <c r="T154" s="79" t="s">
        <v>934</v>
      </c>
      <c r="U154" s="79"/>
      <c r="V154" s="83" t="s">
        <v>1270</v>
      </c>
      <c r="W154" s="81">
        <v>43647.77142361111</v>
      </c>
      <c r="X154" s="83" t="s">
        <v>1421</v>
      </c>
      <c r="Y154" s="79">
        <v>41.883222</v>
      </c>
      <c r="Z154" s="79">
        <v>-87.632496</v>
      </c>
      <c r="AA154" s="85" t="s">
        <v>1729</v>
      </c>
      <c r="AB154" s="79"/>
      <c r="AC154" s="79" t="b">
        <v>0</v>
      </c>
      <c r="AD154" s="79">
        <v>0</v>
      </c>
      <c r="AE154" s="85" t="s">
        <v>1914</v>
      </c>
      <c r="AF154" s="79" t="b">
        <v>0</v>
      </c>
      <c r="AG154" s="79" t="s">
        <v>1916</v>
      </c>
      <c r="AH154" s="79"/>
      <c r="AI154" s="85" t="s">
        <v>1912</v>
      </c>
      <c r="AJ154" s="79" t="b">
        <v>0</v>
      </c>
      <c r="AK154" s="79">
        <v>0</v>
      </c>
      <c r="AL154" s="85" t="s">
        <v>1912</v>
      </c>
      <c r="AM154" s="79" t="s">
        <v>1927</v>
      </c>
      <c r="AN154" s="79" t="b">
        <v>0</v>
      </c>
      <c r="AO154" s="85" t="s">
        <v>1729</v>
      </c>
      <c r="AP154" s="79" t="s">
        <v>176</v>
      </c>
      <c r="AQ154" s="79">
        <v>0</v>
      </c>
      <c r="AR154" s="79">
        <v>0</v>
      </c>
      <c r="AS154" s="79" t="s">
        <v>1949</v>
      </c>
      <c r="AT154" s="79" t="s">
        <v>1954</v>
      </c>
      <c r="AU154" s="79" t="s">
        <v>1957</v>
      </c>
      <c r="AV154" s="79" t="s">
        <v>1965</v>
      </c>
      <c r="AW154" s="79" t="s">
        <v>1974</v>
      </c>
      <c r="AX154" s="79" t="s">
        <v>1983</v>
      </c>
      <c r="AY154" s="79" t="s">
        <v>1987</v>
      </c>
      <c r="AZ154" s="83" t="s">
        <v>1993</v>
      </c>
      <c r="BA154">
        <v>3</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317</v>
      </c>
      <c r="B155" s="64" t="s">
        <v>317</v>
      </c>
      <c r="C155" s="65" t="s">
        <v>4926</v>
      </c>
      <c r="D155" s="66">
        <v>3</v>
      </c>
      <c r="E155" s="67" t="s">
        <v>132</v>
      </c>
      <c r="F155" s="68">
        <v>35</v>
      </c>
      <c r="G155" s="65"/>
      <c r="H155" s="69"/>
      <c r="I155" s="70"/>
      <c r="J155" s="70"/>
      <c r="K155" s="34" t="s">
        <v>65</v>
      </c>
      <c r="L155" s="77">
        <v>155</v>
      </c>
      <c r="M155" s="77"/>
      <c r="N155" s="72"/>
      <c r="O155" s="79" t="s">
        <v>176</v>
      </c>
      <c r="P155" s="81">
        <v>43647.83689814815</v>
      </c>
      <c r="Q155" s="79" t="s">
        <v>543</v>
      </c>
      <c r="R155" s="83" t="s">
        <v>755</v>
      </c>
      <c r="S155" s="79" t="s">
        <v>837</v>
      </c>
      <c r="T155" s="79" t="s">
        <v>935</v>
      </c>
      <c r="U155" s="83" t="s">
        <v>1119</v>
      </c>
      <c r="V155" s="83" t="s">
        <v>1119</v>
      </c>
      <c r="W155" s="81">
        <v>43647.83689814815</v>
      </c>
      <c r="X155" s="83" t="s">
        <v>1422</v>
      </c>
      <c r="Y155" s="79"/>
      <c r="Z155" s="79"/>
      <c r="AA155" s="85" t="s">
        <v>1730</v>
      </c>
      <c r="AB155" s="79"/>
      <c r="AC155" s="79" t="b">
        <v>0</v>
      </c>
      <c r="AD155" s="79">
        <v>0</v>
      </c>
      <c r="AE155" s="85" t="s">
        <v>1912</v>
      </c>
      <c r="AF155" s="79" t="b">
        <v>0</v>
      </c>
      <c r="AG155" s="79" t="s">
        <v>1915</v>
      </c>
      <c r="AH155" s="79"/>
      <c r="AI155" s="85" t="s">
        <v>1912</v>
      </c>
      <c r="AJ155" s="79" t="b">
        <v>0</v>
      </c>
      <c r="AK155" s="79">
        <v>1</v>
      </c>
      <c r="AL155" s="85" t="s">
        <v>1912</v>
      </c>
      <c r="AM155" s="79" t="s">
        <v>1936</v>
      </c>
      <c r="AN155" s="79" t="b">
        <v>0</v>
      </c>
      <c r="AO155" s="85" t="s">
        <v>1730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16</v>
      </c>
      <c r="BC155" s="78" t="str">
        <f>REPLACE(INDEX(GroupVertices[Group],MATCH(Edges[[#This Row],[Vertex 2]],GroupVertices[Vertex],0)),1,1,"")</f>
        <v>16</v>
      </c>
      <c r="BD155" s="48">
        <v>0</v>
      </c>
      <c r="BE155" s="49">
        <v>0</v>
      </c>
      <c r="BF155" s="48">
        <v>0</v>
      </c>
      <c r="BG155" s="49">
        <v>0</v>
      </c>
      <c r="BH155" s="48">
        <v>0</v>
      </c>
      <c r="BI155" s="49">
        <v>0</v>
      </c>
      <c r="BJ155" s="48">
        <v>28</v>
      </c>
      <c r="BK155" s="49">
        <v>100</v>
      </c>
      <c r="BL155" s="48">
        <v>28</v>
      </c>
    </row>
    <row r="156" spans="1:64" ht="15">
      <c r="A156" s="64" t="s">
        <v>318</v>
      </c>
      <c r="B156" s="64" t="s">
        <v>317</v>
      </c>
      <c r="C156" s="65" t="s">
        <v>4926</v>
      </c>
      <c r="D156" s="66">
        <v>3</v>
      </c>
      <c r="E156" s="67" t="s">
        <v>132</v>
      </c>
      <c r="F156" s="68">
        <v>35</v>
      </c>
      <c r="G156" s="65"/>
      <c r="H156" s="69"/>
      <c r="I156" s="70"/>
      <c r="J156" s="70"/>
      <c r="K156" s="34" t="s">
        <v>65</v>
      </c>
      <c r="L156" s="77">
        <v>156</v>
      </c>
      <c r="M156" s="77"/>
      <c r="N156" s="72"/>
      <c r="O156" s="79" t="s">
        <v>416</v>
      </c>
      <c r="P156" s="81">
        <v>43647.841527777775</v>
      </c>
      <c r="Q156" s="79" t="s">
        <v>544</v>
      </c>
      <c r="R156" s="79"/>
      <c r="S156" s="79"/>
      <c r="T156" s="79"/>
      <c r="U156" s="79"/>
      <c r="V156" s="83" t="s">
        <v>1271</v>
      </c>
      <c r="W156" s="81">
        <v>43647.841527777775</v>
      </c>
      <c r="X156" s="83" t="s">
        <v>1423</v>
      </c>
      <c r="Y156" s="79"/>
      <c r="Z156" s="79"/>
      <c r="AA156" s="85" t="s">
        <v>1731</v>
      </c>
      <c r="AB156" s="79"/>
      <c r="AC156" s="79" t="b">
        <v>0</v>
      </c>
      <c r="AD156" s="79">
        <v>0</v>
      </c>
      <c r="AE156" s="85" t="s">
        <v>1912</v>
      </c>
      <c r="AF156" s="79" t="b">
        <v>0</v>
      </c>
      <c r="AG156" s="79" t="s">
        <v>1915</v>
      </c>
      <c r="AH156" s="79"/>
      <c r="AI156" s="85" t="s">
        <v>1912</v>
      </c>
      <c r="AJ156" s="79" t="b">
        <v>0</v>
      </c>
      <c r="AK156" s="79">
        <v>1</v>
      </c>
      <c r="AL156" s="85" t="s">
        <v>1730</v>
      </c>
      <c r="AM156" s="79" t="s">
        <v>1938</v>
      </c>
      <c r="AN156" s="79" t="b">
        <v>0</v>
      </c>
      <c r="AO156" s="85" t="s">
        <v>1730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16</v>
      </c>
      <c r="BC156" s="78" t="str">
        <f>REPLACE(INDEX(GroupVertices[Group],MATCH(Edges[[#This Row],[Vertex 2]],GroupVertices[Vertex],0)),1,1,"")</f>
        <v>16</v>
      </c>
      <c r="BD156" s="48">
        <v>0</v>
      </c>
      <c r="BE156" s="49">
        <v>0</v>
      </c>
      <c r="BF156" s="48">
        <v>0</v>
      </c>
      <c r="BG156" s="49">
        <v>0</v>
      </c>
      <c r="BH156" s="48">
        <v>0</v>
      </c>
      <c r="BI156" s="49">
        <v>0</v>
      </c>
      <c r="BJ156" s="48">
        <v>20</v>
      </c>
      <c r="BK156" s="49">
        <v>100</v>
      </c>
      <c r="BL156" s="48">
        <v>20</v>
      </c>
    </row>
    <row r="157" spans="1:64" ht="15">
      <c r="A157" s="64" t="s">
        <v>319</v>
      </c>
      <c r="B157" s="64" t="s">
        <v>319</v>
      </c>
      <c r="C157" s="65" t="s">
        <v>4926</v>
      </c>
      <c r="D157" s="66">
        <v>3</v>
      </c>
      <c r="E157" s="67" t="s">
        <v>132</v>
      </c>
      <c r="F157" s="68">
        <v>35</v>
      </c>
      <c r="G157" s="65"/>
      <c r="H157" s="69"/>
      <c r="I157" s="70"/>
      <c r="J157" s="70"/>
      <c r="K157" s="34" t="s">
        <v>65</v>
      </c>
      <c r="L157" s="77">
        <v>157</v>
      </c>
      <c r="M157" s="77"/>
      <c r="N157" s="72"/>
      <c r="O157" s="79" t="s">
        <v>176</v>
      </c>
      <c r="P157" s="81">
        <v>43647.84826388889</v>
      </c>
      <c r="Q157" s="79" t="s">
        <v>545</v>
      </c>
      <c r="R157" s="83" t="s">
        <v>723</v>
      </c>
      <c r="S157" s="79" t="s">
        <v>827</v>
      </c>
      <c r="T157" s="79" t="s">
        <v>936</v>
      </c>
      <c r="U157" s="83" t="s">
        <v>1120</v>
      </c>
      <c r="V157" s="83" t="s">
        <v>1120</v>
      </c>
      <c r="W157" s="81">
        <v>43647.84826388889</v>
      </c>
      <c r="X157" s="83" t="s">
        <v>1424</v>
      </c>
      <c r="Y157" s="79"/>
      <c r="Z157" s="79"/>
      <c r="AA157" s="85" t="s">
        <v>1732</v>
      </c>
      <c r="AB157" s="79"/>
      <c r="AC157" s="79" t="b">
        <v>0</v>
      </c>
      <c r="AD157" s="79">
        <v>0</v>
      </c>
      <c r="AE157" s="85" t="s">
        <v>1912</v>
      </c>
      <c r="AF157" s="79" t="b">
        <v>0</v>
      </c>
      <c r="AG157" s="79" t="s">
        <v>1915</v>
      </c>
      <c r="AH157" s="79"/>
      <c r="AI157" s="85" t="s">
        <v>1912</v>
      </c>
      <c r="AJ157" s="79" t="b">
        <v>0</v>
      </c>
      <c r="AK157" s="79">
        <v>0</v>
      </c>
      <c r="AL157" s="85" t="s">
        <v>1912</v>
      </c>
      <c r="AM157" s="79" t="s">
        <v>1922</v>
      </c>
      <c r="AN157" s="79" t="b">
        <v>0</v>
      </c>
      <c r="AO157" s="85" t="s">
        <v>1732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320</v>
      </c>
      <c r="B158" s="64" t="s">
        <v>320</v>
      </c>
      <c r="C158" s="65" t="s">
        <v>4926</v>
      </c>
      <c r="D158" s="66">
        <v>3</v>
      </c>
      <c r="E158" s="67" t="s">
        <v>132</v>
      </c>
      <c r="F158" s="68">
        <v>35</v>
      </c>
      <c r="G158" s="65"/>
      <c r="H158" s="69"/>
      <c r="I158" s="70"/>
      <c r="J158" s="70"/>
      <c r="K158" s="34" t="s">
        <v>65</v>
      </c>
      <c r="L158" s="77">
        <v>158</v>
      </c>
      <c r="M158" s="77"/>
      <c r="N158" s="72"/>
      <c r="O158" s="79" t="s">
        <v>176</v>
      </c>
      <c r="P158" s="81">
        <v>43647.89709490741</v>
      </c>
      <c r="Q158" s="79" t="s">
        <v>546</v>
      </c>
      <c r="R158" s="83" t="s">
        <v>723</v>
      </c>
      <c r="S158" s="79" t="s">
        <v>827</v>
      </c>
      <c r="T158" s="79" t="s">
        <v>897</v>
      </c>
      <c r="U158" s="83" t="s">
        <v>1121</v>
      </c>
      <c r="V158" s="83" t="s">
        <v>1121</v>
      </c>
      <c r="W158" s="81">
        <v>43647.89709490741</v>
      </c>
      <c r="X158" s="83" t="s">
        <v>1425</v>
      </c>
      <c r="Y158" s="79"/>
      <c r="Z158" s="79"/>
      <c r="AA158" s="85" t="s">
        <v>1733</v>
      </c>
      <c r="AB158" s="79"/>
      <c r="AC158" s="79" t="b">
        <v>0</v>
      </c>
      <c r="AD158" s="79">
        <v>0</v>
      </c>
      <c r="AE158" s="85" t="s">
        <v>1912</v>
      </c>
      <c r="AF158" s="79" t="b">
        <v>0</v>
      </c>
      <c r="AG158" s="79" t="s">
        <v>1915</v>
      </c>
      <c r="AH158" s="79"/>
      <c r="AI158" s="85" t="s">
        <v>1912</v>
      </c>
      <c r="AJ158" s="79" t="b">
        <v>0</v>
      </c>
      <c r="AK158" s="79">
        <v>0</v>
      </c>
      <c r="AL158" s="85" t="s">
        <v>1912</v>
      </c>
      <c r="AM158" s="79" t="s">
        <v>1922</v>
      </c>
      <c r="AN158" s="79" t="b">
        <v>0</v>
      </c>
      <c r="AO158" s="85" t="s">
        <v>1733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10</v>
      </c>
      <c r="BF158" s="48">
        <v>0</v>
      </c>
      <c r="BG158" s="49">
        <v>0</v>
      </c>
      <c r="BH158" s="48">
        <v>0</v>
      </c>
      <c r="BI158" s="49">
        <v>0</v>
      </c>
      <c r="BJ158" s="48">
        <v>9</v>
      </c>
      <c r="BK158" s="49">
        <v>90</v>
      </c>
      <c r="BL158" s="48">
        <v>10</v>
      </c>
    </row>
    <row r="159" spans="1:64" ht="15">
      <c r="A159" s="64" t="s">
        <v>321</v>
      </c>
      <c r="B159" s="64" t="s">
        <v>321</v>
      </c>
      <c r="C159" s="65" t="s">
        <v>4926</v>
      </c>
      <c r="D159" s="66">
        <v>3</v>
      </c>
      <c r="E159" s="67" t="s">
        <v>132</v>
      </c>
      <c r="F159" s="68">
        <v>35</v>
      </c>
      <c r="G159" s="65"/>
      <c r="H159" s="69"/>
      <c r="I159" s="70"/>
      <c r="J159" s="70"/>
      <c r="K159" s="34" t="s">
        <v>65</v>
      </c>
      <c r="L159" s="77">
        <v>159</v>
      </c>
      <c r="M159" s="77"/>
      <c r="N159" s="72"/>
      <c r="O159" s="79" t="s">
        <v>176</v>
      </c>
      <c r="P159" s="81">
        <v>43647.92743055556</v>
      </c>
      <c r="Q159" s="79" t="s">
        <v>547</v>
      </c>
      <c r="R159" s="83" t="s">
        <v>723</v>
      </c>
      <c r="S159" s="79" t="s">
        <v>827</v>
      </c>
      <c r="T159" s="79" t="s">
        <v>863</v>
      </c>
      <c r="U159" s="83" t="s">
        <v>1122</v>
      </c>
      <c r="V159" s="83" t="s">
        <v>1122</v>
      </c>
      <c r="W159" s="81">
        <v>43647.92743055556</v>
      </c>
      <c r="X159" s="83" t="s">
        <v>1426</v>
      </c>
      <c r="Y159" s="79"/>
      <c r="Z159" s="79"/>
      <c r="AA159" s="85" t="s">
        <v>1734</v>
      </c>
      <c r="AB159" s="79"/>
      <c r="AC159" s="79" t="b">
        <v>0</v>
      </c>
      <c r="AD159" s="79">
        <v>0</v>
      </c>
      <c r="AE159" s="85" t="s">
        <v>1912</v>
      </c>
      <c r="AF159" s="79" t="b">
        <v>0</v>
      </c>
      <c r="AG159" s="79" t="s">
        <v>1915</v>
      </c>
      <c r="AH159" s="79"/>
      <c r="AI159" s="85" t="s">
        <v>1912</v>
      </c>
      <c r="AJ159" s="79" t="b">
        <v>0</v>
      </c>
      <c r="AK159" s="79">
        <v>0</v>
      </c>
      <c r="AL159" s="85" t="s">
        <v>1912</v>
      </c>
      <c r="AM159" s="79" t="s">
        <v>1922</v>
      </c>
      <c r="AN159" s="79" t="b">
        <v>0</v>
      </c>
      <c r="AO159" s="85" t="s">
        <v>1734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11.11111111111111</v>
      </c>
      <c r="BF159" s="48">
        <v>0</v>
      </c>
      <c r="BG159" s="49">
        <v>0</v>
      </c>
      <c r="BH159" s="48">
        <v>0</v>
      </c>
      <c r="BI159" s="49">
        <v>0</v>
      </c>
      <c r="BJ159" s="48">
        <v>8</v>
      </c>
      <c r="BK159" s="49">
        <v>88.88888888888889</v>
      </c>
      <c r="BL159" s="48">
        <v>9</v>
      </c>
    </row>
    <row r="160" spans="1:64" ht="15">
      <c r="A160" s="64" t="s">
        <v>322</v>
      </c>
      <c r="B160" s="64" t="s">
        <v>398</v>
      </c>
      <c r="C160" s="65" t="s">
        <v>4926</v>
      </c>
      <c r="D160" s="66">
        <v>3</v>
      </c>
      <c r="E160" s="67" t="s">
        <v>132</v>
      </c>
      <c r="F160" s="68">
        <v>35</v>
      </c>
      <c r="G160" s="65"/>
      <c r="H160" s="69"/>
      <c r="I160" s="70"/>
      <c r="J160" s="70"/>
      <c r="K160" s="34" t="s">
        <v>65</v>
      </c>
      <c r="L160" s="77">
        <v>160</v>
      </c>
      <c r="M160" s="77"/>
      <c r="N160" s="72"/>
      <c r="O160" s="79" t="s">
        <v>416</v>
      </c>
      <c r="P160" s="81">
        <v>43648.10664351852</v>
      </c>
      <c r="Q160" s="79" t="s">
        <v>548</v>
      </c>
      <c r="R160" s="83" t="s">
        <v>723</v>
      </c>
      <c r="S160" s="79" t="s">
        <v>827</v>
      </c>
      <c r="T160" s="79" t="s">
        <v>875</v>
      </c>
      <c r="U160" s="83" t="s">
        <v>1123</v>
      </c>
      <c r="V160" s="83" t="s">
        <v>1123</v>
      </c>
      <c r="W160" s="81">
        <v>43648.10664351852</v>
      </c>
      <c r="X160" s="83" t="s">
        <v>1427</v>
      </c>
      <c r="Y160" s="79"/>
      <c r="Z160" s="79"/>
      <c r="AA160" s="85" t="s">
        <v>1735</v>
      </c>
      <c r="AB160" s="79"/>
      <c r="AC160" s="79" t="b">
        <v>0</v>
      </c>
      <c r="AD160" s="79">
        <v>0</v>
      </c>
      <c r="AE160" s="85" t="s">
        <v>1912</v>
      </c>
      <c r="AF160" s="79" t="b">
        <v>0</v>
      </c>
      <c r="AG160" s="79" t="s">
        <v>1915</v>
      </c>
      <c r="AH160" s="79"/>
      <c r="AI160" s="85" t="s">
        <v>1912</v>
      </c>
      <c r="AJ160" s="79" t="b">
        <v>0</v>
      </c>
      <c r="AK160" s="79">
        <v>0</v>
      </c>
      <c r="AL160" s="85" t="s">
        <v>1912</v>
      </c>
      <c r="AM160" s="79" t="s">
        <v>1922</v>
      </c>
      <c r="AN160" s="79" t="b">
        <v>0</v>
      </c>
      <c r="AO160" s="85" t="s">
        <v>1735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1</v>
      </c>
      <c r="BE160" s="49">
        <v>10</v>
      </c>
      <c r="BF160" s="48">
        <v>0</v>
      </c>
      <c r="BG160" s="49">
        <v>0</v>
      </c>
      <c r="BH160" s="48">
        <v>0</v>
      </c>
      <c r="BI160" s="49">
        <v>0</v>
      </c>
      <c r="BJ160" s="48">
        <v>9</v>
      </c>
      <c r="BK160" s="49">
        <v>90</v>
      </c>
      <c r="BL160" s="48">
        <v>10</v>
      </c>
    </row>
    <row r="161" spans="1:64" ht="15">
      <c r="A161" s="64" t="s">
        <v>323</v>
      </c>
      <c r="B161" s="64" t="s">
        <v>323</v>
      </c>
      <c r="C161" s="65" t="s">
        <v>4926</v>
      </c>
      <c r="D161" s="66">
        <v>3</v>
      </c>
      <c r="E161" s="67" t="s">
        <v>132</v>
      </c>
      <c r="F161" s="68">
        <v>35</v>
      </c>
      <c r="G161" s="65"/>
      <c r="H161" s="69"/>
      <c r="I161" s="70"/>
      <c r="J161" s="70"/>
      <c r="K161" s="34" t="s">
        <v>65</v>
      </c>
      <c r="L161" s="77">
        <v>161</v>
      </c>
      <c r="M161" s="77"/>
      <c r="N161" s="72"/>
      <c r="O161" s="79" t="s">
        <v>176</v>
      </c>
      <c r="P161" s="81">
        <v>43648.43467592593</v>
      </c>
      <c r="Q161" s="79" t="s">
        <v>549</v>
      </c>
      <c r="R161" s="83" t="s">
        <v>723</v>
      </c>
      <c r="S161" s="79" t="s">
        <v>827</v>
      </c>
      <c r="T161" s="79" t="s">
        <v>850</v>
      </c>
      <c r="U161" s="83" t="s">
        <v>1124</v>
      </c>
      <c r="V161" s="83" t="s">
        <v>1124</v>
      </c>
      <c r="W161" s="81">
        <v>43648.43467592593</v>
      </c>
      <c r="X161" s="83" t="s">
        <v>1428</v>
      </c>
      <c r="Y161" s="79"/>
      <c r="Z161" s="79"/>
      <c r="AA161" s="85" t="s">
        <v>1736</v>
      </c>
      <c r="AB161" s="79"/>
      <c r="AC161" s="79" t="b">
        <v>0</v>
      </c>
      <c r="AD161" s="79">
        <v>0</v>
      </c>
      <c r="AE161" s="85" t="s">
        <v>1912</v>
      </c>
      <c r="AF161" s="79" t="b">
        <v>0</v>
      </c>
      <c r="AG161" s="79" t="s">
        <v>1915</v>
      </c>
      <c r="AH161" s="79"/>
      <c r="AI161" s="85" t="s">
        <v>1912</v>
      </c>
      <c r="AJ161" s="79" t="b">
        <v>0</v>
      </c>
      <c r="AK161" s="79">
        <v>0</v>
      </c>
      <c r="AL161" s="85" t="s">
        <v>1912</v>
      </c>
      <c r="AM161" s="79" t="s">
        <v>1922</v>
      </c>
      <c r="AN161" s="79" t="b">
        <v>0</v>
      </c>
      <c r="AO161" s="85" t="s">
        <v>1736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11.11111111111111</v>
      </c>
      <c r="BF161" s="48">
        <v>0</v>
      </c>
      <c r="BG161" s="49">
        <v>0</v>
      </c>
      <c r="BH161" s="48">
        <v>0</v>
      </c>
      <c r="BI161" s="49">
        <v>0</v>
      </c>
      <c r="BJ161" s="48">
        <v>8</v>
      </c>
      <c r="BK161" s="49">
        <v>88.88888888888889</v>
      </c>
      <c r="BL161" s="48">
        <v>9</v>
      </c>
    </row>
    <row r="162" spans="1:64" ht="15">
      <c r="A162" s="64" t="s">
        <v>324</v>
      </c>
      <c r="B162" s="64" t="s">
        <v>324</v>
      </c>
      <c r="C162" s="65" t="s">
        <v>4929</v>
      </c>
      <c r="D162" s="66">
        <v>7.2</v>
      </c>
      <c r="E162" s="67" t="s">
        <v>136</v>
      </c>
      <c r="F162" s="68">
        <v>21.2</v>
      </c>
      <c r="G162" s="65"/>
      <c r="H162" s="69"/>
      <c r="I162" s="70"/>
      <c r="J162" s="70"/>
      <c r="K162" s="34" t="s">
        <v>65</v>
      </c>
      <c r="L162" s="77">
        <v>162</v>
      </c>
      <c r="M162" s="77"/>
      <c r="N162" s="72"/>
      <c r="O162" s="79" t="s">
        <v>176</v>
      </c>
      <c r="P162" s="81">
        <v>43642.57408564815</v>
      </c>
      <c r="Q162" s="79" t="s">
        <v>550</v>
      </c>
      <c r="R162" s="83" t="s">
        <v>756</v>
      </c>
      <c r="S162" s="79" t="s">
        <v>829</v>
      </c>
      <c r="T162" s="79" t="s">
        <v>937</v>
      </c>
      <c r="U162" s="79"/>
      <c r="V162" s="83" t="s">
        <v>1272</v>
      </c>
      <c r="W162" s="81">
        <v>43642.57408564815</v>
      </c>
      <c r="X162" s="83" t="s">
        <v>1429</v>
      </c>
      <c r="Y162" s="79"/>
      <c r="Z162" s="79"/>
      <c r="AA162" s="85" t="s">
        <v>1737</v>
      </c>
      <c r="AB162" s="79"/>
      <c r="AC162" s="79" t="b">
        <v>0</v>
      </c>
      <c r="AD162" s="79">
        <v>2</v>
      </c>
      <c r="AE162" s="85" t="s">
        <v>1912</v>
      </c>
      <c r="AF162" s="79" t="b">
        <v>0</v>
      </c>
      <c r="AG162" s="79" t="s">
        <v>1916</v>
      </c>
      <c r="AH162" s="79"/>
      <c r="AI162" s="85" t="s">
        <v>1912</v>
      </c>
      <c r="AJ162" s="79" t="b">
        <v>0</v>
      </c>
      <c r="AK162" s="79">
        <v>0</v>
      </c>
      <c r="AL162" s="85" t="s">
        <v>1912</v>
      </c>
      <c r="AM162" s="79" t="s">
        <v>1927</v>
      </c>
      <c r="AN162" s="79" t="b">
        <v>0</v>
      </c>
      <c r="AO162" s="85" t="s">
        <v>1737</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15</v>
      </c>
      <c r="BK162" s="49">
        <v>100</v>
      </c>
      <c r="BL162" s="48">
        <v>15</v>
      </c>
    </row>
    <row r="163" spans="1:64" ht="15">
      <c r="A163" s="64" t="s">
        <v>324</v>
      </c>
      <c r="B163" s="64" t="s">
        <v>324</v>
      </c>
      <c r="C163" s="65" t="s">
        <v>4929</v>
      </c>
      <c r="D163" s="66">
        <v>7.2</v>
      </c>
      <c r="E163" s="67" t="s">
        <v>136</v>
      </c>
      <c r="F163" s="68">
        <v>21.2</v>
      </c>
      <c r="G163" s="65"/>
      <c r="H163" s="69"/>
      <c r="I163" s="70"/>
      <c r="J163" s="70"/>
      <c r="K163" s="34" t="s">
        <v>65</v>
      </c>
      <c r="L163" s="77">
        <v>163</v>
      </c>
      <c r="M163" s="77"/>
      <c r="N163" s="72"/>
      <c r="O163" s="79" t="s">
        <v>176</v>
      </c>
      <c r="P163" s="81">
        <v>43645.64952546296</v>
      </c>
      <c r="Q163" s="79" t="s">
        <v>551</v>
      </c>
      <c r="R163" s="83" t="s">
        <v>757</v>
      </c>
      <c r="S163" s="79" t="s">
        <v>829</v>
      </c>
      <c r="T163" s="79" t="s">
        <v>938</v>
      </c>
      <c r="U163" s="79"/>
      <c r="V163" s="83" t="s">
        <v>1272</v>
      </c>
      <c r="W163" s="81">
        <v>43645.64952546296</v>
      </c>
      <c r="X163" s="83" t="s">
        <v>1430</v>
      </c>
      <c r="Y163" s="79"/>
      <c r="Z163" s="79"/>
      <c r="AA163" s="85" t="s">
        <v>1738</v>
      </c>
      <c r="AB163" s="79"/>
      <c r="AC163" s="79" t="b">
        <v>0</v>
      </c>
      <c r="AD163" s="79">
        <v>0</v>
      </c>
      <c r="AE163" s="85" t="s">
        <v>1912</v>
      </c>
      <c r="AF163" s="79" t="b">
        <v>0</v>
      </c>
      <c r="AG163" s="79" t="s">
        <v>1915</v>
      </c>
      <c r="AH163" s="79"/>
      <c r="AI163" s="85" t="s">
        <v>1912</v>
      </c>
      <c r="AJ163" s="79" t="b">
        <v>0</v>
      </c>
      <c r="AK163" s="79">
        <v>0</v>
      </c>
      <c r="AL163" s="85" t="s">
        <v>1912</v>
      </c>
      <c r="AM163" s="79" t="s">
        <v>1927</v>
      </c>
      <c r="AN163" s="79" t="b">
        <v>0</v>
      </c>
      <c r="AO163" s="85" t="s">
        <v>1738</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1</v>
      </c>
      <c r="BD163" s="48">
        <v>4</v>
      </c>
      <c r="BE163" s="49">
        <v>11.764705882352942</v>
      </c>
      <c r="BF163" s="48">
        <v>2</v>
      </c>
      <c r="BG163" s="49">
        <v>5.882352941176471</v>
      </c>
      <c r="BH163" s="48">
        <v>0</v>
      </c>
      <c r="BI163" s="49">
        <v>0</v>
      </c>
      <c r="BJ163" s="48">
        <v>28</v>
      </c>
      <c r="BK163" s="49">
        <v>82.3529411764706</v>
      </c>
      <c r="BL163" s="48">
        <v>34</v>
      </c>
    </row>
    <row r="164" spans="1:64" ht="15">
      <c r="A164" s="64" t="s">
        <v>324</v>
      </c>
      <c r="B164" s="64" t="s">
        <v>324</v>
      </c>
      <c r="C164" s="65" t="s">
        <v>4929</v>
      </c>
      <c r="D164" s="66">
        <v>7.2</v>
      </c>
      <c r="E164" s="67" t="s">
        <v>136</v>
      </c>
      <c r="F164" s="68">
        <v>21.2</v>
      </c>
      <c r="G164" s="65"/>
      <c r="H164" s="69"/>
      <c r="I164" s="70"/>
      <c r="J164" s="70"/>
      <c r="K164" s="34" t="s">
        <v>65</v>
      </c>
      <c r="L164" s="77">
        <v>164</v>
      </c>
      <c r="M164" s="77"/>
      <c r="N164" s="72"/>
      <c r="O164" s="79" t="s">
        <v>176</v>
      </c>
      <c r="P164" s="81">
        <v>43646.8253125</v>
      </c>
      <c r="Q164" s="79" t="s">
        <v>552</v>
      </c>
      <c r="R164" s="83" t="s">
        <v>758</v>
      </c>
      <c r="S164" s="79" t="s">
        <v>829</v>
      </c>
      <c r="T164" s="79" t="s">
        <v>939</v>
      </c>
      <c r="U164" s="79"/>
      <c r="V164" s="83" t="s">
        <v>1272</v>
      </c>
      <c r="W164" s="81">
        <v>43646.8253125</v>
      </c>
      <c r="X164" s="83" t="s">
        <v>1431</v>
      </c>
      <c r="Y164" s="79"/>
      <c r="Z164" s="79"/>
      <c r="AA164" s="85" t="s">
        <v>1739</v>
      </c>
      <c r="AB164" s="79"/>
      <c r="AC164" s="79" t="b">
        <v>0</v>
      </c>
      <c r="AD164" s="79">
        <v>0</v>
      </c>
      <c r="AE164" s="85" t="s">
        <v>1912</v>
      </c>
      <c r="AF164" s="79" t="b">
        <v>0</v>
      </c>
      <c r="AG164" s="79" t="s">
        <v>1915</v>
      </c>
      <c r="AH164" s="79"/>
      <c r="AI164" s="85" t="s">
        <v>1912</v>
      </c>
      <c r="AJ164" s="79" t="b">
        <v>0</v>
      </c>
      <c r="AK164" s="79">
        <v>0</v>
      </c>
      <c r="AL164" s="85" t="s">
        <v>1912</v>
      </c>
      <c r="AM164" s="79" t="s">
        <v>1927</v>
      </c>
      <c r="AN164" s="79" t="b">
        <v>0</v>
      </c>
      <c r="AO164" s="85" t="s">
        <v>1739</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1</v>
      </c>
      <c r="BD164" s="48">
        <v>1</v>
      </c>
      <c r="BE164" s="49">
        <v>5.555555555555555</v>
      </c>
      <c r="BF164" s="48">
        <v>0</v>
      </c>
      <c r="BG164" s="49">
        <v>0</v>
      </c>
      <c r="BH164" s="48">
        <v>0</v>
      </c>
      <c r="BI164" s="49">
        <v>0</v>
      </c>
      <c r="BJ164" s="48">
        <v>17</v>
      </c>
      <c r="BK164" s="49">
        <v>94.44444444444444</v>
      </c>
      <c r="BL164" s="48">
        <v>18</v>
      </c>
    </row>
    <row r="165" spans="1:64" ht="15">
      <c r="A165" s="64" t="s">
        <v>324</v>
      </c>
      <c r="B165" s="64" t="s">
        <v>324</v>
      </c>
      <c r="C165" s="65" t="s">
        <v>4929</v>
      </c>
      <c r="D165" s="66">
        <v>7.2</v>
      </c>
      <c r="E165" s="67" t="s">
        <v>136</v>
      </c>
      <c r="F165" s="68">
        <v>21.2</v>
      </c>
      <c r="G165" s="65"/>
      <c r="H165" s="69"/>
      <c r="I165" s="70"/>
      <c r="J165" s="70"/>
      <c r="K165" s="34" t="s">
        <v>65</v>
      </c>
      <c r="L165" s="77">
        <v>165</v>
      </c>
      <c r="M165" s="77"/>
      <c r="N165" s="72"/>
      <c r="O165" s="79" t="s">
        <v>176</v>
      </c>
      <c r="P165" s="81">
        <v>43648.459965277776</v>
      </c>
      <c r="Q165" s="79" t="s">
        <v>553</v>
      </c>
      <c r="R165" s="83" t="s">
        <v>759</v>
      </c>
      <c r="S165" s="79" t="s">
        <v>829</v>
      </c>
      <c r="T165" s="79" t="s">
        <v>940</v>
      </c>
      <c r="U165" s="79"/>
      <c r="V165" s="83" t="s">
        <v>1272</v>
      </c>
      <c r="W165" s="81">
        <v>43648.459965277776</v>
      </c>
      <c r="X165" s="83" t="s">
        <v>1432</v>
      </c>
      <c r="Y165" s="79"/>
      <c r="Z165" s="79"/>
      <c r="AA165" s="85" t="s">
        <v>1740</v>
      </c>
      <c r="AB165" s="79"/>
      <c r="AC165" s="79" t="b">
        <v>0</v>
      </c>
      <c r="AD165" s="79">
        <v>0</v>
      </c>
      <c r="AE165" s="85" t="s">
        <v>1912</v>
      </c>
      <c r="AF165" s="79" t="b">
        <v>0</v>
      </c>
      <c r="AG165" s="79" t="s">
        <v>1915</v>
      </c>
      <c r="AH165" s="79"/>
      <c r="AI165" s="85" t="s">
        <v>1912</v>
      </c>
      <c r="AJ165" s="79" t="b">
        <v>0</v>
      </c>
      <c r="AK165" s="79">
        <v>0</v>
      </c>
      <c r="AL165" s="85" t="s">
        <v>1912</v>
      </c>
      <c r="AM165" s="79" t="s">
        <v>1927</v>
      </c>
      <c r="AN165" s="79" t="b">
        <v>0</v>
      </c>
      <c r="AO165" s="85" t="s">
        <v>1740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18</v>
      </c>
      <c r="BK165" s="49">
        <v>100</v>
      </c>
      <c r="BL165" s="48">
        <v>18</v>
      </c>
    </row>
    <row r="166" spans="1:64" ht="15">
      <c r="A166" s="64" t="s">
        <v>325</v>
      </c>
      <c r="B166" s="64" t="s">
        <v>325</v>
      </c>
      <c r="C166" s="65" t="s">
        <v>4926</v>
      </c>
      <c r="D166" s="66">
        <v>3</v>
      </c>
      <c r="E166" s="67" t="s">
        <v>132</v>
      </c>
      <c r="F166" s="68">
        <v>35</v>
      </c>
      <c r="G166" s="65"/>
      <c r="H166" s="69"/>
      <c r="I166" s="70"/>
      <c r="J166" s="70"/>
      <c r="K166" s="34" t="s">
        <v>65</v>
      </c>
      <c r="L166" s="77">
        <v>166</v>
      </c>
      <c r="M166" s="77"/>
      <c r="N166" s="72"/>
      <c r="O166" s="79" t="s">
        <v>176</v>
      </c>
      <c r="P166" s="81">
        <v>43648.473333333335</v>
      </c>
      <c r="Q166" s="79" t="s">
        <v>554</v>
      </c>
      <c r="R166" s="83" t="s">
        <v>723</v>
      </c>
      <c r="S166" s="79" t="s">
        <v>827</v>
      </c>
      <c r="T166" s="79" t="s">
        <v>941</v>
      </c>
      <c r="U166" s="83" t="s">
        <v>1125</v>
      </c>
      <c r="V166" s="83" t="s">
        <v>1125</v>
      </c>
      <c r="W166" s="81">
        <v>43648.473333333335</v>
      </c>
      <c r="X166" s="83" t="s">
        <v>1433</v>
      </c>
      <c r="Y166" s="79"/>
      <c r="Z166" s="79"/>
      <c r="AA166" s="85" t="s">
        <v>1741</v>
      </c>
      <c r="AB166" s="79"/>
      <c r="AC166" s="79" t="b">
        <v>0</v>
      </c>
      <c r="AD166" s="79">
        <v>0</v>
      </c>
      <c r="AE166" s="85" t="s">
        <v>1912</v>
      </c>
      <c r="AF166" s="79" t="b">
        <v>0</v>
      </c>
      <c r="AG166" s="79" t="s">
        <v>1915</v>
      </c>
      <c r="AH166" s="79"/>
      <c r="AI166" s="85" t="s">
        <v>1912</v>
      </c>
      <c r="AJ166" s="79" t="b">
        <v>0</v>
      </c>
      <c r="AK166" s="79">
        <v>0</v>
      </c>
      <c r="AL166" s="85" t="s">
        <v>1912</v>
      </c>
      <c r="AM166" s="79" t="s">
        <v>1922</v>
      </c>
      <c r="AN166" s="79" t="b">
        <v>0</v>
      </c>
      <c r="AO166" s="85" t="s">
        <v>1741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10</v>
      </c>
      <c r="BF166" s="48">
        <v>0</v>
      </c>
      <c r="BG166" s="49">
        <v>0</v>
      </c>
      <c r="BH166" s="48">
        <v>0</v>
      </c>
      <c r="BI166" s="49">
        <v>0</v>
      </c>
      <c r="BJ166" s="48">
        <v>9</v>
      </c>
      <c r="BK166" s="49">
        <v>90</v>
      </c>
      <c r="BL166" s="48">
        <v>10</v>
      </c>
    </row>
    <row r="167" spans="1:64" ht="15">
      <c r="A167" s="64" t="s">
        <v>326</v>
      </c>
      <c r="B167" s="64" t="s">
        <v>326</v>
      </c>
      <c r="C167" s="65" t="s">
        <v>4926</v>
      </c>
      <c r="D167" s="66">
        <v>3</v>
      </c>
      <c r="E167" s="67" t="s">
        <v>132</v>
      </c>
      <c r="F167" s="68">
        <v>35</v>
      </c>
      <c r="G167" s="65"/>
      <c r="H167" s="69"/>
      <c r="I167" s="70"/>
      <c r="J167" s="70"/>
      <c r="K167" s="34" t="s">
        <v>65</v>
      </c>
      <c r="L167" s="77">
        <v>167</v>
      </c>
      <c r="M167" s="77"/>
      <c r="N167" s="72"/>
      <c r="O167" s="79" t="s">
        <v>176</v>
      </c>
      <c r="P167" s="81">
        <v>43648.54912037037</v>
      </c>
      <c r="Q167" s="79" t="s">
        <v>555</v>
      </c>
      <c r="R167" s="83" t="s">
        <v>723</v>
      </c>
      <c r="S167" s="79" t="s">
        <v>827</v>
      </c>
      <c r="T167" s="79" t="s">
        <v>942</v>
      </c>
      <c r="U167" s="83" t="s">
        <v>1126</v>
      </c>
      <c r="V167" s="83" t="s">
        <v>1126</v>
      </c>
      <c r="W167" s="81">
        <v>43648.54912037037</v>
      </c>
      <c r="X167" s="83" t="s">
        <v>1434</v>
      </c>
      <c r="Y167" s="79"/>
      <c r="Z167" s="79"/>
      <c r="AA167" s="85" t="s">
        <v>1742</v>
      </c>
      <c r="AB167" s="79"/>
      <c r="AC167" s="79" t="b">
        <v>0</v>
      </c>
      <c r="AD167" s="79">
        <v>0</v>
      </c>
      <c r="AE167" s="85" t="s">
        <v>1912</v>
      </c>
      <c r="AF167" s="79" t="b">
        <v>0</v>
      </c>
      <c r="AG167" s="79" t="s">
        <v>1915</v>
      </c>
      <c r="AH167" s="79"/>
      <c r="AI167" s="85" t="s">
        <v>1912</v>
      </c>
      <c r="AJ167" s="79" t="b">
        <v>0</v>
      </c>
      <c r="AK167" s="79">
        <v>0</v>
      </c>
      <c r="AL167" s="85" t="s">
        <v>1912</v>
      </c>
      <c r="AM167" s="79" t="s">
        <v>1922</v>
      </c>
      <c r="AN167" s="79" t="b">
        <v>0</v>
      </c>
      <c r="AO167" s="85" t="s">
        <v>1742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9.090909090909092</v>
      </c>
      <c r="BF167" s="48">
        <v>0</v>
      </c>
      <c r="BG167" s="49">
        <v>0</v>
      </c>
      <c r="BH167" s="48">
        <v>0</v>
      </c>
      <c r="BI167" s="49">
        <v>0</v>
      </c>
      <c r="BJ167" s="48">
        <v>10</v>
      </c>
      <c r="BK167" s="49">
        <v>90.9090909090909</v>
      </c>
      <c r="BL167" s="48">
        <v>11</v>
      </c>
    </row>
    <row r="168" spans="1:64" ht="15">
      <c r="A168" s="64" t="s">
        <v>327</v>
      </c>
      <c r="B168" s="64" t="s">
        <v>327</v>
      </c>
      <c r="C168" s="65" t="s">
        <v>4930</v>
      </c>
      <c r="D168" s="66">
        <v>8.6</v>
      </c>
      <c r="E168" s="67" t="s">
        <v>136</v>
      </c>
      <c r="F168" s="68">
        <v>16.6</v>
      </c>
      <c r="G168" s="65"/>
      <c r="H168" s="69"/>
      <c r="I168" s="70"/>
      <c r="J168" s="70"/>
      <c r="K168" s="34" t="s">
        <v>65</v>
      </c>
      <c r="L168" s="77">
        <v>168</v>
      </c>
      <c r="M168" s="77"/>
      <c r="N168" s="72"/>
      <c r="O168" s="79" t="s">
        <v>176</v>
      </c>
      <c r="P168" s="81">
        <v>43634.92597222222</v>
      </c>
      <c r="Q168" s="79" t="s">
        <v>556</v>
      </c>
      <c r="R168" s="79"/>
      <c r="S168" s="79"/>
      <c r="T168" s="79" t="s">
        <v>943</v>
      </c>
      <c r="U168" s="83" t="s">
        <v>1127</v>
      </c>
      <c r="V168" s="83" t="s">
        <v>1127</v>
      </c>
      <c r="W168" s="81">
        <v>43634.92597222222</v>
      </c>
      <c r="X168" s="83" t="s">
        <v>1435</v>
      </c>
      <c r="Y168" s="79"/>
      <c r="Z168" s="79"/>
      <c r="AA168" s="85" t="s">
        <v>1743</v>
      </c>
      <c r="AB168" s="79"/>
      <c r="AC168" s="79" t="b">
        <v>0</v>
      </c>
      <c r="AD168" s="79">
        <v>2</v>
      </c>
      <c r="AE168" s="85" t="s">
        <v>1912</v>
      </c>
      <c r="AF168" s="79" t="b">
        <v>0</v>
      </c>
      <c r="AG168" s="79" t="s">
        <v>1915</v>
      </c>
      <c r="AH168" s="79"/>
      <c r="AI168" s="85" t="s">
        <v>1912</v>
      </c>
      <c r="AJ168" s="79" t="b">
        <v>0</v>
      </c>
      <c r="AK168" s="79">
        <v>1</v>
      </c>
      <c r="AL168" s="85" t="s">
        <v>1912</v>
      </c>
      <c r="AM168" s="79" t="s">
        <v>1939</v>
      </c>
      <c r="AN168" s="79" t="b">
        <v>0</v>
      </c>
      <c r="AO168" s="85" t="s">
        <v>1743</v>
      </c>
      <c r="AP168" s="79" t="s">
        <v>1943</v>
      </c>
      <c r="AQ168" s="79">
        <v>0</v>
      </c>
      <c r="AR168" s="79">
        <v>0</v>
      </c>
      <c r="AS168" s="79"/>
      <c r="AT168" s="79"/>
      <c r="AU168" s="79"/>
      <c r="AV168" s="79"/>
      <c r="AW168" s="79"/>
      <c r="AX168" s="79"/>
      <c r="AY168" s="79"/>
      <c r="AZ168" s="79"/>
      <c r="BA168">
        <v>5</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32</v>
      </c>
      <c r="BK168" s="49">
        <v>100</v>
      </c>
      <c r="BL168" s="48">
        <v>32</v>
      </c>
    </row>
    <row r="169" spans="1:64" ht="15">
      <c r="A169" s="64" t="s">
        <v>327</v>
      </c>
      <c r="B169" s="64" t="s">
        <v>327</v>
      </c>
      <c r="C169" s="65" t="s">
        <v>4930</v>
      </c>
      <c r="D169" s="66">
        <v>8.6</v>
      </c>
      <c r="E169" s="67" t="s">
        <v>136</v>
      </c>
      <c r="F169" s="68">
        <v>16.6</v>
      </c>
      <c r="G169" s="65"/>
      <c r="H169" s="69"/>
      <c r="I169" s="70"/>
      <c r="J169" s="70"/>
      <c r="K169" s="34" t="s">
        <v>65</v>
      </c>
      <c r="L169" s="77">
        <v>169</v>
      </c>
      <c r="M169" s="77"/>
      <c r="N169" s="72"/>
      <c r="O169" s="79" t="s">
        <v>176</v>
      </c>
      <c r="P169" s="81">
        <v>43639.70688657407</v>
      </c>
      <c r="Q169" s="79" t="s">
        <v>557</v>
      </c>
      <c r="R169" s="79"/>
      <c r="S169" s="79"/>
      <c r="T169" s="79" t="s">
        <v>944</v>
      </c>
      <c r="U169" s="79"/>
      <c r="V169" s="83" t="s">
        <v>1273</v>
      </c>
      <c r="W169" s="81">
        <v>43639.70688657407</v>
      </c>
      <c r="X169" s="83" t="s">
        <v>1436</v>
      </c>
      <c r="Y169" s="79"/>
      <c r="Z169" s="79"/>
      <c r="AA169" s="85" t="s">
        <v>1744</v>
      </c>
      <c r="AB169" s="79"/>
      <c r="AC169" s="79" t="b">
        <v>0</v>
      </c>
      <c r="AD169" s="79">
        <v>0</v>
      </c>
      <c r="AE169" s="85" t="s">
        <v>1912</v>
      </c>
      <c r="AF169" s="79" t="b">
        <v>0</v>
      </c>
      <c r="AG169" s="79" t="s">
        <v>1915</v>
      </c>
      <c r="AH169" s="79"/>
      <c r="AI169" s="85" t="s">
        <v>1912</v>
      </c>
      <c r="AJ169" s="79" t="b">
        <v>0</v>
      </c>
      <c r="AK169" s="79">
        <v>1</v>
      </c>
      <c r="AL169" s="85" t="s">
        <v>1743</v>
      </c>
      <c r="AM169" s="79" t="s">
        <v>1931</v>
      </c>
      <c r="AN169" s="79" t="b">
        <v>0</v>
      </c>
      <c r="AO169" s="85" t="s">
        <v>1743</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18</v>
      </c>
      <c r="BK169" s="49">
        <v>100</v>
      </c>
      <c r="BL169" s="48">
        <v>18</v>
      </c>
    </row>
    <row r="170" spans="1:64" ht="15">
      <c r="A170" s="64" t="s">
        <v>327</v>
      </c>
      <c r="B170" s="64" t="s">
        <v>327</v>
      </c>
      <c r="C170" s="65" t="s">
        <v>4930</v>
      </c>
      <c r="D170" s="66">
        <v>8.6</v>
      </c>
      <c r="E170" s="67" t="s">
        <v>136</v>
      </c>
      <c r="F170" s="68">
        <v>16.6</v>
      </c>
      <c r="G170" s="65"/>
      <c r="H170" s="69"/>
      <c r="I170" s="70"/>
      <c r="J170" s="70"/>
      <c r="K170" s="34" t="s">
        <v>65</v>
      </c>
      <c r="L170" s="77">
        <v>170</v>
      </c>
      <c r="M170" s="77"/>
      <c r="N170" s="72"/>
      <c r="O170" s="79" t="s">
        <v>176</v>
      </c>
      <c r="P170" s="81">
        <v>43640.86578703704</v>
      </c>
      <c r="Q170" s="79" t="s">
        <v>558</v>
      </c>
      <c r="R170" s="79"/>
      <c r="S170" s="79"/>
      <c r="T170" s="79" t="s">
        <v>943</v>
      </c>
      <c r="U170" s="83" t="s">
        <v>1128</v>
      </c>
      <c r="V170" s="83" t="s">
        <v>1128</v>
      </c>
      <c r="W170" s="81">
        <v>43640.86578703704</v>
      </c>
      <c r="X170" s="83" t="s">
        <v>1437</v>
      </c>
      <c r="Y170" s="79"/>
      <c r="Z170" s="79"/>
      <c r="AA170" s="85" t="s">
        <v>1745</v>
      </c>
      <c r="AB170" s="79"/>
      <c r="AC170" s="79" t="b">
        <v>0</v>
      </c>
      <c r="AD170" s="79">
        <v>0</v>
      </c>
      <c r="AE170" s="85" t="s">
        <v>1912</v>
      </c>
      <c r="AF170" s="79" t="b">
        <v>0</v>
      </c>
      <c r="AG170" s="79" t="s">
        <v>1915</v>
      </c>
      <c r="AH170" s="79"/>
      <c r="AI170" s="85" t="s">
        <v>1912</v>
      </c>
      <c r="AJ170" s="79" t="b">
        <v>0</v>
      </c>
      <c r="AK170" s="79">
        <v>0</v>
      </c>
      <c r="AL170" s="85" t="s">
        <v>1912</v>
      </c>
      <c r="AM170" s="79" t="s">
        <v>1939</v>
      </c>
      <c r="AN170" s="79" t="b">
        <v>0</v>
      </c>
      <c r="AO170" s="85" t="s">
        <v>1745</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32</v>
      </c>
      <c r="BK170" s="49">
        <v>100</v>
      </c>
      <c r="BL170" s="48">
        <v>32</v>
      </c>
    </row>
    <row r="171" spans="1:64" ht="15">
      <c r="A171" s="64" t="s">
        <v>327</v>
      </c>
      <c r="B171" s="64" t="s">
        <v>327</v>
      </c>
      <c r="C171" s="65" t="s">
        <v>4930</v>
      </c>
      <c r="D171" s="66">
        <v>8.6</v>
      </c>
      <c r="E171" s="67" t="s">
        <v>136</v>
      </c>
      <c r="F171" s="68">
        <v>16.6</v>
      </c>
      <c r="G171" s="65"/>
      <c r="H171" s="69"/>
      <c r="I171" s="70"/>
      <c r="J171" s="70"/>
      <c r="K171" s="34" t="s">
        <v>65</v>
      </c>
      <c r="L171" s="77">
        <v>171</v>
      </c>
      <c r="M171" s="77"/>
      <c r="N171" s="72"/>
      <c r="O171" s="79" t="s">
        <v>176</v>
      </c>
      <c r="P171" s="81">
        <v>43641.63039351852</v>
      </c>
      <c r="Q171" s="79" t="s">
        <v>559</v>
      </c>
      <c r="R171" s="79"/>
      <c r="S171" s="79"/>
      <c r="T171" s="79" t="s">
        <v>943</v>
      </c>
      <c r="U171" s="83" t="s">
        <v>1129</v>
      </c>
      <c r="V171" s="83" t="s">
        <v>1129</v>
      </c>
      <c r="W171" s="81">
        <v>43641.63039351852</v>
      </c>
      <c r="X171" s="83" t="s">
        <v>1438</v>
      </c>
      <c r="Y171" s="79"/>
      <c r="Z171" s="79"/>
      <c r="AA171" s="85" t="s">
        <v>1746</v>
      </c>
      <c r="AB171" s="79"/>
      <c r="AC171" s="79" t="b">
        <v>0</v>
      </c>
      <c r="AD171" s="79">
        <v>1</v>
      </c>
      <c r="AE171" s="85" t="s">
        <v>1912</v>
      </c>
      <c r="AF171" s="79" t="b">
        <v>0</v>
      </c>
      <c r="AG171" s="79" t="s">
        <v>1915</v>
      </c>
      <c r="AH171" s="79"/>
      <c r="AI171" s="85" t="s">
        <v>1912</v>
      </c>
      <c r="AJ171" s="79" t="b">
        <v>0</v>
      </c>
      <c r="AK171" s="79">
        <v>0</v>
      </c>
      <c r="AL171" s="85" t="s">
        <v>1912</v>
      </c>
      <c r="AM171" s="79" t="s">
        <v>1939</v>
      </c>
      <c r="AN171" s="79" t="b">
        <v>0</v>
      </c>
      <c r="AO171" s="85" t="s">
        <v>1746</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32</v>
      </c>
      <c r="BK171" s="49">
        <v>100</v>
      </c>
      <c r="BL171" s="48">
        <v>32</v>
      </c>
    </row>
    <row r="172" spans="1:64" ht="15">
      <c r="A172" s="64" t="s">
        <v>327</v>
      </c>
      <c r="B172" s="64" t="s">
        <v>327</v>
      </c>
      <c r="C172" s="65" t="s">
        <v>4930</v>
      </c>
      <c r="D172" s="66">
        <v>8.6</v>
      </c>
      <c r="E172" s="67" t="s">
        <v>136</v>
      </c>
      <c r="F172" s="68">
        <v>16.6</v>
      </c>
      <c r="G172" s="65"/>
      <c r="H172" s="69"/>
      <c r="I172" s="70"/>
      <c r="J172" s="70"/>
      <c r="K172" s="34" t="s">
        <v>65</v>
      </c>
      <c r="L172" s="77">
        <v>172</v>
      </c>
      <c r="M172" s="77"/>
      <c r="N172" s="72"/>
      <c r="O172" s="79" t="s">
        <v>176</v>
      </c>
      <c r="P172" s="81">
        <v>43648.862349537034</v>
      </c>
      <c r="Q172" s="79" t="s">
        <v>560</v>
      </c>
      <c r="R172" s="79"/>
      <c r="S172" s="79"/>
      <c r="T172" s="79" t="s">
        <v>943</v>
      </c>
      <c r="U172" s="83" t="s">
        <v>1130</v>
      </c>
      <c r="V172" s="83" t="s">
        <v>1130</v>
      </c>
      <c r="W172" s="81">
        <v>43648.862349537034</v>
      </c>
      <c r="X172" s="83" t="s">
        <v>1439</v>
      </c>
      <c r="Y172" s="79"/>
      <c r="Z172" s="79"/>
      <c r="AA172" s="85" t="s">
        <v>1747</v>
      </c>
      <c r="AB172" s="79"/>
      <c r="AC172" s="79" t="b">
        <v>0</v>
      </c>
      <c r="AD172" s="79">
        <v>0</v>
      </c>
      <c r="AE172" s="85" t="s">
        <v>1912</v>
      </c>
      <c r="AF172" s="79" t="b">
        <v>0</v>
      </c>
      <c r="AG172" s="79" t="s">
        <v>1915</v>
      </c>
      <c r="AH172" s="79"/>
      <c r="AI172" s="85" t="s">
        <v>1912</v>
      </c>
      <c r="AJ172" s="79" t="b">
        <v>0</v>
      </c>
      <c r="AK172" s="79">
        <v>0</v>
      </c>
      <c r="AL172" s="85" t="s">
        <v>1912</v>
      </c>
      <c r="AM172" s="79" t="s">
        <v>1939</v>
      </c>
      <c r="AN172" s="79" t="b">
        <v>0</v>
      </c>
      <c r="AO172" s="85" t="s">
        <v>1747</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32</v>
      </c>
      <c r="BK172" s="49">
        <v>100</v>
      </c>
      <c r="BL172" s="48">
        <v>32</v>
      </c>
    </row>
    <row r="173" spans="1:64" ht="15">
      <c r="A173" s="64" t="s">
        <v>328</v>
      </c>
      <c r="B173" s="64" t="s">
        <v>328</v>
      </c>
      <c r="C173" s="65" t="s">
        <v>4927</v>
      </c>
      <c r="D173" s="66">
        <v>4.4</v>
      </c>
      <c r="E173" s="67" t="s">
        <v>136</v>
      </c>
      <c r="F173" s="68">
        <v>30.4</v>
      </c>
      <c r="G173" s="65"/>
      <c r="H173" s="69"/>
      <c r="I173" s="70"/>
      <c r="J173" s="70"/>
      <c r="K173" s="34" t="s">
        <v>65</v>
      </c>
      <c r="L173" s="77">
        <v>173</v>
      </c>
      <c r="M173" s="77"/>
      <c r="N173" s="72"/>
      <c r="O173" s="79" t="s">
        <v>176</v>
      </c>
      <c r="P173" s="81">
        <v>43648.758726851855</v>
      </c>
      <c r="Q173" s="79" t="s">
        <v>561</v>
      </c>
      <c r="R173" s="79"/>
      <c r="S173" s="79"/>
      <c r="T173" s="79" t="s">
        <v>945</v>
      </c>
      <c r="U173" s="83" t="s">
        <v>1131</v>
      </c>
      <c r="V173" s="83" t="s">
        <v>1131</v>
      </c>
      <c r="W173" s="81">
        <v>43648.758726851855</v>
      </c>
      <c r="X173" s="83" t="s">
        <v>1440</v>
      </c>
      <c r="Y173" s="79"/>
      <c r="Z173" s="79"/>
      <c r="AA173" s="85" t="s">
        <v>1748</v>
      </c>
      <c r="AB173" s="79"/>
      <c r="AC173" s="79" t="b">
        <v>0</v>
      </c>
      <c r="AD173" s="79">
        <v>1</v>
      </c>
      <c r="AE173" s="85" t="s">
        <v>1912</v>
      </c>
      <c r="AF173" s="79" t="b">
        <v>0</v>
      </c>
      <c r="AG173" s="79" t="s">
        <v>1915</v>
      </c>
      <c r="AH173" s="79"/>
      <c r="AI173" s="85" t="s">
        <v>1912</v>
      </c>
      <c r="AJ173" s="79" t="b">
        <v>0</v>
      </c>
      <c r="AK173" s="79">
        <v>1</v>
      </c>
      <c r="AL173" s="85" t="s">
        <v>1912</v>
      </c>
      <c r="AM173" s="79" t="s">
        <v>1931</v>
      </c>
      <c r="AN173" s="79" t="b">
        <v>0</v>
      </c>
      <c r="AO173" s="85" t="s">
        <v>1748</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6.25</v>
      </c>
      <c r="BF173" s="48">
        <v>0</v>
      </c>
      <c r="BG173" s="49">
        <v>0</v>
      </c>
      <c r="BH173" s="48">
        <v>0</v>
      </c>
      <c r="BI173" s="49">
        <v>0</v>
      </c>
      <c r="BJ173" s="48">
        <v>15</v>
      </c>
      <c r="BK173" s="49">
        <v>93.75</v>
      </c>
      <c r="BL173" s="48">
        <v>16</v>
      </c>
    </row>
    <row r="174" spans="1:64" ht="15">
      <c r="A174" s="64" t="s">
        <v>328</v>
      </c>
      <c r="B174" s="64" t="s">
        <v>328</v>
      </c>
      <c r="C174" s="65" t="s">
        <v>4927</v>
      </c>
      <c r="D174" s="66">
        <v>4.4</v>
      </c>
      <c r="E174" s="67" t="s">
        <v>136</v>
      </c>
      <c r="F174" s="68">
        <v>30.4</v>
      </c>
      <c r="G174" s="65"/>
      <c r="H174" s="69"/>
      <c r="I174" s="70"/>
      <c r="J174" s="70"/>
      <c r="K174" s="34" t="s">
        <v>65</v>
      </c>
      <c r="L174" s="77">
        <v>174</v>
      </c>
      <c r="M174" s="77"/>
      <c r="N174" s="72"/>
      <c r="O174" s="79" t="s">
        <v>176</v>
      </c>
      <c r="P174" s="81">
        <v>43648.88070601852</v>
      </c>
      <c r="Q174" s="79" t="s">
        <v>562</v>
      </c>
      <c r="R174" s="79"/>
      <c r="S174" s="79"/>
      <c r="T174" s="79" t="s">
        <v>945</v>
      </c>
      <c r="U174" s="83" t="s">
        <v>1131</v>
      </c>
      <c r="V174" s="83" t="s">
        <v>1131</v>
      </c>
      <c r="W174" s="81">
        <v>43648.88070601852</v>
      </c>
      <c r="X174" s="83" t="s">
        <v>1441</v>
      </c>
      <c r="Y174" s="79"/>
      <c r="Z174" s="79"/>
      <c r="AA174" s="85" t="s">
        <v>1749</v>
      </c>
      <c r="AB174" s="79"/>
      <c r="AC174" s="79" t="b">
        <v>0</v>
      </c>
      <c r="AD174" s="79">
        <v>0</v>
      </c>
      <c r="AE174" s="85" t="s">
        <v>1912</v>
      </c>
      <c r="AF174" s="79" t="b">
        <v>0</v>
      </c>
      <c r="AG174" s="79" t="s">
        <v>1915</v>
      </c>
      <c r="AH174" s="79"/>
      <c r="AI174" s="85" t="s">
        <v>1912</v>
      </c>
      <c r="AJ174" s="79" t="b">
        <v>0</v>
      </c>
      <c r="AK174" s="79">
        <v>1</v>
      </c>
      <c r="AL174" s="85" t="s">
        <v>1748</v>
      </c>
      <c r="AM174" s="79" t="s">
        <v>1931</v>
      </c>
      <c r="AN174" s="79" t="b">
        <v>0</v>
      </c>
      <c r="AO174" s="85" t="s">
        <v>1748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1</v>
      </c>
      <c r="BE174" s="49">
        <v>5.555555555555555</v>
      </c>
      <c r="BF174" s="48">
        <v>0</v>
      </c>
      <c r="BG174" s="49">
        <v>0</v>
      </c>
      <c r="BH174" s="48">
        <v>0</v>
      </c>
      <c r="BI174" s="49">
        <v>0</v>
      </c>
      <c r="BJ174" s="48">
        <v>17</v>
      </c>
      <c r="BK174" s="49">
        <v>94.44444444444444</v>
      </c>
      <c r="BL174" s="48">
        <v>18</v>
      </c>
    </row>
    <row r="175" spans="1:64" ht="15">
      <c r="A175" s="64" t="s">
        <v>329</v>
      </c>
      <c r="B175" s="64" t="s">
        <v>394</v>
      </c>
      <c r="C175" s="65" t="s">
        <v>4927</v>
      </c>
      <c r="D175" s="66">
        <v>4.4</v>
      </c>
      <c r="E175" s="67" t="s">
        <v>136</v>
      </c>
      <c r="F175" s="68">
        <v>30.4</v>
      </c>
      <c r="G175" s="65"/>
      <c r="H175" s="69"/>
      <c r="I175" s="70"/>
      <c r="J175" s="70"/>
      <c r="K175" s="34" t="s">
        <v>65</v>
      </c>
      <c r="L175" s="77">
        <v>175</v>
      </c>
      <c r="M175" s="77"/>
      <c r="N175" s="72"/>
      <c r="O175" s="79" t="s">
        <v>416</v>
      </c>
      <c r="P175" s="81">
        <v>43640.869722222225</v>
      </c>
      <c r="Q175" s="79" t="s">
        <v>563</v>
      </c>
      <c r="R175" s="83" t="s">
        <v>723</v>
      </c>
      <c r="S175" s="79" t="s">
        <v>827</v>
      </c>
      <c r="T175" s="79" t="s">
        <v>946</v>
      </c>
      <c r="U175" s="83" t="s">
        <v>1132</v>
      </c>
      <c r="V175" s="83" t="s">
        <v>1132</v>
      </c>
      <c r="W175" s="81">
        <v>43640.869722222225</v>
      </c>
      <c r="X175" s="83" t="s">
        <v>1442</v>
      </c>
      <c r="Y175" s="79"/>
      <c r="Z175" s="79"/>
      <c r="AA175" s="85" t="s">
        <v>1750</v>
      </c>
      <c r="AB175" s="79"/>
      <c r="AC175" s="79" t="b">
        <v>0</v>
      </c>
      <c r="AD175" s="79">
        <v>0</v>
      </c>
      <c r="AE175" s="85" t="s">
        <v>1912</v>
      </c>
      <c r="AF175" s="79" t="b">
        <v>0</v>
      </c>
      <c r="AG175" s="79" t="s">
        <v>1915</v>
      </c>
      <c r="AH175" s="79"/>
      <c r="AI175" s="85" t="s">
        <v>1912</v>
      </c>
      <c r="AJ175" s="79" t="b">
        <v>0</v>
      </c>
      <c r="AK175" s="79">
        <v>0</v>
      </c>
      <c r="AL175" s="85" t="s">
        <v>1912</v>
      </c>
      <c r="AM175" s="79" t="s">
        <v>1922</v>
      </c>
      <c r="AN175" s="79" t="b">
        <v>0</v>
      </c>
      <c r="AO175" s="85" t="s">
        <v>1750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2</v>
      </c>
      <c r="BD175" s="48">
        <v>1</v>
      </c>
      <c r="BE175" s="49">
        <v>9.090909090909092</v>
      </c>
      <c r="BF175" s="48">
        <v>0</v>
      </c>
      <c r="BG175" s="49">
        <v>0</v>
      </c>
      <c r="BH175" s="48">
        <v>0</v>
      </c>
      <c r="BI175" s="49">
        <v>0</v>
      </c>
      <c r="BJ175" s="48">
        <v>10</v>
      </c>
      <c r="BK175" s="49">
        <v>90.9090909090909</v>
      </c>
      <c r="BL175" s="48">
        <v>11</v>
      </c>
    </row>
    <row r="176" spans="1:64" ht="15">
      <c r="A176" s="64" t="s">
        <v>329</v>
      </c>
      <c r="B176" s="64" t="s">
        <v>394</v>
      </c>
      <c r="C176" s="65" t="s">
        <v>4927</v>
      </c>
      <c r="D176" s="66">
        <v>4.4</v>
      </c>
      <c r="E176" s="67" t="s">
        <v>136</v>
      </c>
      <c r="F176" s="68">
        <v>30.4</v>
      </c>
      <c r="G176" s="65"/>
      <c r="H176" s="69"/>
      <c r="I176" s="70"/>
      <c r="J176" s="70"/>
      <c r="K176" s="34" t="s">
        <v>65</v>
      </c>
      <c r="L176" s="77">
        <v>176</v>
      </c>
      <c r="M176" s="77"/>
      <c r="N176" s="72"/>
      <c r="O176" s="79" t="s">
        <v>416</v>
      </c>
      <c r="P176" s="81">
        <v>43648.91491898148</v>
      </c>
      <c r="Q176" s="79" t="s">
        <v>564</v>
      </c>
      <c r="R176" s="83" t="s">
        <v>723</v>
      </c>
      <c r="S176" s="79" t="s">
        <v>827</v>
      </c>
      <c r="T176" s="79" t="s">
        <v>879</v>
      </c>
      <c r="U176" s="83" t="s">
        <v>1133</v>
      </c>
      <c r="V176" s="83" t="s">
        <v>1133</v>
      </c>
      <c r="W176" s="81">
        <v>43648.91491898148</v>
      </c>
      <c r="X176" s="83" t="s">
        <v>1443</v>
      </c>
      <c r="Y176" s="79"/>
      <c r="Z176" s="79"/>
      <c r="AA176" s="85" t="s">
        <v>1751</v>
      </c>
      <c r="AB176" s="79"/>
      <c r="AC176" s="79" t="b">
        <v>0</v>
      </c>
      <c r="AD176" s="79">
        <v>0</v>
      </c>
      <c r="AE176" s="85" t="s">
        <v>1912</v>
      </c>
      <c r="AF176" s="79" t="b">
        <v>0</v>
      </c>
      <c r="AG176" s="79" t="s">
        <v>1915</v>
      </c>
      <c r="AH176" s="79"/>
      <c r="AI176" s="85" t="s">
        <v>1912</v>
      </c>
      <c r="AJ176" s="79" t="b">
        <v>0</v>
      </c>
      <c r="AK176" s="79">
        <v>0</v>
      </c>
      <c r="AL176" s="85" t="s">
        <v>1912</v>
      </c>
      <c r="AM176" s="79" t="s">
        <v>1922</v>
      </c>
      <c r="AN176" s="79" t="b">
        <v>0</v>
      </c>
      <c r="AO176" s="85" t="s">
        <v>1751</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2</v>
      </c>
      <c r="BD176" s="48">
        <v>1</v>
      </c>
      <c r="BE176" s="49">
        <v>10</v>
      </c>
      <c r="BF176" s="48">
        <v>0</v>
      </c>
      <c r="BG176" s="49">
        <v>0</v>
      </c>
      <c r="BH176" s="48">
        <v>0</v>
      </c>
      <c r="BI176" s="49">
        <v>0</v>
      </c>
      <c r="BJ176" s="48">
        <v>9</v>
      </c>
      <c r="BK176" s="49">
        <v>90</v>
      </c>
      <c r="BL176" s="48">
        <v>10</v>
      </c>
    </row>
    <row r="177" spans="1:64" ht="15">
      <c r="A177" s="64" t="s">
        <v>330</v>
      </c>
      <c r="B177" s="64" t="s">
        <v>398</v>
      </c>
      <c r="C177" s="65" t="s">
        <v>4926</v>
      </c>
      <c r="D177" s="66">
        <v>3</v>
      </c>
      <c r="E177" s="67" t="s">
        <v>132</v>
      </c>
      <c r="F177" s="68">
        <v>35</v>
      </c>
      <c r="G177" s="65"/>
      <c r="H177" s="69"/>
      <c r="I177" s="70"/>
      <c r="J177" s="70"/>
      <c r="K177" s="34" t="s">
        <v>65</v>
      </c>
      <c r="L177" s="77">
        <v>177</v>
      </c>
      <c r="M177" s="77"/>
      <c r="N177" s="72"/>
      <c r="O177" s="79" t="s">
        <v>416</v>
      </c>
      <c r="P177" s="81">
        <v>43648.94510416667</v>
      </c>
      <c r="Q177" s="79" t="s">
        <v>565</v>
      </c>
      <c r="R177" s="83" t="s">
        <v>723</v>
      </c>
      <c r="S177" s="79" t="s">
        <v>827</v>
      </c>
      <c r="T177" s="79" t="s">
        <v>874</v>
      </c>
      <c r="U177" s="83" t="s">
        <v>1134</v>
      </c>
      <c r="V177" s="83" t="s">
        <v>1134</v>
      </c>
      <c r="W177" s="81">
        <v>43648.94510416667</v>
      </c>
      <c r="X177" s="83" t="s">
        <v>1444</v>
      </c>
      <c r="Y177" s="79"/>
      <c r="Z177" s="79"/>
      <c r="AA177" s="85" t="s">
        <v>1752</v>
      </c>
      <c r="AB177" s="79"/>
      <c r="AC177" s="79" t="b">
        <v>0</v>
      </c>
      <c r="AD177" s="79">
        <v>0</v>
      </c>
      <c r="AE177" s="85" t="s">
        <v>1912</v>
      </c>
      <c r="AF177" s="79" t="b">
        <v>0</v>
      </c>
      <c r="AG177" s="79" t="s">
        <v>1915</v>
      </c>
      <c r="AH177" s="79"/>
      <c r="AI177" s="85" t="s">
        <v>1912</v>
      </c>
      <c r="AJ177" s="79" t="b">
        <v>0</v>
      </c>
      <c r="AK177" s="79">
        <v>0</v>
      </c>
      <c r="AL177" s="85" t="s">
        <v>1912</v>
      </c>
      <c r="AM177" s="79" t="s">
        <v>1922</v>
      </c>
      <c r="AN177" s="79" t="b">
        <v>0</v>
      </c>
      <c r="AO177" s="85" t="s">
        <v>1752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2</v>
      </c>
      <c r="BE177" s="49">
        <v>18.181818181818183</v>
      </c>
      <c r="BF177" s="48">
        <v>0</v>
      </c>
      <c r="BG177" s="49">
        <v>0</v>
      </c>
      <c r="BH177" s="48">
        <v>0</v>
      </c>
      <c r="BI177" s="49">
        <v>0</v>
      </c>
      <c r="BJ177" s="48">
        <v>9</v>
      </c>
      <c r="BK177" s="49">
        <v>81.81818181818181</v>
      </c>
      <c r="BL177" s="48">
        <v>11</v>
      </c>
    </row>
    <row r="178" spans="1:64" ht="15">
      <c r="A178" s="64" t="s">
        <v>331</v>
      </c>
      <c r="B178" s="64" t="s">
        <v>369</v>
      </c>
      <c r="C178" s="65" t="s">
        <v>4927</v>
      </c>
      <c r="D178" s="66">
        <v>4.4</v>
      </c>
      <c r="E178" s="67" t="s">
        <v>136</v>
      </c>
      <c r="F178" s="68">
        <v>30.4</v>
      </c>
      <c r="G178" s="65"/>
      <c r="H178" s="69"/>
      <c r="I178" s="70"/>
      <c r="J178" s="70"/>
      <c r="K178" s="34" t="s">
        <v>65</v>
      </c>
      <c r="L178" s="77">
        <v>178</v>
      </c>
      <c r="M178" s="77"/>
      <c r="N178" s="72"/>
      <c r="O178" s="79" t="s">
        <v>416</v>
      </c>
      <c r="P178" s="81">
        <v>43648.95371527778</v>
      </c>
      <c r="Q178" s="79" t="s">
        <v>566</v>
      </c>
      <c r="R178" s="83" t="s">
        <v>760</v>
      </c>
      <c r="S178" s="79" t="s">
        <v>838</v>
      </c>
      <c r="T178" s="79" t="s">
        <v>947</v>
      </c>
      <c r="U178" s="79"/>
      <c r="V178" s="83" t="s">
        <v>1274</v>
      </c>
      <c r="W178" s="81">
        <v>43648.95371527778</v>
      </c>
      <c r="X178" s="83" t="s">
        <v>1445</v>
      </c>
      <c r="Y178" s="79"/>
      <c r="Z178" s="79"/>
      <c r="AA178" s="85" t="s">
        <v>1753</v>
      </c>
      <c r="AB178" s="79"/>
      <c r="AC178" s="79" t="b">
        <v>0</v>
      </c>
      <c r="AD178" s="79">
        <v>0</v>
      </c>
      <c r="AE178" s="85" t="s">
        <v>1912</v>
      </c>
      <c r="AF178" s="79" t="b">
        <v>0</v>
      </c>
      <c r="AG178" s="79" t="s">
        <v>1919</v>
      </c>
      <c r="AH178" s="79"/>
      <c r="AI178" s="85" t="s">
        <v>1912</v>
      </c>
      <c r="AJ178" s="79" t="b">
        <v>0</v>
      </c>
      <c r="AK178" s="79">
        <v>2</v>
      </c>
      <c r="AL178" s="85" t="s">
        <v>1835</v>
      </c>
      <c r="AM178" s="79" t="s">
        <v>1932</v>
      </c>
      <c r="AN178" s="79" t="b">
        <v>0</v>
      </c>
      <c r="AO178" s="85" t="s">
        <v>1835</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11</v>
      </c>
      <c r="BK178" s="49">
        <v>100</v>
      </c>
      <c r="BL178" s="48">
        <v>11</v>
      </c>
    </row>
    <row r="179" spans="1:64" ht="15">
      <c r="A179" s="64" t="s">
        <v>331</v>
      </c>
      <c r="B179" s="64" t="s">
        <v>369</v>
      </c>
      <c r="C179" s="65" t="s">
        <v>4927</v>
      </c>
      <c r="D179" s="66">
        <v>4.4</v>
      </c>
      <c r="E179" s="67" t="s">
        <v>136</v>
      </c>
      <c r="F179" s="68">
        <v>30.4</v>
      </c>
      <c r="G179" s="65"/>
      <c r="H179" s="69"/>
      <c r="I179" s="70"/>
      <c r="J179" s="70"/>
      <c r="K179" s="34" t="s">
        <v>65</v>
      </c>
      <c r="L179" s="77">
        <v>179</v>
      </c>
      <c r="M179" s="77"/>
      <c r="N179" s="72"/>
      <c r="O179" s="79" t="s">
        <v>416</v>
      </c>
      <c r="P179" s="81">
        <v>43648.96177083333</v>
      </c>
      <c r="Q179" s="79" t="s">
        <v>567</v>
      </c>
      <c r="R179" s="83" t="s">
        <v>761</v>
      </c>
      <c r="S179" s="79" t="s">
        <v>838</v>
      </c>
      <c r="T179" s="79" t="s">
        <v>948</v>
      </c>
      <c r="U179" s="79"/>
      <c r="V179" s="83" t="s">
        <v>1274</v>
      </c>
      <c r="W179" s="81">
        <v>43648.96177083333</v>
      </c>
      <c r="X179" s="83" t="s">
        <v>1446</v>
      </c>
      <c r="Y179" s="79"/>
      <c r="Z179" s="79"/>
      <c r="AA179" s="85" t="s">
        <v>1754</v>
      </c>
      <c r="AB179" s="79"/>
      <c r="AC179" s="79" t="b">
        <v>0</v>
      </c>
      <c r="AD179" s="79">
        <v>0</v>
      </c>
      <c r="AE179" s="85" t="s">
        <v>1912</v>
      </c>
      <c r="AF179" s="79" t="b">
        <v>0</v>
      </c>
      <c r="AG179" s="79" t="s">
        <v>1915</v>
      </c>
      <c r="AH179" s="79"/>
      <c r="AI179" s="85" t="s">
        <v>1912</v>
      </c>
      <c r="AJ179" s="79" t="b">
        <v>0</v>
      </c>
      <c r="AK179" s="79">
        <v>2</v>
      </c>
      <c r="AL179" s="85" t="s">
        <v>1836</v>
      </c>
      <c r="AM179" s="79" t="s">
        <v>1932</v>
      </c>
      <c r="AN179" s="79" t="b">
        <v>0</v>
      </c>
      <c r="AO179" s="85" t="s">
        <v>1836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6</v>
      </c>
      <c r="BC179" s="78" t="str">
        <f>REPLACE(INDEX(GroupVertices[Group],MATCH(Edges[[#This Row],[Vertex 2]],GroupVertices[Vertex],0)),1,1,"")</f>
        <v>6</v>
      </c>
      <c r="BD179" s="48">
        <v>1</v>
      </c>
      <c r="BE179" s="49">
        <v>7.142857142857143</v>
      </c>
      <c r="BF179" s="48">
        <v>0</v>
      </c>
      <c r="BG179" s="49">
        <v>0</v>
      </c>
      <c r="BH179" s="48">
        <v>0</v>
      </c>
      <c r="BI179" s="49">
        <v>0</v>
      </c>
      <c r="BJ179" s="48">
        <v>13</v>
      </c>
      <c r="BK179" s="49">
        <v>92.85714285714286</v>
      </c>
      <c r="BL179" s="48">
        <v>14</v>
      </c>
    </row>
    <row r="180" spans="1:64" ht="15">
      <c r="A180" s="64" t="s">
        <v>332</v>
      </c>
      <c r="B180" s="64" t="s">
        <v>394</v>
      </c>
      <c r="C180" s="65" t="s">
        <v>4926</v>
      </c>
      <c r="D180" s="66">
        <v>3</v>
      </c>
      <c r="E180" s="67" t="s">
        <v>132</v>
      </c>
      <c r="F180" s="68">
        <v>35</v>
      </c>
      <c r="G180" s="65"/>
      <c r="H180" s="69"/>
      <c r="I180" s="70"/>
      <c r="J180" s="70"/>
      <c r="K180" s="34" t="s">
        <v>65</v>
      </c>
      <c r="L180" s="77">
        <v>180</v>
      </c>
      <c r="M180" s="77"/>
      <c r="N180" s="72"/>
      <c r="O180" s="79" t="s">
        <v>416</v>
      </c>
      <c r="P180" s="81">
        <v>43648.97650462963</v>
      </c>
      <c r="Q180" s="79" t="s">
        <v>568</v>
      </c>
      <c r="R180" s="83" t="s">
        <v>723</v>
      </c>
      <c r="S180" s="79" t="s">
        <v>827</v>
      </c>
      <c r="T180" s="79" t="s">
        <v>864</v>
      </c>
      <c r="U180" s="83" t="s">
        <v>1135</v>
      </c>
      <c r="V180" s="83" t="s">
        <v>1135</v>
      </c>
      <c r="W180" s="81">
        <v>43648.97650462963</v>
      </c>
      <c r="X180" s="83" t="s">
        <v>1447</v>
      </c>
      <c r="Y180" s="79"/>
      <c r="Z180" s="79"/>
      <c r="AA180" s="85" t="s">
        <v>1755</v>
      </c>
      <c r="AB180" s="79"/>
      <c r="AC180" s="79" t="b">
        <v>0</v>
      </c>
      <c r="AD180" s="79">
        <v>1</v>
      </c>
      <c r="AE180" s="85" t="s">
        <v>1912</v>
      </c>
      <c r="AF180" s="79" t="b">
        <v>0</v>
      </c>
      <c r="AG180" s="79" t="s">
        <v>1915</v>
      </c>
      <c r="AH180" s="79"/>
      <c r="AI180" s="85" t="s">
        <v>1912</v>
      </c>
      <c r="AJ180" s="79" t="b">
        <v>0</v>
      </c>
      <c r="AK180" s="79">
        <v>0</v>
      </c>
      <c r="AL180" s="85" t="s">
        <v>1912</v>
      </c>
      <c r="AM180" s="79" t="s">
        <v>1922</v>
      </c>
      <c r="AN180" s="79" t="b">
        <v>0</v>
      </c>
      <c r="AO180" s="85" t="s">
        <v>1755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1</v>
      </c>
      <c r="BE180" s="49">
        <v>11.11111111111111</v>
      </c>
      <c r="BF180" s="48">
        <v>0</v>
      </c>
      <c r="BG180" s="49">
        <v>0</v>
      </c>
      <c r="BH180" s="48">
        <v>0</v>
      </c>
      <c r="BI180" s="49">
        <v>0</v>
      </c>
      <c r="BJ180" s="48">
        <v>8</v>
      </c>
      <c r="BK180" s="49">
        <v>88.88888888888889</v>
      </c>
      <c r="BL180" s="48">
        <v>9</v>
      </c>
    </row>
    <row r="181" spans="1:64" ht="15">
      <c r="A181" s="64" t="s">
        <v>333</v>
      </c>
      <c r="B181" s="64" t="s">
        <v>394</v>
      </c>
      <c r="C181" s="65" t="s">
        <v>4926</v>
      </c>
      <c r="D181" s="66">
        <v>3</v>
      </c>
      <c r="E181" s="67" t="s">
        <v>132</v>
      </c>
      <c r="F181" s="68">
        <v>35</v>
      </c>
      <c r="G181" s="65"/>
      <c r="H181" s="69"/>
      <c r="I181" s="70"/>
      <c r="J181" s="70"/>
      <c r="K181" s="34" t="s">
        <v>65</v>
      </c>
      <c r="L181" s="77">
        <v>181</v>
      </c>
      <c r="M181" s="77"/>
      <c r="N181" s="72"/>
      <c r="O181" s="79" t="s">
        <v>416</v>
      </c>
      <c r="P181" s="81">
        <v>43649.04188657407</v>
      </c>
      <c r="Q181" s="79" t="s">
        <v>569</v>
      </c>
      <c r="R181" s="83" t="s">
        <v>723</v>
      </c>
      <c r="S181" s="79" t="s">
        <v>827</v>
      </c>
      <c r="T181" s="79" t="s">
        <v>894</v>
      </c>
      <c r="U181" s="83" t="s">
        <v>1136</v>
      </c>
      <c r="V181" s="83" t="s">
        <v>1136</v>
      </c>
      <c r="W181" s="81">
        <v>43649.04188657407</v>
      </c>
      <c r="X181" s="83" t="s">
        <v>1448</v>
      </c>
      <c r="Y181" s="79"/>
      <c r="Z181" s="79"/>
      <c r="AA181" s="85" t="s">
        <v>1756</v>
      </c>
      <c r="AB181" s="79"/>
      <c r="AC181" s="79" t="b">
        <v>0</v>
      </c>
      <c r="AD181" s="79">
        <v>1</v>
      </c>
      <c r="AE181" s="85" t="s">
        <v>1912</v>
      </c>
      <c r="AF181" s="79" t="b">
        <v>0</v>
      </c>
      <c r="AG181" s="79" t="s">
        <v>1915</v>
      </c>
      <c r="AH181" s="79"/>
      <c r="AI181" s="85" t="s">
        <v>1912</v>
      </c>
      <c r="AJ181" s="79" t="b">
        <v>0</v>
      </c>
      <c r="AK181" s="79">
        <v>0</v>
      </c>
      <c r="AL181" s="85" t="s">
        <v>1912</v>
      </c>
      <c r="AM181" s="79" t="s">
        <v>1922</v>
      </c>
      <c r="AN181" s="79" t="b">
        <v>0</v>
      </c>
      <c r="AO181" s="85" t="s">
        <v>1756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11.11111111111111</v>
      </c>
      <c r="BF181" s="48">
        <v>0</v>
      </c>
      <c r="BG181" s="49">
        <v>0</v>
      </c>
      <c r="BH181" s="48">
        <v>0</v>
      </c>
      <c r="BI181" s="49">
        <v>0</v>
      </c>
      <c r="BJ181" s="48">
        <v>8</v>
      </c>
      <c r="BK181" s="49">
        <v>88.88888888888889</v>
      </c>
      <c r="BL181" s="48">
        <v>9</v>
      </c>
    </row>
    <row r="182" spans="1:64" ht="15">
      <c r="A182" s="64" t="s">
        <v>334</v>
      </c>
      <c r="B182" s="64" t="s">
        <v>334</v>
      </c>
      <c r="C182" s="65" t="s">
        <v>4926</v>
      </c>
      <c r="D182" s="66">
        <v>3</v>
      </c>
      <c r="E182" s="67" t="s">
        <v>132</v>
      </c>
      <c r="F182" s="68">
        <v>35</v>
      </c>
      <c r="G182" s="65"/>
      <c r="H182" s="69"/>
      <c r="I182" s="70"/>
      <c r="J182" s="70"/>
      <c r="K182" s="34" t="s">
        <v>65</v>
      </c>
      <c r="L182" s="77">
        <v>182</v>
      </c>
      <c r="M182" s="77"/>
      <c r="N182" s="72"/>
      <c r="O182" s="79" t="s">
        <v>176</v>
      </c>
      <c r="P182" s="81">
        <v>43649.06466435185</v>
      </c>
      <c r="Q182" s="79" t="s">
        <v>570</v>
      </c>
      <c r="R182" s="83" t="s">
        <v>723</v>
      </c>
      <c r="S182" s="79" t="s">
        <v>827</v>
      </c>
      <c r="T182" s="79" t="s">
        <v>949</v>
      </c>
      <c r="U182" s="83" t="s">
        <v>1137</v>
      </c>
      <c r="V182" s="83" t="s">
        <v>1137</v>
      </c>
      <c r="W182" s="81">
        <v>43649.06466435185</v>
      </c>
      <c r="X182" s="83" t="s">
        <v>1449</v>
      </c>
      <c r="Y182" s="79"/>
      <c r="Z182" s="79"/>
      <c r="AA182" s="85" t="s">
        <v>1757</v>
      </c>
      <c r="AB182" s="79"/>
      <c r="AC182" s="79" t="b">
        <v>0</v>
      </c>
      <c r="AD182" s="79">
        <v>0</v>
      </c>
      <c r="AE182" s="85" t="s">
        <v>1912</v>
      </c>
      <c r="AF182" s="79" t="b">
        <v>0</v>
      </c>
      <c r="AG182" s="79" t="s">
        <v>1915</v>
      </c>
      <c r="AH182" s="79"/>
      <c r="AI182" s="85" t="s">
        <v>1912</v>
      </c>
      <c r="AJ182" s="79" t="b">
        <v>0</v>
      </c>
      <c r="AK182" s="79">
        <v>0</v>
      </c>
      <c r="AL182" s="85" t="s">
        <v>1912</v>
      </c>
      <c r="AM182" s="79" t="s">
        <v>1922</v>
      </c>
      <c r="AN182" s="79" t="b">
        <v>0</v>
      </c>
      <c r="AO182" s="85" t="s">
        <v>1757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10</v>
      </c>
      <c r="BF182" s="48">
        <v>0</v>
      </c>
      <c r="BG182" s="49">
        <v>0</v>
      </c>
      <c r="BH182" s="48">
        <v>0</v>
      </c>
      <c r="BI182" s="49">
        <v>0</v>
      </c>
      <c r="BJ182" s="48">
        <v>9</v>
      </c>
      <c r="BK182" s="49">
        <v>90</v>
      </c>
      <c r="BL182" s="48">
        <v>10</v>
      </c>
    </row>
    <row r="183" spans="1:64" ht="15">
      <c r="A183" s="64" t="s">
        <v>335</v>
      </c>
      <c r="B183" s="64" t="s">
        <v>335</v>
      </c>
      <c r="C183" s="65" t="s">
        <v>4926</v>
      </c>
      <c r="D183" s="66">
        <v>3</v>
      </c>
      <c r="E183" s="67" t="s">
        <v>132</v>
      </c>
      <c r="F183" s="68">
        <v>35</v>
      </c>
      <c r="G183" s="65"/>
      <c r="H183" s="69"/>
      <c r="I183" s="70"/>
      <c r="J183" s="70"/>
      <c r="K183" s="34" t="s">
        <v>65</v>
      </c>
      <c r="L183" s="77">
        <v>183</v>
      </c>
      <c r="M183" s="77"/>
      <c r="N183" s="72"/>
      <c r="O183" s="79" t="s">
        <v>176</v>
      </c>
      <c r="P183" s="81">
        <v>43649.248020833336</v>
      </c>
      <c r="Q183" s="79" t="s">
        <v>571</v>
      </c>
      <c r="R183" s="79"/>
      <c r="S183" s="79"/>
      <c r="T183" s="79" t="s">
        <v>950</v>
      </c>
      <c r="U183" s="83" t="s">
        <v>1138</v>
      </c>
      <c r="V183" s="83" t="s">
        <v>1138</v>
      </c>
      <c r="W183" s="81">
        <v>43649.248020833336</v>
      </c>
      <c r="X183" s="83" t="s">
        <v>1450</v>
      </c>
      <c r="Y183" s="79"/>
      <c r="Z183" s="79"/>
      <c r="AA183" s="85" t="s">
        <v>1758</v>
      </c>
      <c r="AB183" s="79"/>
      <c r="AC183" s="79" t="b">
        <v>0</v>
      </c>
      <c r="AD183" s="79">
        <v>3</v>
      </c>
      <c r="AE183" s="85" t="s">
        <v>1912</v>
      </c>
      <c r="AF183" s="79" t="b">
        <v>0</v>
      </c>
      <c r="AG183" s="79" t="s">
        <v>1915</v>
      </c>
      <c r="AH183" s="79"/>
      <c r="AI183" s="85" t="s">
        <v>1912</v>
      </c>
      <c r="AJ183" s="79" t="b">
        <v>0</v>
      </c>
      <c r="AK183" s="79">
        <v>0</v>
      </c>
      <c r="AL183" s="85" t="s">
        <v>1912</v>
      </c>
      <c r="AM183" s="79" t="s">
        <v>1925</v>
      </c>
      <c r="AN183" s="79" t="b">
        <v>0</v>
      </c>
      <c r="AO183" s="85" t="s">
        <v>1758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3.225806451612903</v>
      </c>
      <c r="BF183" s="48">
        <v>0</v>
      </c>
      <c r="BG183" s="49">
        <v>0</v>
      </c>
      <c r="BH183" s="48">
        <v>0</v>
      </c>
      <c r="BI183" s="49">
        <v>0</v>
      </c>
      <c r="BJ183" s="48">
        <v>30</v>
      </c>
      <c r="BK183" s="49">
        <v>96.7741935483871</v>
      </c>
      <c r="BL183" s="48">
        <v>31</v>
      </c>
    </row>
    <row r="184" spans="1:64" ht="15">
      <c r="A184" s="64" t="s">
        <v>336</v>
      </c>
      <c r="B184" s="64" t="s">
        <v>336</v>
      </c>
      <c r="C184" s="65" t="s">
        <v>4931</v>
      </c>
      <c r="D184" s="66">
        <v>10</v>
      </c>
      <c r="E184" s="67" t="s">
        <v>136</v>
      </c>
      <c r="F184" s="68">
        <v>12</v>
      </c>
      <c r="G184" s="65"/>
      <c r="H184" s="69"/>
      <c r="I184" s="70"/>
      <c r="J184" s="70"/>
      <c r="K184" s="34" t="s">
        <v>65</v>
      </c>
      <c r="L184" s="77">
        <v>184</v>
      </c>
      <c r="M184" s="77"/>
      <c r="N184" s="72"/>
      <c r="O184" s="79" t="s">
        <v>176</v>
      </c>
      <c r="P184" s="81">
        <v>43641.20180555555</v>
      </c>
      <c r="Q184" s="79" t="s">
        <v>572</v>
      </c>
      <c r="R184" s="83" t="s">
        <v>762</v>
      </c>
      <c r="S184" s="79" t="s">
        <v>839</v>
      </c>
      <c r="T184" s="79" t="s">
        <v>951</v>
      </c>
      <c r="U184" s="83" t="s">
        <v>1139</v>
      </c>
      <c r="V184" s="83" t="s">
        <v>1139</v>
      </c>
      <c r="W184" s="81">
        <v>43641.20180555555</v>
      </c>
      <c r="X184" s="83" t="s">
        <v>1451</v>
      </c>
      <c r="Y184" s="79"/>
      <c r="Z184" s="79"/>
      <c r="AA184" s="85" t="s">
        <v>1759</v>
      </c>
      <c r="AB184" s="79"/>
      <c r="AC184" s="79" t="b">
        <v>0</v>
      </c>
      <c r="AD184" s="79">
        <v>2</v>
      </c>
      <c r="AE184" s="85" t="s">
        <v>1912</v>
      </c>
      <c r="AF184" s="79" t="b">
        <v>0</v>
      </c>
      <c r="AG184" s="79" t="s">
        <v>1916</v>
      </c>
      <c r="AH184" s="79"/>
      <c r="AI184" s="85" t="s">
        <v>1912</v>
      </c>
      <c r="AJ184" s="79" t="b">
        <v>0</v>
      </c>
      <c r="AK184" s="79">
        <v>0</v>
      </c>
      <c r="AL184" s="85" t="s">
        <v>1912</v>
      </c>
      <c r="AM184" s="79" t="s">
        <v>1931</v>
      </c>
      <c r="AN184" s="79" t="b">
        <v>0</v>
      </c>
      <c r="AO184" s="85" t="s">
        <v>1759</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1</v>
      </c>
      <c r="BC184" s="78" t="str">
        <f>REPLACE(INDEX(GroupVertices[Group],MATCH(Edges[[#This Row],[Vertex 2]],GroupVertices[Vertex],0)),1,1,"")</f>
        <v>1</v>
      </c>
      <c r="BD184" s="48">
        <v>1</v>
      </c>
      <c r="BE184" s="49">
        <v>4</v>
      </c>
      <c r="BF184" s="48">
        <v>0</v>
      </c>
      <c r="BG184" s="49">
        <v>0</v>
      </c>
      <c r="BH184" s="48">
        <v>0</v>
      </c>
      <c r="BI184" s="49">
        <v>0</v>
      </c>
      <c r="BJ184" s="48">
        <v>24</v>
      </c>
      <c r="BK184" s="49">
        <v>96</v>
      </c>
      <c r="BL184" s="48">
        <v>25</v>
      </c>
    </row>
    <row r="185" spans="1:64" ht="15">
      <c r="A185" s="64" t="s">
        <v>336</v>
      </c>
      <c r="B185" s="64" t="s">
        <v>336</v>
      </c>
      <c r="C185" s="65" t="s">
        <v>4931</v>
      </c>
      <c r="D185" s="66">
        <v>10</v>
      </c>
      <c r="E185" s="67" t="s">
        <v>136</v>
      </c>
      <c r="F185" s="68">
        <v>12</v>
      </c>
      <c r="G185" s="65"/>
      <c r="H185" s="69"/>
      <c r="I185" s="70"/>
      <c r="J185" s="70"/>
      <c r="K185" s="34" t="s">
        <v>65</v>
      </c>
      <c r="L185" s="77">
        <v>185</v>
      </c>
      <c r="M185" s="77"/>
      <c r="N185" s="72"/>
      <c r="O185" s="79" t="s">
        <v>176</v>
      </c>
      <c r="P185" s="81">
        <v>43641.388020833336</v>
      </c>
      <c r="Q185" s="79" t="s">
        <v>573</v>
      </c>
      <c r="R185" s="83" t="s">
        <v>762</v>
      </c>
      <c r="S185" s="79" t="s">
        <v>839</v>
      </c>
      <c r="T185" s="79" t="s">
        <v>952</v>
      </c>
      <c r="U185" s="83" t="s">
        <v>1140</v>
      </c>
      <c r="V185" s="83" t="s">
        <v>1140</v>
      </c>
      <c r="W185" s="81">
        <v>43641.388020833336</v>
      </c>
      <c r="X185" s="83" t="s">
        <v>1452</v>
      </c>
      <c r="Y185" s="79"/>
      <c r="Z185" s="79"/>
      <c r="AA185" s="85" t="s">
        <v>1760</v>
      </c>
      <c r="AB185" s="79"/>
      <c r="AC185" s="79" t="b">
        <v>0</v>
      </c>
      <c r="AD185" s="79">
        <v>0</v>
      </c>
      <c r="AE185" s="85" t="s">
        <v>1912</v>
      </c>
      <c r="AF185" s="79" t="b">
        <v>0</v>
      </c>
      <c r="AG185" s="79" t="s">
        <v>1915</v>
      </c>
      <c r="AH185" s="79"/>
      <c r="AI185" s="85" t="s">
        <v>1912</v>
      </c>
      <c r="AJ185" s="79" t="b">
        <v>0</v>
      </c>
      <c r="AK185" s="79">
        <v>0</v>
      </c>
      <c r="AL185" s="85" t="s">
        <v>1912</v>
      </c>
      <c r="AM185" s="79" t="s">
        <v>1931</v>
      </c>
      <c r="AN185" s="79" t="b">
        <v>0</v>
      </c>
      <c r="AO185" s="85" t="s">
        <v>1760</v>
      </c>
      <c r="AP185" s="79" t="s">
        <v>176</v>
      </c>
      <c r="AQ185" s="79">
        <v>0</v>
      </c>
      <c r="AR185" s="79">
        <v>0</v>
      </c>
      <c r="AS185" s="79"/>
      <c r="AT185" s="79"/>
      <c r="AU185" s="79"/>
      <c r="AV185" s="79"/>
      <c r="AW185" s="79"/>
      <c r="AX185" s="79"/>
      <c r="AY185" s="79"/>
      <c r="AZ185" s="79"/>
      <c r="BA185">
        <v>11</v>
      </c>
      <c r="BB185" s="78" t="str">
        <f>REPLACE(INDEX(GroupVertices[Group],MATCH(Edges[[#This Row],[Vertex 1]],GroupVertices[Vertex],0)),1,1,"")</f>
        <v>1</v>
      </c>
      <c r="BC185" s="78" t="str">
        <f>REPLACE(INDEX(GroupVertices[Group],MATCH(Edges[[#This Row],[Vertex 2]],GroupVertices[Vertex],0)),1,1,"")</f>
        <v>1</v>
      </c>
      <c r="BD185" s="48">
        <v>3</v>
      </c>
      <c r="BE185" s="49">
        <v>12</v>
      </c>
      <c r="BF185" s="48">
        <v>0</v>
      </c>
      <c r="BG185" s="49">
        <v>0</v>
      </c>
      <c r="BH185" s="48">
        <v>0</v>
      </c>
      <c r="BI185" s="49">
        <v>0</v>
      </c>
      <c r="BJ185" s="48">
        <v>22</v>
      </c>
      <c r="BK185" s="49">
        <v>88</v>
      </c>
      <c r="BL185" s="48">
        <v>25</v>
      </c>
    </row>
    <row r="186" spans="1:64" ht="15">
      <c r="A186" s="64" t="s">
        <v>336</v>
      </c>
      <c r="B186" s="64" t="s">
        <v>336</v>
      </c>
      <c r="C186" s="65" t="s">
        <v>4931</v>
      </c>
      <c r="D186" s="66">
        <v>10</v>
      </c>
      <c r="E186" s="67" t="s">
        <v>136</v>
      </c>
      <c r="F186" s="68">
        <v>12</v>
      </c>
      <c r="G186" s="65"/>
      <c r="H186" s="69"/>
      <c r="I186" s="70"/>
      <c r="J186" s="70"/>
      <c r="K186" s="34" t="s">
        <v>65</v>
      </c>
      <c r="L186" s="77">
        <v>186</v>
      </c>
      <c r="M186" s="77"/>
      <c r="N186" s="72"/>
      <c r="O186" s="79" t="s">
        <v>176</v>
      </c>
      <c r="P186" s="81">
        <v>43642.23001157407</v>
      </c>
      <c r="Q186" s="79" t="s">
        <v>574</v>
      </c>
      <c r="R186" s="83" t="s">
        <v>762</v>
      </c>
      <c r="S186" s="79" t="s">
        <v>839</v>
      </c>
      <c r="T186" s="79" t="s">
        <v>953</v>
      </c>
      <c r="U186" s="83" t="s">
        <v>1141</v>
      </c>
      <c r="V186" s="83" t="s">
        <v>1141</v>
      </c>
      <c r="W186" s="81">
        <v>43642.23001157407</v>
      </c>
      <c r="X186" s="83" t="s">
        <v>1453</v>
      </c>
      <c r="Y186" s="79"/>
      <c r="Z186" s="79"/>
      <c r="AA186" s="85" t="s">
        <v>1761</v>
      </c>
      <c r="AB186" s="79"/>
      <c r="AC186" s="79" t="b">
        <v>0</v>
      </c>
      <c r="AD186" s="79">
        <v>0</v>
      </c>
      <c r="AE186" s="85" t="s">
        <v>1912</v>
      </c>
      <c r="AF186" s="79" t="b">
        <v>0</v>
      </c>
      <c r="AG186" s="79" t="s">
        <v>1915</v>
      </c>
      <c r="AH186" s="79"/>
      <c r="AI186" s="85" t="s">
        <v>1912</v>
      </c>
      <c r="AJ186" s="79" t="b">
        <v>0</v>
      </c>
      <c r="AK186" s="79">
        <v>0</v>
      </c>
      <c r="AL186" s="85" t="s">
        <v>1912</v>
      </c>
      <c r="AM186" s="79" t="s">
        <v>1931</v>
      </c>
      <c r="AN186" s="79" t="b">
        <v>0</v>
      </c>
      <c r="AO186" s="85" t="s">
        <v>1761</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1</v>
      </c>
      <c r="BC186" s="78" t="str">
        <f>REPLACE(INDEX(GroupVertices[Group],MATCH(Edges[[#This Row],[Vertex 2]],GroupVertices[Vertex],0)),1,1,"")</f>
        <v>1</v>
      </c>
      <c r="BD186" s="48">
        <v>2</v>
      </c>
      <c r="BE186" s="49">
        <v>8.333333333333334</v>
      </c>
      <c r="BF186" s="48">
        <v>0</v>
      </c>
      <c r="BG186" s="49">
        <v>0</v>
      </c>
      <c r="BH186" s="48">
        <v>0</v>
      </c>
      <c r="BI186" s="49">
        <v>0</v>
      </c>
      <c r="BJ186" s="48">
        <v>22</v>
      </c>
      <c r="BK186" s="49">
        <v>91.66666666666667</v>
      </c>
      <c r="BL186" s="48">
        <v>24</v>
      </c>
    </row>
    <row r="187" spans="1:64" ht="15">
      <c r="A187" s="64" t="s">
        <v>336</v>
      </c>
      <c r="B187" s="64" t="s">
        <v>336</v>
      </c>
      <c r="C187" s="65" t="s">
        <v>4931</v>
      </c>
      <c r="D187" s="66">
        <v>10</v>
      </c>
      <c r="E187" s="67" t="s">
        <v>136</v>
      </c>
      <c r="F187" s="68">
        <v>12</v>
      </c>
      <c r="G187" s="65"/>
      <c r="H187" s="69"/>
      <c r="I187" s="70"/>
      <c r="J187" s="70"/>
      <c r="K187" s="34" t="s">
        <v>65</v>
      </c>
      <c r="L187" s="77">
        <v>187</v>
      </c>
      <c r="M187" s="77"/>
      <c r="N187" s="72"/>
      <c r="O187" s="79" t="s">
        <v>176</v>
      </c>
      <c r="P187" s="81">
        <v>43643.38013888889</v>
      </c>
      <c r="Q187" s="79" t="s">
        <v>575</v>
      </c>
      <c r="R187" s="83" t="s">
        <v>763</v>
      </c>
      <c r="S187" s="79" t="s">
        <v>840</v>
      </c>
      <c r="T187" s="79" t="s">
        <v>954</v>
      </c>
      <c r="U187" s="83" t="s">
        <v>1142</v>
      </c>
      <c r="V187" s="83" t="s">
        <v>1142</v>
      </c>
      <c r="W187" s="81">
        <v>43643.38013888889</v>
      </c>
      <c r="X187" s="83" t="s">
        <v>1454</v>
      </c>
      <c r="Y187" s="79"/>
      <c r="Z187" s="79"/>
      <c r="AA187" s="85" t="s">
        <v>1762</v>
      </c>
      <c r="AB187" s="79"/>
      <c r="AC187" s="79" t="b">
        <v>0</v>
      </c>
      <c r="AD187" s="79">
        <v>0</v>
      </c>
      <c r="AE187" s="85" t="s">
        <v>1912</v>
      </c>
      <c r="AF187" s="79" t="b">
        <v>0</v>
      </c>
      <c r="AG187" s="79" t="s">
        <v>1915</v>
      </c>
      <c r="AH187" s="79"/>
      <c r="AI187" s="85" t="s">
        <v>1912</v>
      </c>
      <c r="AJ187" s="79" t="b">
        <v>0</v>
      </c>
      <c r="AK187" s="79">
        <v>0</v>
      </c>
      <c r="AL187" s="85" t="s">
        <v>1912</v>
      </c>
      <c r="AM187" s="79" t="s">
        <v>1931</v>
      </c>
      <c r="AN187" s="79" t="b">
        <v>0</v>
      </c>
      <c r="AO187" s="85" t="s">
        <v>1762</v>
      </c>
      <c r="AP187" s="79" t="s">
        <v>176</v>
      </c>
      <c r="AQ187" s="79">
        <v>0</v>
      </c>
      <c r="AR187" s="79">
        <v>0</v>
      </c>
      <c r="AS187" s="79"/>
      <c r="AT187" s="79"/>
      <c r="AU187" s="79"/>
      <c r="AV187" s="79"/>
      <c r="AW187" s="79"/>
      <c r="AX187" s="79"/>
      <c r="AY187" s="79"/>
      <c r="AZ187" s="79"/>
      <c r="BA187">
        <v>11</v>
      </c>
      <c r="BB187" s="78" t="str">
        <f>REPLACE(INDEX(GroupVertices[Group],MATCH(Edges[[#This Row],[Vertex 1]],GroupVertices[Vertex],0)),1,1,"")</f>
        <v>1</v>
      </c>
      <c r="BC187" s="78" t="str">
        <f>REPLACE(INDEX(GroupVertices[Group],MATCH(Edges[[#This Row],[Vertex 2]],GroupVertices[Vertex],0)),1,1,"")</f>
        <v>1</v>
      </c>
      <c r="BD187" s="48">
        <v>1</v>
      </c>
      <c r="BE187" s="49">
        <v>4.166666666666667</v>
      </c>
      <c r="BF187" s="48">
        <v>1</v>
      </c>
      <c r="BG187" s="49">
        <v>4.166666666666667</v>
      </c>
      <c r="BH187" s="48">
        <v>0</v>
      </c>
      <c r="BI187" s="49">
        <v>0</v>
      </c>
      <c r="BJ187" s="48">
        <v>22</v>
      </c>
      <c r="BK187" s="49">
        <v>91.66666666666667</v>
      </c>
      <c r="BL187" s="48">
        <v>24</v>
      </c>
    </row>
    <row r="188" spans="1:64" ht="15">
      <c r="A188" s="64" t="s">
        <v>336</v>
      </c>
      <c r="B188" s="64" t="s">
        <v>336</v>
      </c>
      <c r="C188" s="65" t="s">
        <v>4931</v>
      </c>
      <c r="D188" s="66">
        <v>10</v>
      </c>
      <c r="E188" s="67" t="s">
        <v>136</v>
      </c>
      <c r="F188" s="68">
        <v>12</v>
      </c>
      <c r="G188" s="65"/>
      <c r="H188" s="69"/>
      <c r="I188" s="70"/>
      <c r="J188" s="70"/>
      <c r="K188" s="34" t="s">
        <v>65</v>
      </c>
      <c r="L188" s="77">
        <v>188</v>
      </c>
      <c r="M188" s="77"/>
      <c r="N188" s="72"/>
      <c r="O188" s="79" t="s">
        <v>176</v>
      </c>
      <c r="P188" s="81">
        <v>43644.260405092595</v>
      </c>
      <c r="Q188" s="79" t="s">
        <v>576</v>
      </c>
      <c r="R188" s="83" t="s">
        <v>762</v>
      </c>
      <c r="S188" s="79" t="s">
        <v>839</v>
      </c>
      <c r="T188" s="79" t="s">
        <v>955</v>
      </c>
      <c r="U188" s="83" t="s">
        <v>1143</v>
      </c>
      <c r="V188" s="83" t="s">
        <v>1143</v>
      </c>
      <c r="W188" s="81">
        <v>43644.260405092595</v>
      </c>
      <c r="X188" s="83" t="s">
        <v>1455</v>
      </c>
      <c r="Y188" s="79"/>
      <c r="Z188" s="79"/>
      <c r="AA188" s="85" t="s">
        <v>1763</v>
      </c>
      <c r="AB188" s="79"/>
      <c r="AC188" s="79" t="b">
        <v>0</v>
      </c>
      <c r="AD188" s="79">
        <v>0</v>
      </c>
      <c r="AE188" s="85" t="s">
        <v>1912</v>
      </c>
      <c r="AF188" s="79" t="b">
        <v>0</v>
      </c>
      <c r="AG188" s="79" t="s">
        <v>1915</v>
      </c>
      <c r="AH188" s="79"/>
      <c r="AI188" s="85" t="s">
        <v>1912</v>
      </c>
      <c r="AJ188" s="79" t="b">
        <v>0</v>
      </c>
      <c r="AK188" s="79">
        <v>0</v>
      </c>
      <c r="AL188" s="85" t="s">
        <v>1912</v>
      </c>
      <c r="AM188" s="79" t="s">
        <v>1931</v>
      </c>
      <c r="AN188" s="79" t="b">
        <v>0</v>
      </c>
      <c r="AO188" s="85" t="s">
        <v>1763</v>
      </c>
      <c r="AP188" s="79" t="s">
        <v>176</v>
      </c>
      <c r="AQ188" s="79">
        <v>0</v>
      </c>
      <c r="AR188" s="79">
        <v>0</v>
      </c>
      <c r="AS188" s="79"/>
      <c r="AT188" s="79"/>
      <c r="AU188" s="79"/>
      <c r="AV188" s="79"/>
      <c r="AW188" s="79"/>
      <c r="AX188" s="79"/>
      <c r="AY188" s="79"/>
      <c r="AZ188" s="79"/>
      <c r="BA188">
        <v>11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27</v>
      </c>
      <c r="BK188" s="49">
        <v>100</v>
      </c>
      <c r="BL188" s="48">
        <v>27</v>
      </c>
    </row>
    <row r="189" spans="1:64" ht="15">
      <c r="A189" s="64" t="s">
        <v>336</v>
      </c>
      <c r="B189" s="64" t="s">
        <v>336</v>
      </c>
      <c r="C189" s="65" t="s">
        <v>4931</v>
      </c>
      <c r="D189" s="66">
        <v>10</v>
      </c>
      <c r="E189" s="67" t="s">
        <v>136</v>
      </c>
      <c r="F189" s="68">
        <v>12</v>
      </c>
      <c r="G189" s="65"/>
      <c r="H189" s="69"/>
      <c r="I189" s="70"/>
      <c r="J189" s="70"/>
      <c r="K189" s="34" t="s">
        <v>65</v>
      </c>
      <c r="L189" s="77">
        <v>189</v>
      </c>
      <c r="M189" s="77"/>
      <c r="N189" s="72"/>
      <c r="O189" s="79" t="s">
        <v>176</v>
      </c>
      <c r="P189" s="81">
        <v>43644.405543981484</v>
      </c>
      <c r="Q189" s="79" t="s">
        <v>577</v>
      </c>
      <c r="R189" s="83" t="s">
        <v>762</v>
      </c>
      <c r="S189" s="79" t="s">
        <v>839</v>
      </c>
      <c r="T189" s="79" t="s">
        <v>956</v>
      </c>
      <c r="U189" s="83" t="s">
        <v>1144</v>
      </c>
      <c r="V189" s="83" t="s">
        <v>1144</v>
      </c>
      <c r="W189" s="81">
        <v>43644.405543981484</v>
      </c>
      <c r="X189" s="83" t="s">
        <v>1456</v>
      </c>
      <c r="Y189" s="79"/>
      <c r="Z189" s="79"/>
      <c r="AA189" s="85" t="s">
        <v>1764</v>
      </c>
      <c r="AB189" s="79"/>
      <c r="AC189" s="79" t="b">
        <v>0</v>
      </c>
      <c r="AD189" s="79">
        <v>0</v>
      </c>
      <c r="AE189" s="85" t="s">
        <v>1912</v>
      </c>
      <c r="AF189" s="79" t="b">
        <v>0</v>
      </c>
      <c r="AG189" s="79" t="s">
        <v>1915</v>
      </c>
      <c r="AH189" s="79"/>
      <c r="AI189" s="85" t="s">
        <v>1912</v>
      </c>
      <c r="AJ189" s="79" t="b">
        <v>0</v>
      </c>
      <c r="AK189" s="79">
        <v>0</v>
      </c>
      <c r="AL189" s="85" t="s">
        <v>1912</v>
      </c>
      <c r="AM189" s="79" t="s">
        <v>1931</v>
      </c>
      <c r="AN189" s="79" t="b">
        <v>0</v>
      </c>
      <c r="AO189" s="85" t="s">
        <v>1764</v>
      </c>
      <c r="AP189" s="79" t="s">
        <v>176</v>
      </c>
      <c r="AQ189" s="79">
        <v>0</v>
      </c>
      <c r="AR189" s="79">
        <v>0</v>
      </c>
      <c r="AS189" s="79"/>
      <c r="AT189" s="79"/>
      <c r="AU189" s="79"/>
      <c r="AV189" s="79"/>
      <c r="AW189" s="79"/>
      <c r="AX189" s="79"/>
      <c r="AY189" s="79"/>
      <c r="AZ189" s="79"/>
      <c r="BA189">
        <v>11</v>
      </c>
      <c r="BB189" s="78" t="str">
        <f>REPLACE(INDEX(GroupVertices[Group],MATCH(Edges[[#This Row],[Vertex 1]],GroupVertices[Vertex],0)),1,1,"")</f>
        <v>1</v>
      </c>
      <c r="BC189" s="78" t="str">
        <f>REPLACE(INDEX(GroupVertices[Group],MATCH(Edges[[#This Row],[Vertex 2]],GroupVertices[Vertex],0)),1,1,"")</f>
        <v>1</v>
      </c>
      <c r="BD189" s="48">
        <v>2</v>
      </c>
      <c r="BE189" s="49">
        <v>7.6923076923076925</v>
      </c>
      <c r="BF189" s="48">
        <v>0</v>
      </c>
      <c r="BG189" s="49">
        <v>0</v>
      </c>
      <c r="BH189" s="48">
        <v>0</v>
      </c>
      <c r="BI189" s="49">
        <v>0</v>
      </c>
      <c r="BJ189" s="48">
        <v>24</v>
      </c>
      <c r="BK189" s="49">
        <v>92.3076923076923</v>
      </c>
      <c r="BL189" s="48">
        <v>26</v>
      </c>
    </row>
    <row r="190" spans="1:64" ht="15">
      <c r="A190" s="64" t="s">
        <v>336</v>
      </c>
      <c r="B190" s="64" t="s">
        <v>336</v>
      </c>
      <c r="C190" s="65" t="s">
        <v>4931</v>
      </c>
      <c r="D190" s="66">
        <v>10</v>
      </c>
      <c r="E190" s="67" t="s">
        <v>136</v>
      </c>
      <c r="F190" s="68">
        <v>12</v>
      </c>
      <c r="G190" s="65"/>
      <c r="H190" s="69"/>
      <c r="I190" s="70"/>
      <c r="J190" s="70"/>
      <c r="K190" s="34" t="s">
        <v>65</v>
      </c>
      <c r="L190" s="77">
        <v>190</v>
      </c>
      <c r="M190" s="77"/>
      <c r="N190" s="72"/>
      <c r="O190" s="79" t="s">
        <v>176</v>
      </c>
      <c r="P190" s="81">
        <v>43645.23373842592</v>
      </c>
      <c r="Q190" s="79" t="s">
        <v>578</v>
      </c>
      <c r="R190" s="83" t="s">
        <v>762</v>
      </c>
      <c r="S190" s="79" t="s">
        <v>839</v>
      </c>
      <c r="T190" s="79" t="s">
        <v>957</v>
      </c>
      <c r="U190" s="83" t="s">
        <v>1145</v>
      </c>
      <c r="V190" s="83" t="s">
        <v>1145</v>
      </c>
      <c r="W190" s="81">
        <v>43645.23373842592</v>
      </c>
      <c r="X190" s="83" t="s">
        <v>1457</v>
      </c>
      <c r="Y190" s="79"/>
      <c r="Z190" s="79"/>
      <c r="AA190" s="85" t="s">
        <v>1765</v>
      </c>
      <c r="AB190" s="79"/>
      <c r="AC190" s="79" t="b">
        <v>0</v>
      </c>
      <c r="AD190" s="79">
        <v>1</v>
      </c>
      <c r="AE190" s="85" t="s">
        <v>1912</v>
      </c>
      <c r="AF190" s="79" t="b">
        <v>0</v>
      </c>
      <c r="AG190" s="79" t="s">
        <v>1915</v>
      </c>
      <c r="AH190" s="79"/>
      <c r="AI190" s="85" t="s">
        <v>1912</v>
      </c>
      <c r="AJ190" s="79" t="b">
        <v>0</v>
      </c>
      <c r="AK190" s="79">
        <v>0</v>
      </c>
      <c r="AL190" s="85" t="s">
        <v>1912</v>
      </c>
      <c r="AM190" s="79" t="s">
        <v>1931</v>
      </c>
      <c r="AN190" s="79" t="b">
        <v>0</v>
      </c>
      <c r="AO190" s="85" t="s">
        <v>1765</v>
      </c>
      <c r="AP190" s="79" t="s">
        <v>176</v>
      </c>
      <c r="AQ190" s="79">
        <v>0</v>
      </c>
      <c r="AR190" s="79">
        <v>0</v>
      </c>
      <c r="AS190" s="79"/>
      <c r="AT190" s="79"/>
      <c r="AU190" s="79"/>
      <c r="AV190" s="79"/>
      <c r="AW190" s="79"/>
      <c r="AX190" s="79"/>
      <c r="AY190" s="79"/>
      <c r="AZ190" s="79"/>
      <c r="BA190">
        <v>11</v>
      </c>
      <c r="BB190" s="78" t="str">
        <f>REPLACE(INDEX(GroupVertices[Group],MATCH(Edges[[#This Row],[Vertex 1]],GroupVertices[Vertex],0)),1,1,"")</f>
        <v>1</v>
      </c>
      <c r="BC190" s="78" t="str">
        <f>REPLACE(INDEX(GroupVertices[Group],MATCH(Edges[[#This Row],[Vertex 2]],GroupVertices[Vertex],0)),1,1,"")</f>
        <v>1</v>
      </c>
      <c r="BD190" s="48">
        <v>1</v>
      </c>
      <c r="BE190" s="49">
        <v>3.8461538461538463</v>
      </c>
      <c r="BF190" s="48">
        <v>1</v>
      </c>
      <c r="BG190" s="49">
        <v>3.8461538461538463</v>
      </c>
      <c r="BH190" s="48">
        <v>0</v>
      </c>
      <c r="BI190" s="49">
        <v>0</v>
      </c>
      <c r="BJ190" s="48">
        <v>24</v>
      </c>
      <c r="BK190" s="49">
        <v>92.3076923076923</v>
      </c>
      <c r="BL190" s="48">
        <v>26</v>
      </c>
    </row>
    <row r="191" spans="1:64" ht="15">
      <c r="A191" s="64" t="s">
        <v>336</v>
      </c>
      <c r="B191" s="64" t="s">
        <v>336</v>
      </c>
      <c r="C191" s="65" t="s">
        <v>4931</v>
      </c>
      <c r="D191" s="66">
        <v>10</v>
      </c>
      <c r="E191" s="67" t="s">
        <v>136</v>
      </c>
      <c r="F191" s="68">
        <v>12</v>
      </c>
      <c r="G191" s="65"/>
      <c r="H191" s="69"/>
      <c r="I191" s="70"/>
      <c r="J191" s="70"/>
      <c r="K191" s="34" t="s">
        <v>65</v>
      </c>
      <c r="L191" s="77">
        <v>191</v>
      </c>
      <c r="M191" s="77"/>
      <c r="N191" s="72"/>
      <c r="O191" s="79" t="s">
        <v>176</v>
      </c>
      <c r="P191" s="81">
        <v>43647.33657407408</v>
      </c>
      <c r="Q191" s="79" t="s">
        <v>579</v>
      </c>
      <c r="R191" s="83" t="s">
        <v>762</v>
      </c>
      <c r="S191" s="79" t="s">
        <v>839</v>
      </c>
      <c r="T191" s="79" t="s">
        <v>958</v>
      </c>
      <c r="U191" s="83" t="s">
        <v>1146</v>
      </c>
      <c r="V191" s="83" t="s">
        <v>1146</v>
      </c>
      <c r="W191" s="81">
        <v>43647.33657407408</v>
      </c>
      <c r="X191" s="83" t="s">
        <v>1458</v>
      </c>
      <c r="Y191" s="79"/>
      <c r="Z191" s="79"/>
      <c r="AA191" s="85" t="s">
        <v>1766</v>
      </c>
      <c r="AB191" s="79"/>
      <c r="AC191" s="79" t="b">
        <v>0</v>
      </c>
      <c r="AD191" s="79">
        <v>2</v>
      </c>
      <c r="AE191" s="85" t="s">
        <v>1912</v>
      </c>
      <c r="AF191" s="79" t="b">
        <v>0</v>
      </c>
      <c r="AG191" s="79" t="s">
        <v>1915</v>
      </c>
      <c r="AH191" s="79"/>
      <c r="AI191" s="85" t="s">
        <v>1912</v>
      </c>
      <c r="AJ191" s="79" t="b">
        <v>0</v>
      </c>
      <c r="AK191" s="79">
        <v>0</v>
      </c>
      <c r="AL191" s="85" t="s">
        <v>1912</v>
      </c>
      <c r="AM191" s="79" t="s">
        <v>1931</v>
      </c>
      <c r="AN191" s="79" t="b">
        <v>0</v>
      </c>
      <c r="AO191" s="85" t="s">
        <v>1766</v>
      </c>
      <c r="AP191" s="79" t="s">
        <v>176</v>
      </c>
      <c r="AQ191" s="79">
        <v>0</v>
      </c>
      <c r="AR191" s="79">
        <v>0</v>
      </c>
      <c r="AS191" s="79"/>
      <c r="AT191" s="79"/>
      <c r="AU191" s="79"/>
      <c r="AV191" s="79"/>
      <c r="AW191" s="79"/>
      <c r="AX191" s="79"/>
      <c r="AY191" s="79"/>
      <c r="AZ191" s="79"/>
      <c r="BA191">
        <v>11</v>
      </c>
      <c r="BB191" s="78" t="str">
        <f>REPLACE(INDEX(GroupVertices[Group],MATCH(Edges[[#This Row],[Vertex 1]],GroupVertices[Vertex],0)),1,1,"")</f>
        <v>1</v>
      </c>
      <c r="BC191" s="78" t="str">
        <f>REPLACE(INDEX(GroupVertices[Group],MATCH(Edges[[#This Row],[Vertex 2]],GroupVertices[Vertex],0)),1,1,"")</f>
        <v>1</v>
      </c>
      <c r="BD191" s="48">
        <v>1</v>
      </c>
      <c r="BE191" s="49">
        <v>4.3478260869565215</v>
      </c>
      <c r="BF191" s="48">
        <v>0</v>
      </c>
      <c r="BG191" s="49">
        <v>0</v>
      </c>
      <c r="BH191" s="48">
        <v>0</v>
      </c>
      <c r="BI191" s="49">
        <v>0</v>
      </c>
      <c r="BJ191" s="48">
        <v>22</v>
      </c>
      <c r="BK191" s="49">
        <v>95.65217391304348</v>
      </c>
      <c r="BL191" s="48">
        <v>23</v>
      </c>
    </row>
    <row r="192" spans="1:64" ht="15">
      <c r="A192" s="64" t="s">
        <v>336</v>
      </c>
      <c r="B192" s="64" t="s">
        <v>336</v>
      </c>
      <c r="C192" s="65" t="s">
        <v>4931</v>
      </c>
      <c r="D192" s="66">
        <v>10</v>
      </c>
      <c r="E192" s="67" t="s">
        <v>136</v>
      </c>
      <c r="F192" s="68">
        <v>12</v>
      </c>
      <c r="G192" s="65"/>
      <c r="H192" s="69"/>
      <c r="I192" s="70"/>
      <c r="J192" s="70"/>
      <c r="K192" s="34" t="s">
        <v>65</v>
      </c>
      <c r="L192" s="77">
        <v>192</v>
      </c>
      <c r="M192" s="77"/>
      <c r="N192" s="72"/>
      <c r="O192" s="79" t="s">
        <v>176</v>
      </c>
      <c r="P192" s="81">
        <v>43648.22914351852</v>
      </c>
      <c r="Q192" s="79" t="s">
        <v>580</v>
      </c>
      <c r="R192" s="83" t="s">
        <v>762</v>
      </c>
      <c r="S192" s="79" t="s">
        <v>839</v>
      </c>
      <c r="T192" s="79" t="s">
        <v>959</v>
      </c>
      <c r="U192" s="83" t="s">
        <v>1147</v>
      </c>
      <c r="V192" s="83" t="s">
        <v>1147</v>
      </c>
      <c r="W192" s="81">
        <v>43648.22914351852</v>
      </c>
      <c r="X192" s="83" t="s">
        <v>1459</v>
      </c>
      <c r="Y192" s="79"/>
      <c r="Z192" s="79"/>
      <c r="AA192" s="85" t="s">
        <v>1767</v>
      </c>
      <c r="AB192" s="79"/>
      <c r="AC192" s="79" t="b">
        <v>0</v>
      </c>
      <c r="AD192" s="79">
        <v>2</v>
      </c>
      <c r="AE192" s="85" t="s">
        <v>1912</v>
      </c>
      <c r="AF192" s="79" t="b">
        <v>0</v>
      </c>
      <c r="AG192" s="79" t="s">
        <v>1915</v>
      </c>
      <c r="AH192" s="79"/>
      <c r="AI192" s="85" t="s">
        <v>1912</v>
      </c>
      <c r="AJ192" s="79" t="b">
        <v>0</v>
      </c>
      <c r="AK192" s="79">
        <v>0</v>
      </c>
      <c r="AL192" s="85" t="s">
        <v>1912</v>
      </c>
      <c r="AM192" s="79" t="s">
        <v>1931</v>
      </c>
      <c r="AN192" s="79" t="b">
        <v>0</v>
      </c>
      <c r="AO192" s="85" t="s">
        <v>1767</v>
      </c>
      <c r="AP192" s="79" t="s">
        <v>176</v>
      </c>
      <c r="AQ192" s="79">
        <v>0</v>
      </c>
      <c r="AR192" s="79">
        <v>0</v>
      </c>
      <c r="AS192" s="79"/>
      <c r="AT192" s="79"/>
      <c r="AU192" s="79"/>
      <c r="AV192" s="79"/>
      <c r="AW192" s="79"/>
      <c r="AX192" s="79"/>
      <c r="AY192" s="79"/>
      <c r="AZ192" s="79"/>
      <c r="BA192">
        <v>11</v>
      </c>
      <c r="BB192" s="78" t="str">
        <f>REPLACE(INDEX(GroupVertices[Group],MATCH(Edges[[#This Row],[Vertex 1]],GroupVertices[Vertex],0)),1,1,"")</f>
        <v>1</v>
      </c>
      <c r="BC192" s="78" t="str">
        <f>REPLACE(INDEX(GroupVertices[Group],MATCH(Edges[[#This Row],[Vertex 2]],GroupVertices[Vertex],0)),1,1,"")</f>
        <v>1</v>
      </c>
      <c r="BD192" s="48">
        <v>2</v>
      </c>
      <c r="BE192" s="49">
        <v>8</v>
      </c>
      <c r="BF192" s="48">
        <v>1</v>
      </c>
      <c r="BG192" s="49">
        <v>4</v>
      </c>
      <c r="BH192" s="48">
        <v>0</v>
      </c>
      <c r="BI192" s="49">
        <v>0</v>
      </c>
      <c r="BJ192" s="48">
        <v>22</v>
      </c>
      <c r="BK192" s="49">
        <v>88</v>
      </c>
      <c r="BL192" s="48">
        <v>25</v>
      </c>
    </row>
    <row r="193" spans="1:64" ht="15">
      <c r="A193" s="64" t="s">
        <v>336</v>
      </c>
      <c r="B193" s="64" t="s">
        <v>336</v>
      </c>
      <c r="C193" s="65" t="s">
        <v>4931</v>
      </c>
      <c r="D193" s="66">
        <v>10</v>
      </c>
      <c r="E193" s="67" t="s">
        <v>136</v>
      </c>
      <c r="F193" s="68">
        <v>12</v>
      </c>
      <c r="G193" s="65"/>
      <c r="H193" s="69"/>
      <c r="I193" s="70"/>
      <c r="J193" s="70"/>
      <c r="K193" s="34" t="s">
        <v>65</v>
      </c>
      <c r="L193" s="77">
        <v>193</v>
      </c>
      <c r="M193" s="77"/>
      <c r="N193" s="72"/>
      <c r="O193" s="79" t="s">
        <v>176</v>
      </c>
      <c r="P193" s="81">
        <v>43648.38328703704</v>
      </c>
      <c r="Q193" s="79" t="s">
        <v>581</v>
      </c>
      <c r="R193" s="83" t="s">
        <v>762</v>
      </c>
      <c r="S193" s="79" t="s">
        <v>839</v>
      </c>
      <c r="T193" s="79" t="s">
        <v>960</v>
      </c>
      <c r="U193" s="83" t="s">
        <v>1148</v>
      </c>
      <c r="V193" s="83" t="s">
        <v>1148</v>
      </c>
      <c r="W193" s="81">
        <v>43648.38328703704</v>
      </c>
      <c r="X193" s="83" t="s">
        <v>1460</v>
      </c>
      <c r="Y193" s="79"/>
      <c r="Z193" s="79"/>
      <c r="AA193" s="85" t="s">
        <v>1768</v>
      </c>
      <c r="AB193" s="79"/>
      <c r="AC193" s="79" t="b">
        <v>0</v>
      </c>
      <c r="AD193" s="79">
        <v>0</v>
      </c>
      <c r="AE193" s="85" t="s">
        <v>1912</v>
      </c>
      <c r="AF193" s="79" t="b">
        <v>0</v>
      </c>
      <c r="AG193" s="79" t="s">
        <v>1915</v>
      </c>
      <c r="AH193" s="79"/>
      <c r="AI193" s="85" t="s">
        <v>1912</v>
      </c>
      <c r="AJ193" s="79" t="b">
        <v>0</v>
      </c>
      <c r="AK193" s="79">
        <v>0</v>
      </c>
      <c r="AL193" s="85" t="s">
        <v>1912</v>
      </c>
      <c r="AM193" s="79" t="s">
        <v>1931</v>
      </c>
      <c r="AN193" s="79" t="b">
        <v>0</v>
      </c>
      <c r="AO193" s="85" t="s">
        <v>1768</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1</v>
      </c>
      <c r="BC193" s="78" t="str">
        <f>REPLACE(INDEX(GroupVertices[Group],MATCH(Edges[[#This Row],[Vertex 2]],GroupVertices[Vertex],0)),1,1,"")</f>
        <v>1</v>
      </c>
      <c r="BD193" s="48">
        <v>2</v>
      </c>
      <c r="BE193" s="49">
        <v>7.6923076923076925</v>
      </c>
      <c r="BF193" s="48">
        <v>0</v>
      </c>
      <c r="BG193" s="49">
        <v>0</v>
      </c>
      <c r="BH193" s="48">
        <v>0</v>
      </c>
      <c r="BI193" s="49">
        <v>0</v>
      </c>
      <c r="BJ193" s="48">
        <v>24</v>
      </c>
      <c r="BK193" s="49">
        <v>92.3076923076923</v>
      </c>
      <c r="BL193" s="48">
        <v>26</v>
      </c>
    </row>
    <row r="194" spans="1:64" ht="15">
      <c r="A194" s="64" t="s">
        <v>336</v>
      </c>
      <c r="B194" s="64" t="s">
        <v>336</v>
      </c>
      <c r="C194" s="65" t="s">
        <v>4931</v>
      </c>
      <c r="D194" s="66">
        <v>10</v>
      </c>
      <c r="E194" s="67" t="s">
        <v>136</v>
      </c>
      <c r="F194" s="68">
        <v>12</v>
      </c>
      <c r="G194" s="65"/>
      <c r="H194" s="69"/>
      <c r="I194" s="70"/>
      <c r="J194" s="70"/>
      <c r="K194" s="34" t="s">
        <v>65</v>
      </c>
      <c r="L194" s="77">
        <v>194</v>
      </c>
      <c r="M194" s="77"/>
      <c r="N194" s="72"/>
      <c r="O194" s="79" t="s">
        <v>176</v>
      </c>
      <c r="P194" s="81">
        <v>43649.276921296296</v>
      </c>
      <c r="Q194" s="79" t="s">
        <v>582</v>
      </c>
      <c r="R194" s="83" t="s">
        <v>762</v>
      </c>
      <c r="S194" s="79" t="s">
        <v>839</v>
      </c>
      <c r="T194" s="79" t="s">
        <v>961</v>
      </c>
      <c r="U194" s="83" t="s">
        <v>1149</v>
      </c>
      <c r="V194" s="83" t="s">
        <v>1149</v>
      </c>
      <c r="W194" s="81">
        <v>43649.276921296296</v>
      </c>
      <c r="X194" s="83" t="s">
        <v>1461</v>
      </c>
      <c r="Y194" s="79"/>
      <c r="Z194" s="79"/>
      <c r="AA194" s="85" t="s">
        <v>1769</v>
      </c>
      <c r="AB194" s="79"/>
      <c r="AC194" s="79" t="b">
        <v>0</v>
      </c>
      <c r="AD194" s="79">
        <v>2</v>
      </c>
      <c r="AE194" s="85" t="s">
        <v>1912</v>
      </c>
      <c r="AF194" s="79" t="b">
        <v>0</v>
      </c>
      <c r="AG194" s="79" t="s">
        <v>1915</v>
      </c>
      <c r="AH194" s="79"/>
      <c r="AI194" s="85" t="s">
        <v>1912</v>
      </c>
      <c r="AJ194" s="79" t="b">
        <v>0</v>
      </c>
      <c r="AK194" s="79">
        <v>0</v>
      </c>
      <c r="AL194" s="85" t="s">
        <v>1912</v>
      </c>
      <c r="AM194" s="79" t="s">
        <v>1931</v>
      </c>
      <c r="AN194" s="79" t="b">
        <v>0</v>
      </c>
      <c r="AO194" s="85" t="s">
        <v>1769</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1</v>
      </c>
      <c r="BC194" s="78" t="str">
        <f>REPLACE(INDEX(GroupVertices[Group],MATCH(Edges[[#This Row],[Vertex 2]],GroupVertices[Vertex],0)),1,1,"")</f>
        <v>1</v>
      </c>
      <c r="BD194" s="48">
        <v>2</v>
      </c>
      <c r="BE194" s="49">
        <v>7.6923076923076925</v>
      </c>
      <c r="BF194" s="48">
        <v>0</v>
      </c>
      <c r="BG194" s="49">
        <v>0</v>
      </c>
      <c r="BH194" s="48">
        <v>0</v>
      </c>
      <c r="BI194" s="49">
        <v>0</v>
      </c>
      <c r="BJ194" s="48">
        <v>24</v>
      </c>
      <c r="BK194" s="49">
        <v>92.3076923076923</v>
      </c>
      <c r="BL194" s="48">
        <v>26</v>
      </c>
    </row>
    <row r="195" spans="1:64" ht="15">
      <c r="A195" s="64" t="s">
        <v>337</v>
      </c>
      <c r="B195" s="64" t="s">
        <v>337</v>
      </c>
      <c r="C195" s="65" t="s">
        <v>4926</v>
      </c>
      <c r="D195" s="66">
        <v>3</v>
      </c>
      <c r="E195" s="67" t="s">
        <v>132</v>
      </c>
      <c r="F195" s="68">
        <v>35</v>
      </c>
      <c r="G195" s="65"/>
      <c r="H195" s="69"/>
      <c r="I195" s="70"/>
      <c r="J195" s="70"/>
      <c r="K195" s="34" t="s">
        <v>65</v>
      </c>
      <c r="L195" s="77">
        <v>195</v>
      </c>
      <c r="M195" s="77"/>
      <c r="N195" s="72"/>
      <c r="O195" s="79" t="s">
        <v>176</v>
      </c>
      <c r="P195" s="81">
        <v>43649.558645833335</v>
      </c>
      <c r="Q195" s="79" t="s">
        <v>583</v>
      </c>
      <c r="R195" s="83" t="s">
        <v>723</v>
      </c>
      <c r="S195" s="79" t="s">
        <v>827</v>
      </c>
      <c r="T195" s="79" t="s">
        <v>894</v>
      </c>
      <c r="U195" s="83" t="s">
        <v>1150</v>
      </c>
      <c r="V195" s="83" t="s">
        <v>1150</v>
      </c>
      <c r="W195" s="81">
        <v>43649.558645833335</v>
      </c>
      <c r="X195" s="83" t="s">
        <v>1462</v>
      </c>
      <c r="Y195" s="79"/>
      <c r="Z195" s="79"/>
      <c r="AA195" s="85" t="s">
        <v>1770</v>
      </c>
      <c r="AB195" s="79"/>
      <c r="AC195" s="79" t="b">
        <v>0</v>
      </c>
      <c r="AD195" s="79">
        <v>1</v>
      </c>
      <c r="AE195" s="85" t="s">
        <v>1912</v>
      </c>
      <c r="AF195" s="79" t="b">
        <v>0</v>
      </c>
      <c r="AG195" s="79" t="s">
        <v>1915</v>
      </c>
      <c r="AH195" s="79"/>
      <c r="AI195" s="85" t="s">
        <v>1912</v>
      </c>
      <c r="AJ195" s="79" t="b">
        <v>0</v>
      </c>
      <c r="AK195" s="79">
        <v>0</v>
      </c>
      <c r="AL195" s="85" t="s">
        <v>1912</v>
      </c>
      <c r="AM195" s="79" t="s">
        <v>1922</v>
      </c>
      <c r="AN195" s="79" t="b">
        <v>0</v>
      </c>
      <c r="AO195" s="85" t="s">
        <v>1770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2</v>
      </c>
      <c r="BE195" s="49">
        <v>20</v>
      </c>
      <c r="BF195" s="48">
        <v>0</v>
      </c>
      <c r="BG195" s="49">
        <v>0</v>
      </c>
      <c r="BH195" s="48">
        <v>0</v>
      </c>
      <c r="BI195" s="49">
        <v>0</v>
      </c>
      <c r="BJ195" s="48">
        <v>8</v>
      </c>
      <c r="BK195" s="49">
        <v>80</v>
      </c>
      <c r="BL195" s="48">
        <v>10</v>
      </c>
    </row>
    <row r="196" spans="1:64" ht="15">
      <c r="A196" s="64" t="s">
        <v>338</v>
      </c>
      <c r="B196" s="64" t="s">
        <v>338</v>
      </c>
      <c r="C196" s="65" t="s">
        <v>4928</v>
      </c>
      <c r="D196" s="66">
        <v>5.8</v>
      </c>
      <c r="E196" s="67" t="s">
        <v>136</v>
      </c>
      <c r="F196" s="68">
        <v>25.8</v>
      </c>
      <c r="G196" s="65"/>
      <c r="H196" s="69"/>
      <c r="I196" s="70"/>
      <c r="J196" s="70"/>
      <c r="K196" s="34" t="s">
        <v>65</v>
      </c>
      <c r="L196" s="77">
        <v>196</v>
      </c>
      <c r="M196" s="77"/>
      <c r="N196" s="72"/>
      <c r="O196" s="79" t="s">
        <v>176</v>
      </c>
      <c r="P196" s="81">
        <v>43641.48638888889</v>
      </c>
      <c r="Q196" s="79" t="s">
        <v>584</v>
      </c>
      <c r="R196" s="83" t="s">
        <v>764</v>
      </c>
      <c r="S196" s="79" t="s">
        <v>829</v>
      </c>
      <c r="T196" s="79" t="s">
        <v>962</v>
      </c>
      <c r="U196" s="83" t="s">
        <v>1151</v>
      </c>
      <c r="V196" s="83" t="s">
        <v>1151</v>
      </c>
      <c r="W196" s="81">
        <v>43641.48638888889</v>
      </c>
      <c r="X196" s="83" t="s">
        <v>1463</v>
      </c>
      <c r="Y196" s="79"/>
      <c r="Z196" s="79"/>
      <c r="AA196" s="85" t="s">
        <v>1771</v>
      </c>
      <c r="AB196" s="79"/>
      <c r="AC196" s="79" t="b">
        <v>0</v>
      </c>
      <c r="AD196" s="79">
        <v>0</v>
      </c>
      <c r="AE196" s="85" t="s">
        <v>1912</v>
      </c>
      <c r="AF196" s="79" t="b">
        <v>0</v>
      </c>
      <c r="AG196" s="79" t="s">
        <v>1915</v>
      </c>
      <c r="AH196" s="79"/>
      <c r="AI196" s="85" t="s">
        <v>1912</v>
      </c>
      <c r="AJ196" s="79" t="b">
        <v>0</v>
      </c>
      <c r="AK196" s="79">
        <v>0</v>
      </c>
      <c r="AL196" s="85" t="s">
        <v>1912</v>
      </c>
      <c r="AM196" s="79" t="s">
        <v>1934</v>
      </c>
      <c r="AN196" s="79" t="b">
        <v>0</v>
      </c>
      <c r="AO196" s="85" t="s">
        <v>1771</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v>2</v>
      </c>
      <c r="BE196" s="49">
        <v>8.333333333333334</v>
      </c>
      <c r="BF196" s="48">
        <v>0</v>
      </c>
      <c r="BG196" s="49">
        <v>0</v>
      </c>
      <c r="BH196" s="48">
        <v>0</v>
      </c>
      <c r="BI196" s="49">
        <v>0</v>
      </c>
      <c r="BJ196" s="48">
        <v>22</v>
      </c>
      <c r="BK196" s="49">
        <v>91.66666666666667</v>
      </c>
      <c r="BL196" s="48">
        <v>24</v>
      </c>
    </row>
    <row r="197" spans="1:64" ht="15">
      <c r="A197" s="64" t="s">
        <v>338</v>
      </c>
      <c r="B197" s="64" t="s">
        <v>338</v>
      </c>
      <c r="C197" s="65" t="s">
        <v>4928</v>
      </c>
      <c r="D197" s="66">
        <v>5.8</v>
      </c>
      <c r="E197" s="67" t="s">
        <v>136</v>
      </c>
      <c r="F197" s="68">
        <v>25.8</v>
      </c>
      <c r="G197" s="65"/>
      <c r="H197" s="69"/>
      <c r="I197" s="70"/>
      <c r="J197" s="70"/>
      <c r="K197" s="34" t="s">
        <v>65</v>
      </c>
      <c r="L197" s="77">
        <v>197</v>
      </c>
      <c r="M197" s="77"/>
      <c r="N197" s="72"/>
      <c r="O197" s="79" t="s">
        <v>176</v>
      </c>
      <c r="P197" s="81">
        <v>43642.580347222225</v>
      </c>
      <c r="Q197" s="79" t="s">
        <v>585</v>
      </c>
      <c r="R197" s="83" t="s">
        <v>765</v>
      </c>
      <c r="S197" s="79" t="s">
        <v>829</v>
      </c>
      <c r="T197" s="79" t="s">
        <v>963</v>
      </c>
      <c r="U197" s="83" t="s">
        <v>1152</v>
      </c>
      <c r="V197" s="83" t="s">
        <v>1152</v>
      </c>
      <c r="W197" s="81">
        <v>43642.580347222225</v>
      </c>
      <c r="X197" s="83" t="s">
        <v>1464</v>
      </c>
      <c r="Y197" s="79"/>
      <c r="Z197" s="79"/>
      <c r="AA197" s="85" t="s">
        <v>1772</v>
      </c>
      <c r="AB197" s="79"/>
      <c r="AC197" s="79" t="b">
        <v>0</v>
      </c>
      <c r="AD197" s="79">
        <v>0</v>
      </c>
      <c r="AE197" s="85" t="s">
        <v>1912</v>
      </c>
      <c r="AF197" s="79" t="b">
        <v>0</v>
      </c>
      <c r="AG197" s="79" t="s">
        <v>1915</v>
      </c>
      <c r="AH197" s="79"/>
      <c r="AI197" s="85" t="s">
        <v>1912</v>
      </c>
      <c r="AJ197" s="79" t="b">
        <v>0</v>
      </c>
      <c r="AK197" s="79">
        <v>0</v>
      </c>
      <c r="AL197" s="85" t="s">
        <v>1912</v>
      </c>
      <c r="AM197" s="79" t="s">
        <v>1934</v>
      </c>
      <c r="AN197" s="79" t="b">
        <v>0</v>
      </c>
      <c r="AO197" s="85" t="s">
        <v>1772</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v>1</v>
      </c>
      <c r="BE197" s="49">
        <v>4.761904761904762</v>
      </c>
      <c r="BF197" s="48">
        <v>0</v>
      </c>
      <c r="BG197" s="49">
        <v>0</v>
      </c>
      <c r="BH197" s="48">
        <v>0</v>
      </c>
      <c r="BI197" s="49">
        <v>0</v>
      </c>
      <c r="BJ197" s="48">
        <v>20</v>
      </c>
      <c r="BK197" s="49">
        <v>95.23809523809524</v>
      </c>
      <c r="BL197" s="48">
        <v>21</v>
      </c>
    </row>
    <row r="198" spans="1:64" ht="15">
      <c r="A198" s="64" t="s">
        <v>338</v>
      </c>
      <c r="B198" s="64" t="s">
        <v>338</v>
      </c>
      <c r="C198" s="65" t="s">
        <v>4928</v>
      </c>
      <c r="D198" s="66">
        <v>5.8</v>
      </c>
      <c r="E198" s="67" t="s">
        <v>136</v>
      </c>
      <c r="F198" s="68">
        <v>25.8</v>
      </c>
      <c r="G198" s="65"/>
      <c r="H198" s="69"/>
      <c r="I198" s="70"/>
      <c r="J198" s="70"/>
      <c r="K198" s="34" t="s">
        <v>65</v>
      </c>
      <c r="L198" s="77">
        <v>198</v>
      </c>
      <c r="M198" s="77"/>
      <c r="N198" s="72"/>
      <c r="O198" s="79" t="s">
        <v>176</v>
      </c>
      <c r="P198" s="81">
        <v>43649.620405092595</v>
      </c>
      <c r="Q198" s="79" t="s">
        <v>586</v>
      </c>
      <c r="R198" s="83" t="s">
        <v>766</v>
      </c>
      <c r="S198" s="79" t="s">
        <v>829</v>
      </c>
      <c r="T198" s="79" t="s">
        <v>964</v>
      </c>
      <c r="U198" s="83" t="s">
        <v>1153</v>
      </c>
      <c r="V198" s="83" t="s">
        <v>1153</v>
      </c>
      <c r="W198" s="81">
        <v>43649.620405092595</v>
      </c>
      <c r="X198" s="83" t="s">
        <v>1465</v>
      </c>
      <c r="Y198" s="79"/>
      <c r="Z198" s="79"/>
      <c r="AA198" s="85" t="s">
        <v>1773</v>
      </c>
      <c r="AB198" s="79"/>
      <c r="AC198" s="79" t="b">
        <v>0</v>
      </c>
      <c r="AD198" s="79">
        <v>0</v>
      </c>
      <c r="AE198" s="85" t="s">
        <v>1912</v>
      </c>
      <c r="AF198" s="79" t="b">
        <v>0</v>
      </c>
      <c r="AG198" s="79" t="s">
        <v>1915</v>
      </c>
      <c r="AH198" s="79"/>
      <c r="AI198" s="85" t="s">
        <v>1912</v>
      </c>
      <c r="AJ198" s="79" t="b">
        <v>0</v>
      </c>
      <c r="AK198" s="79">
        <v>0</v>
      </c>
      <c r="AL198" s="85" t="s">
        <v>1912</v>
      </c>
      <c r="AM198" s="79" t="s">
        <v>1934</v>
      </c>
      <c r="AN198" s="79" t="b">
        <v>0</v>
      </c>
      <c r="AO198" s="85" t="s">
        <v>1773</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20</v>
      </c>
      <c r="BK198" s="49">
        <v>100</v>
      </c>
      <c r="BL198" s="48">
        <v>20</v>
      </c>
    </row>
    <row r="199" spans="1:64" ht="15">
      <c r="A199" s="64" t="s">
        <v>339</v>
      </c>
      <c r="B199" s="64" t="s">
        <v>339</v>
      </c>
      <c r="C199" s="65" t="s">
        <v>4926</v>
      </c>
      <c r="D199" s="66">
        <v>3</v>
      </c>
      <c r="E199" s="67" t="s">
        <v>132</v>
      </c>
      <c r="F199" s="68">
        <v>35</v>
      </c>
      <c r="G199" s="65"/>
      <c r="H199" s="69"/>
      <c r="I199" s="70"/>
      <c r="J199" s="70"/>
      <c r="K199" s="34" t="s">
        <v>65</v>
      </c>
      <c r="L199" s="77">
        <v>199</v>
      </c>
      <c r="M199" s="77"/>
      <c r="N199" s="72"/>
      <c r="O199" s="79" t="s">
        <v>176</v>
      </c>
      <c r="P199" s="81">
        <v>43649.667592592596</v>
      </c>
      <c r="Q199" s="79" t="s">
        <v>587</v>
      </c>
      <c r="R199" s="83" t="s">
        <v>767</v>
      </c>
      <c r="S199" s="79" t="s">
        <v>841</v>
      </c>
      <c r="T199" s="79" t="s">
        <v>965</v>
      </c>
      <c r="U199" s="79"/>
      <c r="V199" s="83" t="s">
        <v>1275</v>
      </c>
      <c r="W199" s="81">
        <v>43649.667592592596</v>
      </c>
      <c r="X199" s="83" t="s">
        <v>1466</v>
      </c>
      <c r="Y199" s="79"/>
      <c r="Z199" s="79"/>
      <c r="AA199" s="85" t="s">
        <v>1774</v>
      </c>
      <c r="AB199" s="79"/>
      <c r="AC199" s="79" t="b">
        <v>0</v>
      </c>
      <c r="AD199" s="79">
        <v>0</v>
      </c>
      <c r="AE199" s="85" t="s">
        <v>1912</v>
      </c>
      <c r="AF199" s="79" t="b">
        <v>0</v>
      </c>
      <c r="AG199" s="79" t="s">
        <v>1915</v>
      </c>
      <c r="AH199" s="79"/>
      <c r="AI199" s="85" t="s">
        <v>1912</v>
      </c>
      <c r="AJ199" s="79" t="b">
        <v>0</v>
      </c>
      <c r="AK199" s="79">
        <v>0</v>
      </c>
      <c r="AL199" s="85" t="s">
        <v>1912</v>
      </c>
      <c r="AM199" s="79" t="s">
        <v>1929</v>
      </c>
      <c r="AN199" s="79" t="b">
        <v>0</v>
      </c>
      <c r="AO199" s="85" t="s">
        <v>1774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7</v>
      </c>
      <c r="BK199" s="49">
        <v>100</v>
      </c>
      <c r="BL199" s="48">
        <v>7</v>
      </c>
    </row>
    <row r="200" spans="1:64" ht="15">
      <c r="A200" s="64" t="s">
        <v>340</v>
      </c>
      <c r="B200" s="64" t="s">
        <v>398</v>
      </c>
      <c r="C200" s="65" t="s">
        <v>4926</v>
      </c>
      <c r="D200" s="66">
        <v>3</v>
      </c>
      <c r="E200" s="67" t="s">
        <v>132</v>
      </c>
      <c r="F200" s="68">
        <v>35</v>
      </c>
      <c r="G200" s="65"/>
      <c r="H200" s="69"/>
      <c r="I200" s="70"/>
      <c r="J200" s="70"/>
      <c r="K200" s="34" t="s">
        <v>65</v>
      </c>
      <c r="L200" s="77">
        <v>200</v>
      </c>
      <c r="M200" s="77"/>
      <c r="N200" s="72"/>
      <c r="O200" s="79" t="s">
        <v>416</v>
      </c>
      <c r="P200" s="81">
        <v>43649.71771990741</v>
      </c>
      <c r="Q200" s="79" t="s">
        <v>588</v>
      </c>
      <c r="R200" s="83" t="s">
        <v>723</v>
      </c>
      <c r="S200" s="79" t="s">
        <v>827</v>
      </c>
      <c r="T200" s="79" t="s">
        <v>851</v>
      </c>
      <c r="U200" s="83" t="s">
        <v>1154</v>
      </c>
      <c r="V200" s="83" t="s">
        <v>1154</v>
      </c>
      <c r="W200" s="81">
        <v>43649.71771990741</v>
      </c>
      <c r="X200" s="83" t="s">
        <v>1467</v>
      </c>
      <c r="Y200" s="79"/>
      <c r="Z200" s="79"/>
      <c r="AA200" s="85" t="s">
        <v>1775</v>
      </c>
      <c r="AB200" s="79"/>
      <c r="AC200" s="79" t="b">
        <v>0</v>
      </c>
      <c r="AD200" s="79">
        <v>0</v>
      </c>
      <c r="AE200" s="85" t="s">
        <v>1912</v>
      </c>
      <c r="AF200" s="79" t="b">
        <v>0</v>
      </c>
      <c r="AG200" s="79" t="s">
        <v>1915</v>
      </c>
      <c r="AH200" s="79"/>
      <c r="AI200" s="85" t="s">
        <v>1912</v>
      </c>
      <c r="AJ200" s="79" t="b">
        <v>0</v>
      </c>
      <c r="AK200" s="79">
        <v>0</v>
      </c>
      <c r="AL200" s="85" t="s">
        <v>1912</v>
      </c>
      <c r="AM200" s="79" t="s">
        <v>1922</v>
      </c>
      <c r="AN200" s="79" t="b">
        <v>0</v>
      </c>
      <c r="AO200" s="85" t="s">
        <v>1775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1</v>
      </c>
      <c r="BE200" s="49">
        <v>9.090909090909092</v>
      </c>
      <c r="BF200" s="48">
        <v>0</v>
      </c>
      <c r="BG200" s="49">
        <v>0</v>
      </c>
      <c r="BH200" s="48">
        <v>0</v>
      </c>
      <c r="BI200" s="49">
        <v>0</v>
      </c>
      <c r="BJ200" s="48">
        <v>10</v>
      </c>
      <c r="BK200" s="49">
        <v>90.9090909090909</v>
      </c>
      <c r="BL200" s="48">
        <v>11</v>
      </c>
    </row>
    <row r="201" spans="1:64" ht="15">
      <c r="A201" s="64" t="s">
        <v>341</v>
      </c>
      <c r="B201" s="64" t="s">
        <v>398</v>
      </c>
      <c r="C201" s="65" t="s">
        <v>4926</v>
      </c>
      <c r="D201" s="66">
        <v>3</v>
      </c>
      <c r="E201" s="67" t="s">
        <v>132</v>
      </c>
      <c r="F201" s="68">
        <v>35</v>
      </c>
      <c r="G201" s="65"/>
      <c r="H201" s="69"/>
      <c r="I201" s="70"/>
      <c r="J201" s="70"/>
      <c r="K201" s="34" t="s">
        <v>65</v>
      </c>
      <c r="L201" s="77">
        <v>201</v>
      </c>
      <c r="M201" s="77"/>
      <c r="N201" s="72"/>
      <c r="O201" s="79" t="s">
        <v>416</v>
      </c>
      <c r="P201" s="81">
        <v>43649.7196875</v>
      </c>
      <c r="Q201" s="79" t="s">
        <v>589</v>
      </c>
      <c r="R201" s="83" t="s">
        <v>723</v>
      </c>
      <c r="S201" s="79" t="s">
        <v>827</v>
      </c>
      <c r="T201" s="79" t="s">
        <v>875</v>
      </c>
      <c r="U201" s="83" t="s">
        <v>1155</v>
      </c>
      <c r="V201" s="83" t="s">
        <v>1155</v>
      </c>
      <c r="W201" s="81">
        <v>43649.7196875</v>
      </c>
      <c r="X201" s="83" t="s">
        <v>1468</v>
      </c>
      <c r="Y201" s="79"/>
      <c r="Z201" s="79"/>
      <c r="AA201" s="85" t="s">
        <v>1776</v>
      </c>
      <c r="AB201" s="79"/>
      <c r="AC201" s="79" t="b">
        <v>0</v>
      </c>
      <c r="AD201" s="79">
        <v>0</v>
      </c>
      <c r="AE201" s="85" t="s">
        <v>1912</v>
      </c>
      <c r="AF201" s="79" t="b">
        <v>0</v>
      </c>
      <c r="AG201" s="79" t="s">
        <v>1915</v>
      </c>
      <c r="AH201" s="79"/>
      <c r="AI201" s="85" t="s">
        <v>1912</v>
      </c>
      <c r="AJ201" s="79" t="b">
        <v>0</v>
      </c>
      <c r="AK201" s="79">
        <v>0</v>
      </c>
      <c r="AL201" s="85" t="s">
        <v>1912</v>
      </c>
      <c r="AM201" s="79" t="s">
        <v>1922</v>
      </c>
      <c r="AN201" s="79" t="b">
        <v>0</v>
      </c>
      <c r="AO201" s="85" t="s">
        <v>1776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1</v>
      </c>
      <c r="BE201" s="49">
        <v>10</v>
      </c>
      <c r="BF201" s="48">
        <v>0</v>
      </c>
      <c r="BG201" s="49">
        <v>0</v>
      </c>
      <c r="BH201" s="48">
        <v>0</v>
      </c>
      <c r="BI201" s="49">
        <v>0</v>
      </c>
      <c r="BJ201" s="48">
        <v>9</v>
      </c>
      <c r="BK201" s="49">
        <v>90</v>
      </c>
      <c r="BL201" s="48">
        <v>10</v>
      </c>
    </row>
    <row r="202" spans="1:64" ht="15">
      <c r="A202" s="64" t="s">
        <v>342</v>
      </c>
      <c r="B202" s="64" t="s">
        <v>394</v>
      </c>
      <c r="C202" s="65" t="s">
        <v>4926</v>
      </c>
      <c r="D202" s="66">
        <v>3</v>
      </c>
      <c r="E202" s="67" t="s">
        <v>132</v>
      </c>
      <c r="F202" s="68">
        <v>35</v>
      </c>
      <c r="G202" s="65"/>
      <c r="H202" s="69"/>
      <c r="I202" s="70"/>
      <c r="J202" s="70"/>
      <c r="K202" s="34" t="s">
        <v>65</v>
      </c>
      <c r="L202" s="77">
        <v>202</v>
      </c>
      <c r="M202" s="77"/>
      <c r="N202" s="72"/>
      <c r="O202" s="79" t="s">
        <v>416</v>
      </c>
      <c r="P202" s="81">
        <v>43649.79163194444</v>
      </c>
      <c r="Q202" s="79" t="s">
        <v>590</v>
      </c>
      <c r="R202" s="83" t="s">
        <v>723</v>
      </c>
      <c r="S202" s="79" t="s">
        <v>827</v>
      </c>
      <c r="T202" s="79" t="s">
        <v>845</v>
      </c>
      <c r="U202" s="83" t="s">
        <v>1156</v>
      </c>
      <c r="V202" s="83" t="s">
        <v>1156</v>
      </c>
      <c r="W202" s="81">
        <v>43649.79163194444</v>
      </c>
      <c r="X202" s="83" t="s">
        <v>1469</v>
      </c>
      <c r="Y202" s="79"/>
      <c r="Z202" s="79"/>
      <c r="AA202" s="85" t="s">
        <v>1777</v>
      </c>
      <c r="AB202" s="79"/>
      <c r="AC202" s="79" t="b">
        <v>0</v>
      </c>
      <c r="AD202" s="79">
        <v>0</v>
      </c>
      <c r="AE202" s="85" t="s">
        <v>1912</v>
      </c>
      <c r="AF202" s="79" t="b">
        <v>0</v>
      </c>
      <c r="AG202" s="79" t="s">
        <v>1915</v>
      </c>
      <c r="AH202" s="79"/>
      <c r="AI202" s="85" t="s">
        <v>1912</v>
      </c>
      <c r="AJ202" s="79" t="b">
        <v>0</v>
      </c>
      <c r="AK202" s="79">
        <v>0</v>
      </c>
      <c r="AL202" s="85" t="s">
        <v>1912</v>
      </c>
      <c r="AM202" s="79" t="s">
        <v>1922</v>
      </c>
      <c r="AN202" s="79" t="b">
        <v>0</v>
      </c>
      <c r="AO202" s="85" t="s">
        <v>1777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2</v>
      </c>
      <c r="BE202" s="49">
        <v>20</v>
      </c>
      <c r="BF202" s="48">
        <v>0</v>
      </c>
      <c r="BG202" s="49">
        <v>0</v>
      </c>
      <c r="BH202" s="48">
        <v>0</v>
      </c>
      <c r="BI202" s="49">
        <v>0</v>
      </c>
      <c r="BJ202" s="48">
        <v>8</v>
      </c>
      <c r="BK202" s="49">
        <v>80</v>
      </c>
      <c r="BL202" s="48">
        <v>10</v>
      </c>
    </row>
    <row r="203" spans="1:64" ht="15">
      <c r="A203" s="64" t="s">
        <v>343</v>
      </c>
      <c r="B203" s="64" t="s">
        <v>343</v>
      </c>
      <c r="C203" s="65" t="s">
        <v>4927</v>
      </c>
      <c r="D203" s="66">
        <v>4.4</v>
      </c>
      <c r="E203" s="67" t="s">
        <v>136</v>
      </c>
      <c r="F203" s="68">
        <v>30.4</v>
      </c>
      <c r="G203" s="65"/>
      <c r="H203" s="69"/>
      <c r="I203" s="70"/>
      <c r="J203" s="70"/>
      <c r="K203" s="34" t="s">
        <v>65</v>
      </c>
      <c r="L203" s="77">
        <v>203</v>
      </c>
      <c r="M203" s="77"/>
      <c r="N203" s="72"/>
      <c r="O203" s="79" t="s">
        <v>176</v>
      </c>
      <c r="P203" s="81">
        <v>43645.075208333335</v>
      </c>
      <c r="Q203" s="79" t="s">
        <v>591</v>
      </c>
      <c r="R203" s="83" t="s">
        <v>768</v>
      </c>
      <c r="S203" s="79" t="s">
        <v>829</v>
      </c>
      <c r="T203" s="79" t="s">
        <v>966</v>
      </c>
      <c r="U203" s="79"/>
      <c r="V203" s="83" t="s">
        <v>1276</v>
      </c>
      <c r="W203" s="81">
        <v>43645.075208333335</v>
      </c>
      <c r="X203" s="83" t="s">
        <v>1470</v>
      </c>
      <c r="Y203" s="79"/>
      <c r="Z203" s="79"/>
      <c r="AA203" s="85" t="s">
        <v>1778</v>
      </c>
      <c r="AB203" s="79"/>
      <c r="AC203" s="79" t="b">
        <v>0</v>
      </c>
      <c r="AD203" s="79">
        <v>3</v>
      </c>
      <c r="AE203" s="85" t="s">
        <v>1912</v>
      </c>
      <c r="AF203" s="79" t="b">
        <v>0</v>
      </c>
      <c r="AG203" s="79" t="s">
        <v>1915</v>
      </c>
      <c r="AH203" s="79"/>
      <c r="AI203" s="85" t="s">
        <v>1912</v>
      </c>
      <c r="AJ203" s="79" t="b">
        <v>0</v>
      </c>
      <c r="AK203" s="79">
        <v>0</v>
      </c>
      <c r="AL203" s="85" t="s">
        <v>1912</v>
      </c>
      <c r="AM203" s="79" t="s">
        <v>1927</v>
      </c>
      <c r="AN203" s="79" t="b">
        <v>0</v>
      </c>
      <c r="AO203" s="85" t="s">
        <v>1778</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2</v>
      </c>
      <c r="BE203" s="49">
        <v>9.090909090909092</v>
      </c>
      <c r="BF203" s="48">
        <v>0</v>
      </c>
      <c r="BG203" s="49">
        <v>0</v>
      </c>
      <c r="BH203" s="48">
        <v>0</v>
      </c>
      <c r="BI203" s="49">
        <v>0</v>
      </c>
      <c r="BJ203" s="48">
        <v>20</v>
      </c>
      <c r="BK203" s="49">
        <v>90.9090909090909</v>
      </c>
      <c r="BL203" s="48">
        <v>22</v>
      </c>
    </row>
    <row r="204" spans="1:64" ht="15">
      <c r="A204" s="64" t="s">
        <v>343</v>
      </c>
      <c r="B204" s="64" t="s">
        <v>343</v>
      </c>
      <c r="C204" s="65" t="s">
        <v>4927</v>
      </c>
      <c r="D204" s="66">
        <v>4.4</v>
      </c>
      <c r="E204" s="67" t="s">
        <v>136</v>
      </c>
      <c r="F204" s="68">
        <v>30.4</v>
      </c>
      <c r="G204" s="65"/>
      <c r="H204" s="69"/>
      <c r="I204" s="70"/>
      <c r="J204" s="70"/>
      <c r="K204" s="34" t="s">
        <v>65</v>
      </c>
      <c r="L204" s="77">
        <v>204</v>
      </c>
      <c r="M204" s="77"/>
      <c r="N204" s="72"/>
      <c r="O204" s="79" t="s">
        <v>176</v>
      </c>
      <c r="P204" s="81">
        <v>43649.84107638889</v>
      </c>
      <c r="Q204" s="79" t="s">
        <v>592</v>
      </c>
      <c r="R204" s="83" t="s">
        <v>769</v>
      </c>
      <c r="S204" s="79" t="s">
        <v>829</v>
      </c>
      <c r="T204" s="79" t="s">
        <v>967</v>
      </c>
      <c r="U204" s="79"/>
      <c r="V204" s="83" t="s">
        <v>1276</v>
      </c>
      <c r="W204" s="81">
        <v>43649.84107638889</v>
      </c>
      <c r="X204" s="83" t="s">
        <v>1471</v>
      </c>
      <c r="Y204" s="79"/>
      <c r="Z204" s="79"/>
      <c r="AA204" s="85" t="s">
        <v>1779</v>
      </c>
      <c r="AB204" s="79"/>
      <c r="AC204" s="79" t="b">
        <v>0</v>
      </c>
      <c r="AD204" s="79">
        <v>0</v>
      </c>
      <c r="AE204" s="85" t="s">
        <v>1912</v>
      </c>
      <c r="AF204" s="79" t="b">
        <v>0</v>
      </c>
      <c r="AG204" s="79" t="s">
        <v>1916</v>
      </c>
      <c r="AH204" s="79"/>
      <c r="AI204" s="85" t="s">
        <v>1912</v>
      </c>
      <c r="AJ204" s="79" t="b">
        <v>0</v>
      </c>
      <c r="AK204" s="79">
        <v>0</v>
      </c>
      <c r="AL204" s="85" t="s">
        <v>1912</v>
      </c>
      <c r="AM204" s="79" t="s">
        <v>1927</v>
      </c>
      <c r="AN204" s="79" t="b">
        <v>0</v>
      </c>
      <c r="AO204" s="85" t="s">
        <v>1779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1</v>
      </c>
      <c r="BE204" s="49">
        <v>5.555555555555555</v>
      </c>
      <c r="BF204" s="48">
        <v>0</v>
      </c>
      <c r="BG204" s="49">
        <v>0</v>
      </c>
      <c r="BH204" s="48">
        <v>0</v>
      </c>
      <c r="BI204" s="49">
        <v>0</v>
      </c>
      <c r="BJ204" s="48">
        <v>17</v>
      </c>
      <c r="BK204" s="49">
        <v>94.44444444444444</v>
      </c>
      <c r="BL204" s="48">
        <v>18</v>
      </c>
    </row>
    <row r="205" spans="1:64" ht="15">
      <c r="A205" s="64" t="s">
        <v>344</v>
      </c>
      <c r="B205" s="64" t="s">
        <v>369</v>
      </c>
      <c r="C205" s="65" t="s">
        <v>4926</v>
      </c>
      <c r="D205" s="66">
        <v>3</v>
      </c>
      <c r="E205" s="67" t="s">
        <v>132</v>
      </c>
      <c r="F205" s="68">
        <v>35</v>
      </c>
      <c r="G205" s="65"/>
      <c r="H205" s="69"/>
      <c r="I205" s="70"/>
      <c r="J205" s="70"/>
      <c r="K205" s="34" t="s">
        <v>65</v>
      </c>
      <c r="L205" s="77">
        <v>205</v>
      </c>
      <c r="M205" s="77"/>
      <c r="N205" s="72"/>
      <c r="O205" s="79" t="s">
        <v>416</v>
      </c>
      <c r="P205" s="81">
        <v>43649.88706018519</v>
      </c>
      <c r="Q205" s="79" t="s">
        <v>593</v>
      </c>
      <c r="R205" s="83" t="s">
        <v>770</v>
      </c>
      <c r="S205" s="79" t="s">
        <v>838</v>
      </c>
      <c r="T205" s="79" t="s">
        <v>968</v>
      </c>
      <c r="U205" s="79"/>
      <c r="V205" s="83" t="s">
        <v>1277</v>
      </c>
      <c r="W205" s="81">
        <v>43649.88706018519</v>
      </c>
      <c r="X205" s="83" t="s">
        <v>1472</v>
      </c>
      <c r="Y205" s="79"/>
      <c r="Z205" s="79"/>
      <c r="AA205" s="85" t="s">
        <v>1780</v>
      </c>
      <c r="AB205" s="79"/>
      <c r="AC205" s="79" t="b">
        <v>0</v>
      </c>
      <c r="AD205" s="79">
        <v>0</v>
      </c>
      <c r="AE205" s="85" t="s">
        <v>1912</v>
      </c>
      <c r="AF205" s="79" t="b">
        <v>0</v>
      </c>
      <c r="AG205" s="79" t="s">
        <v>1915</v>
      </c>
      <c r="AH205" s="79"/>
      <c r="AI205" s="85" t="s">
        <v>1912</v>
      </c>
      <c r="AJ205" s="79" t="b">
        <v>0</v>
      </c>
      <c r="AK205" s="79">
        <v>1</v>
      </c>
      <c r="AL205" s="85" t="s">
        <v>1841</v>
      </c>
      <c r="AM205" s="79" t="s">
        <v>1925</v>
      </c>
      <c r="AN205" s="79" t="b">
        <v>0</v>
      </c>
      <c r="AO205" s="85" t="s">
        <v>1841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6</v>
      </c>
      <c r="BC205" s="78" t="str">
        <f>REPLACE(INDEX(GroupVertices[Group],MATCH(Edges[[#This Row],[Vertex 2]],GroupVertices[Vertex],0)),1,1,"")</f>
        <v>6</v>
      </c>
      <c r="BD205" s="48">
        <v>0</v>
      </c>
      <c r="BE205" s="49">
        <v>0</v>
      </c>
      <c r="BF205" s="48">
        <v>1</v>
      </c>
      <c r="BG205" s="49">
        <v>7.6923076923076925</v>
      </c>
      <c r="BH205" s="48">
        <v>0</v>
      </c>
      <c r="BI205" s="49">
        <v>0</v>
      </c>
      <c r="BJ205" s="48">
        <v>12</v>
      </c>
      <c r="BK205" s="49">
        <v>92.3076923076923</v>
      </c>
      <c r="BL205" s="48">
        <v>13</v>
      </c>
    </row>
    <row r="206" spans="1:64" ht="15">
      <c r="A206" s="64" t="s">
        <v>345</v>
      </c>
      <c r="B206" s="64" t="s">
        <v>345</v>
      </c>
      <c r="C206" s="65" t="s">
        <v>4926</v>
      </c>
      <c r="D206" s="66">
        <v>3</v>
      </c>
      <c r="E206" s="67" t="s">
        <v>132</v>
      </c>
      <c r="F206" s="68">
        <v>35</v>
      </c>
      <c r="G206" s="65"/>
      <c r="H206" s="69"/>
      <c r="I206" s="70"/>
      <c r="J206" s="70"/>
      <c r="K206" s="34" t="s">
        <v>65</v>
      </c>
      <c r="L206" s="77">
        <v>206</v>
      </c>
      <c r="M206" s="77"/>
      <c r="N206" s="72"/>
      <c r="O206" s="79" t="s">
        <v>176</v>
      </c>
      <c r="P206" s="81">
        <v>43649.97692129629</v>
      </c>
      <c r="Q206" s="79" t="s">
        <v>594</v>
      </c>
      <c r="R206" s="83" t="s">
        <v>771</v>
      </c>
      <c r="S206" s="79" t="s">
        <v>829</v>
      </c>
      <c r="T206" s="79" t="s">
        <v>969</v>
      </c>
      <c r="U206" s="79"/>
      <c r="V206" s="83" t="s">
        <v>1278</v>
      </c>
      <c r="W206" s="81">
        <v>43649.97692129629</v>
      </c>
      <c r="X206" s="83" t="s">
        <v>1473</v>
      </c>
      <c r="Y206" s="79"/>
      <c r="Z206" s="79"/>
      <c r="AA206" s="85" t="s">
        <v>1781</v>
      </c>
      <c r="AB206" s="79"/>
      <c r="AC206" s="79" t="b">
        <v>0</v>
      </c>
      <c r="AD206" s="79">
        <v>1</v>
      </c>
      <c r="AE206" s="85" t="s">
        <v>1912</v>
      </c>
      <c r="AF206" s="79" t="b">
        <v>0</v>
      </c>
      <c r="AG206" s="79" t="s">
        <v>1915</v>
      </c>
      <c r="AH206" s="79"/>
      <c r="AI206" s="85" t="s">
        <v>1912</v>
      </c>
      <c r="AJ206" s="79" t="b">
        <v>0</v>
      </c>
      <c r="AK206" s="79">
        <v>0</v>
      </c>
      <c r="AL206" s="85" t="s">
        <v>1912</v>
      </c>
      <c r="AM206" s="79" t="s">
        <v>1927</v>
      </c>
      <c r="AN206" s="79" t="b">
        <v>0</v>
      </c>
      <c r="AO206" s="85" t="s">
        <v>1781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2</v>
      </c>
      <c r="BE206" s="49">
        <v>13.333333333333334</v>
      </c>
      <c r="BF206" s="48">
        <v>0</v>
      </c>
      <c r="BG206" s="49">
        <v>0</v>
      </c>
      <c r="BH206" s="48">
        <v>0</v>
      </c>
      <c r="BI206" s="49">
        <v>0</v>
      </c>
      <c r="BJ206" s="48">
        <v>13</v>
      </c>
      <c r="BK206" s="49">
        <v>86.66666666666667</v>
      </c>
      <c r="BL206" s="48">
        <v>15</v>
      </c>
    </row>
    <row r="207" spans="1:64" ht="15">
      <c r="A207" s="64" t="s">
        <v>346</v>
      </c>
      <c r="B207" s="64" t="s">
        <v>346</v>
      </c>
      <c r="C207" s="65" t="s">
        <v>4926</v>
      </c>
      <c r="D207" s="66">
        <v>3</v>
      </c>
      <c r="E207" s="67" t="s">
        <v>132</v>
      </c>
      <c r="F207" s="68">
        <v>35</v>
      </c>
      <c r="G207" s="65"/>
      <c r="H207" s="69"/>
      <c r="I207" s="70"/>
      <c r="J207" s="70"/>
      <c r="K207" s="34" t="s">
        <v>65</v>
      </c>
      <c r="L207" s="77">
        <v>207</v>
      </c>
      <c r="M207" s="77"/>
      <c r="N207" s="72"/>
      <c r="O207" s="79" t="s">
        <v>176</v>
      </c>
      <c r="P207" s="81">
        <v>43649.99350694445</v>
      </c>
      <c r="Q207" s="79" t="s">
        <v>595</v>
      </c>
      <c r="R207" s="79"/>
      <c r="S207" s="79"/>
      <c r="T207" s="79" t="s">
        <v>970</v>
      </c>
      <c r="U207" s="83" t="s">
        <v>1157</v>
      </c>
      <c r="V207" s="83" t="s">
        <v>1157</v>
      </c>
      <c r="W207" s="81">
        <v>43649.99350694445</v>
      </c>
      <c r="X207" s="83" t="s">
        <v>1474</v>
      </c>
      <c r="Y207" s="79"/>
      <c r="Z207" s="79"/>
      <c r="AA207" s="85" t="s">
        <v>1782</v>
      </c>
      <c r="AB207" s="79"/>
      <c r="AC207" s="79" t="b">
        <v>0</v>
      </c>
      <c r="AD207" s="79">
        <v>0</v>
      </c>
      <c r="AE207" s="85" t="s">
        <v>1912</v>
      </c>
      <c r="AF207" s="79" t="b">
        <v>0</v>
      </c>
      <c r="AG207" s="79" t="s">
        <v>1915</v>
      </c>
      <c r="AH207" s="79"/>
      <c r="AI207" s="85" t="s">
        <v>1912</v>
      </c>
      <c r="AJ207" s="79" t="b">
        <v>0</v>
      </c>
      <c r="AK207" s="79">
        <v>0</v>
      </c>
      <c r="AL207" s="85" t="s">
        <v>1912</v>
      </c>
      <c r="AM207" s="79" t="s">
        <v>1934</v>
      </c>
      <c r="AN207" s="79" t="b">
        <v>0</v>
      </c>
      <c r="AO207" s="85" t="s">
        <v>1782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9.090909090909092</v>
      </c>
      <c r="BF207" s="48">
        <v>0</v>
      </c>
      <c r="BG207" s="49">
        <v>0</v>
      </c>
      <c r="BH207" s="48">
        <v>0</v>
      </c>
      <c r="BI207" s="49">
        <v>0</v>
      </c>
      <c r="BJ207" s="48">
        <v>20</v>
      </c>
      <c r="BK207" s="49">
        <v>90.9090909090909</v>
      </c>
      <c r="BL207" s="48">
        <v>22</v>
      </c>
    </row>
    <row r="208" spans="1:64" ht="15">
      <c r="A208" s="64" t="s">
        <v>347</v>
      </c>
      <c r="B208" s="64" t="s">
        <v>347</v>
      </c>
      <c r="C208" s="65" t="s">
        <v>4926</v>
      </c>
      <c r="D208" s="66">
        <v>3</v>
      </c>
      <c r="E208" s="67" t="s">
        <v>132</v>
      </c>
      <c r="F208" s="68">
        <v>35</v>
      </c>
      <c r="G208" s="65"/>
      <c r="H208" s="69"/>
      <c r="I208" s="70"/>
      <c r="J208" s="70"/>
      <c r="K208" s="34" t="s">
        <v>65</v>
      </c>
      <c r="L208" s="77">
        <v>208</v>
      </c>
      <c r="M208" s="77"/>
      <c r="N208" s="72"/>
      <c r="O208" s="79" t="s">
        <v>176</v>
      </c>
      <c r="P208" s="81">
        <v>43650.004837962966</v>
      </c>
      <c r="Q208" s="79" t="s">
        <v>596</v>
      </c>
      <c r="R208" s="83" t="s">
        <v>723</v>
      </c>
      <c r="S208" s="79" t="s">
        <v>827</v>
      </c>
      <c r="T208" s="79" t="s">
        <v>893</v>
      </c>
      <c r="U208" s="83" t="s">
        <v>1158</v>
      </c>
      <c r="V208" s="83" t="s">
        <v>1158</v>
      </c>
      <c r="W208" s="81">
        <v>43650.004837962966</v>
      </c>
      <c r="X208" s="83" t="s">
        <v>1475</v>
      </c>
      <c r="Y208" s="79"/>
      <c r="Z208" s="79"/>
      <c r="AA208" s="85" t="s">
        <v>1783</v>
      </c>
      <c r="AB208" s="79"/>
      <c r="AC208" s="79" t="b">
        <v>0</v>
      </c>
      <c r="AD208" s="79">
        <v>1</v>
      </c>
      <c r="AE208" s="85" t="s">
        <v>1912</v>
      </c>
      <c r="AF208" s="79" t="b">
        <v>0</v>
      </c>
      <c r="AG208" s="79" t="s">
        <v>1915</v>
      </c>
      <c r="AH208" s="79"/>
      <c r="AI208" s="85" t="s">
        <v>1912</v>
      </c>
      <c r="AJ208" s="79" t="b">
        <v>0</v>
      </c>
      <c r="AK208" s="79">
        <v>0</v>
      </c>
      <c r="AL208" s="85" t="s">
        <v>1912</v>
      </c>
      <c r="AM208" s="79" t="s">
        <v>1922</v>
      </c>
      <c r="AN208" s="79" t="b">
        <v>0</v>
      </c>
      <c r="AO208" s="85" t="s">
        <v>1783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11.11111111111111</v>
      </c>
      <c r="BF208" s="48">
        <v>0</v>
      </c>
      <c r="BG208" s="49">
        <v>0</v>
      </c>
      <c r="BH208" s="48">
        <v>0</v>
      </c>
      <c r="BI208" s="49">
        <v>0</v>
      </c>
      <c r="BJ208" s="48">
        <v>8</v>
      </c>
      <c r="BK208" s="49">
        <v>88.88888888888889</v>
      </c>
      <c r="BL208" s="48">
        <v>9</v>
      </c>
    </row>
    <row r="209" spans="1:64" ht="15">
      <c r="A209" s="64" t="s">
        <v>348</v>
      </c>
      <c r="B209" s="64" t="s">
        <v>394</v>
      </c>
      <c r="C209" s="65" t="s">
        <v>4926</v>
      </c>
      <c r="D209" s="66">
        <v>3</v>
      </c>
      <c r="E209" s="67" t="s">
        <v>132</v>
      </c>
      <c r="F209" s="68">
        <v>35</v>
      </c>
      <c r="G209" s="65"/>
      <c r="H209" s="69"/>
      <c r="I209" s="70"/>
      <c r="J209" s="70"/>
      <c r="K209" s="34" t="s">
        <v>65</v>
      </c>
      <c r="L209" s="77">
        <v>209</v>
      </c>
      <c r="M209" s="77"/>
      <c r="N209" s="72"/>
      <c r="O209" s="79" t="s">
        <v>416</v>
      </c>
      <c r="P209" s="81">
        <v>43650.06376157407</v>
      </c>
      <c r="Q209" s="79" t="s">
        <v>597</v>
      </c>
      <c r="R209" s="83" t="s">
        <v>723</v>
      </c>
      <c r="S209" s="79" t="s">
        <v>827</v>
      </c>
      <c r="T209" s="79" t="s">
        <v>859</v>
      </c>
      <c r="U209" s="83" t="s">
        <v>1159</v>
      </c>
      <c r="V209" s="83" t="s">
        <v>1159</v>
      </c>
      <c r="W209" s="81">
        <v>43650.06376157407</v>
      </c>
      <c r="X209" s="83" t="s">
        <v>1476</v>
      </c>
      <c r="Y209" s="79"/>
      <c r="Z209" s="79"/>
      <c r="AA209" s="85" t="s">
        <v>1784</v>
      </c>
      <c r="AB209" s="79"/>
      <c r="AC209" s="79" t="b">
        <v>0</v>
      </c>
      <c r="AD209" s="79">
        <v>1</v>
      </c>
      <c r="AE209" s="85" t="s">
        <v>1912</v>
      </c>
      <c r="AF209" s="79" t="b">
        <v>0</v>
      </c>
      <c r="AG209" s="79" t="s">
        <v>1915</v>
      </c>
      <c r="AH209" s="79"/>
      <c r="AI209" s="85" t="s">
        <v>1912</v>
      </c>
      <c r="AJ209" s="79" t="b">
        <v>0</v>
      </c>
      <c r="AK209" s="79">
        <v>0</v>
      </c>
      <c r="AL209" s="85" t="s">
        <v>1912</v>
      </c>
      <c r="AM209" s="79" t="s">
        <v>1922</v>
      </c>
      <c r="AN209" s="79" t="b">
        <v>0</v>
      </c>
      <c r="AO209" s="85" t="s">
        <v>1784</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1</v>
      </c>
      <c r="BE209" s="49">
        <v>11.11111111111111</v>
      </c>
      <c r="BF209" s="48">
        <v>0</v>
      </c>
      <c r="BG209" s="49">
        <v>0</v>
      </c>
      <c r="BH209" s="48">
        <v>0</v>
      </c>
      <c r="BI209" s="49">
        <v>0</v>
      </c>
      <c r="BJ209" s="48">
        <v>8</v>
      </c>
      <c r="BK209" s="49">
        <v>88.88888888888889</v>
      </c>
      <c r="BL209" s="48">
        <v>9</v>
      </c>
    </row>
    <row r="210" spans="1:64" ht="15">
      <c r="A210" s="64" t="s">
        <v>349</v>
      </c>
      <c r="B210" s="64" t="s">
        <v>349</v>
      </c>
      <c r="C210" s="65" t="s">
        <v>4926</v>
      </c>
      <c r="D210" s="66">
        <v>3</v>
      </c>
      <c r="E210" s="67" t="s">
        <v>132</v>
      </c>
      <c r="F210" s="68">
        <v>35</v>
      </c>
      <c r="G210" s="65"/>
      <c r="H210" s="69"/>
      <c r="I210" s="70"/>
      <c r="J210" s="70"/>
      <c r="K210" s="34" t="s">
        <v>65</v>
      </c>
      <c r="L210" s="77">
        <v>210</v>
      </c>
      <c r="M210" s="77"/>
      <c r="N210" s="72"/>
      <c r="O210" s="79" t="s">
        <v>176</v>
      </c>
      <c r="P210" s="81">
        <v>43650.095300925925</v>
      </c>
      <c r="Q210" s="79" t="s">
        <v>598</v>
      </c>
      <c r="R210" s="79"/>
      <c r="S210" s="79"/>
      <c r="T210" s="79" t="s">
        <v>971</v>
      </c>
      <c r="U210" s="83" t="s">
        <v>1160</v>
      </c>
      <c r="V210" s="83" t="s">
        <v>1160</v>
      </c>
      <c r="W210" s="81">
        <v>43650.095300925925</v>
      </c>
      <c r="X210" s="83" t="s">
        <v>1477</v>
      </c>
      <c r="Y210" s="79"/>
      <c r="Z210" s="79"/>
      <c r="AA210" s="85" t="s">
        <v>1785</v>
      </c>
      <c r="AB210" s="79"/>
      <c r="AC210" s="79" t="b">
        <v>0</v>
      </c>
      <c r="AD210" s="79">
        <v>1</v>
      </c>
      <c r="AE210" s="85" t="s">
        <v>1912</v>
      </c>
      <c r="AF210" s="79" t="b">
        <v>0</v>
      </c>
      <c r="AG210" s="79" t="s">
        <v>1916</v>
      </c>
      <c r="AH210" s="79"/>
      <c r="AI210" s="85" t="s">
        <v>1912</v>
      </c>
      <c r="AJ210" s="79" t="b">
        <v>0</v>
      </c>
      <c r="AK210" s="79">
        <v>1</v>
      </c>
      <c r="AL210" s="85" t="s">
        <v>1912</v>
      </c>
      <c r="AM210" s="79" t="s">
        <v>1923</v>
      </c>
      <c r="AN210" s="79" t="b">
        <v>0</v>
      </c>
      <c r="AO210" s="85" t="s">
        <v>1785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15</v>
      </c>
      <c r="BC210" s="78" t="str">
        <f>REPLACE(INDEX(GroupVertices[Group],MATCH(Edges[[#This Row],[Vertex 2]],GroupVertices[Vertex],0)),1,1,"")</f>
        <v>15</v>
      </c>
      <c r="BD210" s="48">
        <v>5</v>
      </c>
      <c r="BE210" s="49">
        <v>17.24137931034483</v>
      </c>
      <c r="BF210" s="48">
        <v>2</v>
      </c>
      <c r="BG210" s="49">
        <v>6.896551724137931</v>
      </c>
      <c r="BH210" s="48">
        <v>0</v>
      </c>
      <c r="BI210" s="49">
        <v>0</v>
      </c>
      <c r="BJ210" s="48">
        <v>22</v>
      </c>
      <c r="BK210" s="49">
        <v>75.86206896551724</v>
      </c>
      <c r="BL210" s="48">
        <v>29</v>
      </c>
    </row>
    <row r="211" spans="1:64" ht="15">
      <c r="A211" s="64" t="s">
        <v>350</v>
      </c>
      <c r="B211" s="64" t="s">
        <v>349</v>
      </c>
      <c r="C211" s="65" t="s">
        <v>4926</v>
      </c>
      <c r="D211" s="66">
        <v>3</v>
      </c>
      <c r="E211" s="67" t="s">
        <v>132</v>
      </c>
      <c r="F211" s="68">
        <v>35</v>
      </c>
      <c r="G211" s="65"/>
      <c r="H211" s="69"/>
      <c r="I211" s="70"/>
      <c r="J211" s="70"/>
      <c r="K211" s="34" t="s">
        <v>65</v>
      </c>
      <c r="L211" s="77">
        <v>211</v>
      </c>
      <c r="M211" s="77"/>
      <c r="N211" s="72"/>
      <c r="O211" s="79" t="s">
        <v>416</v>
      </c>
      <c r="P211" s="81">
        <v>43650.115694444445</v>
      </c>
      <c r="Q211" s="79" t="s">
        <v>599</v>
      </c>
      <c r="R211" s="79"/>
      <c r="S211" s="79"/>
      <c r="T211" s="79" t="s">
        <v>972</v>
      </c>
      <c r="U211" s="79"/>
      <c r="V211" s="83" t="s">
        <v>1279</v>
      </c>
      <c r="W211" s="81">
        <v>43650.115694444445</v>
      </c>
      <c r="X211" s="83" t="s">
        <v>1478</v>
      </c>
      <c r="Y211" s="79"/>
      <c r="Z211" s="79"/>
      <c r="AA211" s="85" t="s">
        <v>1786</v>
      </c>
      <c r="AB211" s="79"/>
      <c r="AC211" s="79" t="b">
        <v>0</v>
      </c>
      <c r="AD211" s="79">
        <v>0</v>
      </c>
      <c r="AE211" s="85" t="s">
        <v>1912</v>
      </c>
      <c r="AF211" s="79" t="b">
        <v>0</v>
      </c>
      <c r="AG211" s="79" t="s">
        <v>1916</v>
      </c>
      <c r="AH211" s="79"/>
      <c r="AI211" s="85" t="s">
        <v>1912</v>
      </c>
      <c r="AJ211" s="79" t="b">
        <v>0</v>
      </c>
      <c r="AK211" s="79">
        <v>1</v>
      </c>
      <c r="AL211" s="85" t="s">
        <v>1785</v>
      </c>
      <c r="AM211" s="79" t="s">
        <v>1924</v>
      </c>
      <c r="AN211" s="79" t="b">
        <v>0</v>
      </c>
      <c r="AO211" s="85" t="s">
        <v>1785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15</v>
      </c>
      <c r="BC211" s="78" t="str">
        <f>REPLACE(INDEX(GroupVertices[Group],MATCH(Edges[[#This Row],[Vertex 2]],GroupVertices[Vertex],0)),1,1,"")</f>
        <v>15</v>
      </c>
      <c r="BD211" s="48">
        <v>4</v>
      </c>
      <c r="BE211" s="49">
        <v>22.22222222222222</v>
      </c>
      <c r="BF211" s="48">
        <v>2</v>
      </c>
      <c r="BG211" s="49">
        <v>11.11111111111111</v>
      </c>
      <c r="BH211" s="48">
        <v>0</v>
      </c>
      <c r="BI211" s="49">
        <v>0</v>
      </c>
      <c r="BJ211" s="48">
        <v>12</v>
      </c>
      <c r="BK211" s="49">
        <v>66.66666666666667</v>
      </c>
      <c r="BL211" s="48">
        <v>18</v>
      </c>
    </row>
    <row r="212" spans="1:64" ht="15">
      <c r="A212" s="64" t="s">
        <v>351</v>
      </c>
      <c r="B212" s="64" t="s">
        <v>394</v>
      </c>
      <c r="C212" s="65" t="s">
        <v>4926</v>
      </c>
      <c r="D212" s="66">
        <v>3</v>
      </c>
      <c r="E212" s="67" t="s">
        <v>132</v>
      </c>
      <c r="F212" s="68">
        <v>35</v>
      </c>
      <c r="G212" s="65"/>
      <c r="H212" s="69"/>
      <c r="I212" s="70"/>
      <c r="J212" s="70"/>
      <c r="K212" s="34" t="s">
        <v>65</v>
      </c>
      <c r="L212" s="77">
        <v>212</v>
      </c>
      <c r="M212" s="77"/>
      <c r="N212" s="72"/>
      <c r="O212" s="79" t="s">
        <v>416</v>
      </c>
      <c r="P212" s="81">
        <v>43650.17869212963</v>
      </c>
      <c r="Q212" s="79" t="s">
        <v>600</v>
      </c>
      <c r="R212" s="83" t="s">
        <v>723</v>
      </c>
      <c r="S212" s="79" t="s">
        <v>827</v>
      </c>
      <c r="T212" s="79" t="s">
        <v>886</v>
      </c>
      <c r="U212" s="83" t="s">
        <v>1161</v>
      </c>
      <c r="V212" s="83" t="s">
        <v>1161</v>
      </c>
      <c r="W212" s="81">
        <v>43650.17869212963</v>
      </c>
      <c r="X212" s="83" t="s">
        <v>1479</v>
      </c>
      <c r="Y212" s="79"/>
      <c r="Z212" s="79"/>
      <c r="AA212" s="85" t="s">
        <v>1787</v>
      </c>
      <c r="AB212" s="79"/>
      <c r="AC212" s="79" t="b">
        <v>0</v>
      </c>
      <c r="AD212" s="79">
        <v>1</v>
      </c>
      <c r="AE212" s="85" t="s">
        <v>1912</v>
      </c>
      <c r="AF212" s="79" t="b">
        <v>0</v>
      </c>
      <c r="AG212" s="79" t="s">
        <v>1915</v>
      </c>
      <c r="AH212" s="79"/>
      <c r="AI212" s="85" t="s">
        <v>1912</v>
      </c>
      <c r="AJ212" s="79" t="b">
        <v>0</v>
      </c>
      <c r="AK212" s="79">
        <v>0</v>
      </c>
      <c r="AL212" s="85" t="s">
        <v>1912</v>
      </c>
      <c r="AM212" s="79" t="s">
        <v>1922</v>
      </c>
      <c r="AN212" s="79" t="b">
        <v>0</v>
      </c>
      <c r="AO212" s="85" t="s">
        <v>1787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v>1</v>
      </c>
      <c r="BE212" s="49">
        <v>8.333333333333334</v>
      </c>
      <c r="BF212" s="48">
        <v>0</v>
      </c>
      <c r="BG212" s="49">
        <v>0</v>
      </c>
      <c r="BH212" s="48">
        <v>0</v>
      </c>
      <c r="BI212" s="49">
        <v>0</v>
      </c>
      <c r="BJ212" s="48">
        <v>11</v>
      </c>
      <c r="BK212" s="49">
        <v>91.66666666666667</v>
      </c>
      <c r="BL212" s="48">
        <v>12</v>
      </c>
    </row>
    <row r="213" spans="1:64" ht="15">
      <c r="A213" s="64" t="s">
        <v>352</v>
      </c>
      <c r="B213" s="64" t="s">
        <v>352</v>
      </c>
      <c r="C213" s="65" t="s">
        <v>4929</v>
      </c>
      <c r="D213" s="66">
        <v>7.2</v>
      </c>
      <c r="E213" s="67" t="s">
        <v>136</v>
      </c>
      <c r="F213" s="68">
        <v>21.2</v>
      </c>
      <c r="G213" s="65"/>
      <c r="H213" s="69"/>
      <c r="I213" s="70"/>
      <c r="J213" s="70"/>
      <c r="K213" s="34" t="s">
        <v>65</v>
      </c>
      <c r="L213" s="77">
        <v>213</v>
      </c>
      <c r="M213" s="77"/>
      <c r="N213" s="72"/>
      <c r="O213" s="79" t="s">
        <v>176</v>
      </c>
      <c r="P213" s="81">
        <v>43640.29871527778</v>
      </c>
      <c r="Q213" s="79" t="s">
        <v>601</v>
      </c>
      <c r="R213" s="79"/>
      <c r="S213" s="79"/>
      <c r="T213" s="79" t="s">
        <v>973</v>
      </c>
      <c r="U213" s="83" t="s">
        <v>1162</v>
      </c>
      <c r="V213" s="83" t="s">
        <v>1162</v>
      </c>
      <c r="W213" s="81">
        <v>43640.29871527778</v>
      </c>
      <c r="X213" s="83" t="s">
        <v>1480</v>
      </c>
      <c r="Y213" s="79"/>
      <c r="Z213" s="79"/>
      <c r="AA213" s="85" t="s">
        <v>1788</v>
      </c>
      <c r="AB213" s="79"/>
      <c r="AC213" s="79" t="b">
        <v>0</v>
      </c>
      <c r="AD213" s="79">
        <v>1</v>
      </c>
      <c r="AE213" s="85" t="s">
        <v>1912</v>
      </c>
      <c r="AF213" s="79" t="b">
        <v>0</v>
      </c>
      <c r="AG213" s="79" t="s">
        <v>1916</v>
      </c>
      <c r="AH213" s="79"/>
      <c r="AI213" s="85" t="s">
        <v>1912</v>
      </c>
      <c r="AJ213" s="79" t="b">
        <v>0</v>
      </c>
      <c r="AK213" s="79">
        <v>0</v>
      </c>
      <c r="AL213" s="85" t="s">
        <v>1912</v>
      </c>
      <c r="AM213" s="79" t="s">
        <v>1936</v>
      </c>
      <c r="AN213" s="79" t="b">
        <v>0</v>
      </c>
      <c r="AO213" s="85" t="s">
        <v>1788</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1</v>
      </c>
      <c r="BC213" s="78" t="str">
        <f>REPLACE(INDEX(GroupVertices[Group],MATCH(Edges[[#This Row],[Vertex 2]],GroupVertices[Vertex],0)),1,1,"")</f>
        <v>1</v>
      </c>
      <c r="BD213" s="48">
        <v>2</v>
      </c>
      <c r="BE213" s="49">
        <v>7.6923076923076925</v>
      </c>
      <c r="BF213" s="48">
        <v>0</v>
      </c>
      <c r="BG213" s="49">
        <v>0</v>
      </c>
      <c r="BH213" s="48">
        <v>0</v>
      </c>
      <c r="BI213" s="49">
        <v>0</v>
      </c>
      <c r="BJ213" s="48">
        <v>24</v>
      </c>
      <c r="BK213" s="49">
        <v>92.3076923076923</v>
      </c>
      <c r="BL213" s="48">
        <v>26</v>
      </c>
    </row>
    <row r="214" spans="1:64" ht="15">
      <c r="A214" s="64" t="s">
        <v>352</v>
      </c>
      <c r="B214" s="64" t="s">
        <v>352</v>
      </c>
      <c r="C214" s="65" t="s">
        <v>4929</v>
      </c>
      <c r="D214" s="66">
        <v>7.2</v>
      </c>
      <c r="E214" s="67" t="s">
        <v>136</v>
      </c>
      <c r="F214" s="68">
        <v>21.2</v>
      </c>
      <c r="G214" s="65"/>
      <c r="H214" s="69"/>
      <c r="I214" s="70"/>
      <c r="J214" s="70"/>
      <c r="K214" s="34" t="s">
        <v>65</v>
      </c>
      <c r="L214" s="77">
        <v>214</v>
      </c>
      <c r="M214" s="77"/>
      <c r="N214" s="72"/>
      <c r="O214" s="79" t="s">
        <v>176</v>
      </c>
      <c r="P214" s="81">
        <v>43643.29865740741</v>
      </c>
      <c r="Q214" s="79" t="s">
        <v>602</v>
      </c>
      <c r="R214" s="79"/>
      <c r="S214" s="79"/>
      <c r="T214" s="79" t="s">
        <v>973</v>
      </c>
      <c r="U214" s="83" t="s">
        <v>1163</v>
      </c>
      <c r="V214" s="83" t="s">
        <v>1163</v>
      </c>
      <c r="W214" s="81">
        <v>43643.29865740741</v>
      </c>
      <c r="X214" s="83" t="s">
        <v>1481</v>
      </c>
      <c r="Y214" s="79"/>
      <c r="Z214" s="79"/>
      <c r="AA214" s="85" t="s">
        <v>1789</v>
      </c>
      <c r="AB214" s="79"/>
      <c r="AC214" s="79" t="b">
        <v>0</v>
      </c>
      <c r="AD214" s="79">
        <v>3</v>
      </c>
      <c r="AE214" s="85" t="s">
        <v>1912</v>
      </c>
      <c r="AF214" s="79" t="b">
        <v>0</v>
      </c>
      <c r="AG214" s="79" t="s">
        <v>1916</v>
      </c>
      <c r="AH214" s="79"/>
      <c r="AI214" s="85" t="s">
        <v>1912</v>
      </c>
      <c r="AJ214" s="79" t="b">
        <v>0</v>
      </c>
      <c r="AK214" s="79">
        <v>0</v>
      </c>
      <c r="AL214" s="85" t="s">
        <v>1912</v>
      </c>
      <c r="AM214" s="79" t="s">
        <v>1936</v>
      </c>
      <c r="AN214" s="79" t="b">
        <v>0</v>
      </c>
      <c r="AO214" s="85" t="s">
        <v>1789</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1</v>
      </c>
      <c r="BC214" s="78" t="str">
        <f>REPLACE(INDEX(GroupVertices[Group],MATCH(Edges[[#This Row],[Vertex 2]],GroupVertices[Vertex],0)),1,1,"")</f>
        <v>1</v>
      </c>
      <c r="BD214" s="48">
        <v>2</v>
      </c>
      <c r="BE214" s="49">
        <v>7.6923076923076925</v>
      </c>
      <c r="BF214" s="48">
        <v>0</v>
      </c>
      <c r="BG214" s="49">
        <v>0</v>
      </c>
      <c r="BH214" s="48">
        <v>0</v>
      </c>
      <c r="BI214" s="49">
        <v>0</v>
      </c>
      <c r="BJ214" s="48">
        <v>24</v>
      </c>
      <c r="BK214" s="49">
        <v>92.3076923076923</v>
      </c>
      <c r="BL214" s="48">
        <v>26</v>
      </c>
    </row>
    <row r="215" spans="1:64" ht="15">
      <c r="A215" s="64" t="s">
        <v>352</v>
      </c>
      <c r="B215" s="64" t="s">
        <v>352</v>
      </c>
      <c r="C215" s="65" t="s">
        <v>4929</v>
      </c>
      <c r="D215" s="66">
        <v>7.2</v>
      </c>
      <c r="E215" s="67" t="s">
        <v>136</v>
      </c>
      <c r="F215" s="68">
        <v>21.2</v>
      </c>
      <c r="G215" s="65"/>
      <c r="H215" s="69"/>
      <c r="I215" s="70"/>
      <c r="J215" s="70"/>
      <c r="K215" s="34" t="s">
        <v>65</v>
      </c>
      <c r="L215" s="77">
        <v>215</v>
      </c>
      <c r="M215" s="77"/>
      <c r="N215" s="72"/>
      <c r="O215" s="79" t="s">
        <v>176</v>
      </c>
      <c r="P215" s="81">
        <v>43647.298680555556</v>
      </c>
      <c r="Q215" s="79" t="s">
        <v>603</v>
      </c>
      <c r="R215" s="79"/>
      <c r="S215" s="79"/>
      <c r="T215" s="79" t="s">
        <v>973</v>
      </c>
      <c r="U215" s="83" t="s">
        <v>1164</v>
      </c>
      <c r="V215" s="83" t="s">
        <v>1164</v>
      </c>
      <c r="W215" s="81">
        <v>43647.298680555556</v>
      </c>
      <c r="X215" s="83" t="s">
        <v>1482</v>
      </c>
      <c r="Y215" s="79"/>
      <c r="Z215" s="79"/>
      <c r="AA215" s="85" t="s">
        <v>1790</v>
      </c>
      <c r="AB215" s="79"/>
      <c r="AC215" s="79" t="b">
        <v>0</v>
      </c>
      <c r="AD215" s="79">
        <v>0</v>
      </c>
      <c r="AE215" s="85" t="s">
        <v>1912</v>
      </c>
      <c r="AF215" s="79" t="b">
        <v>0</v>
      </c>
      <c r="AG215" s="79" t="s">
        <v>1916</v>
      </c>
      <c r="AH215" s="79"/>
      <c r="AI215" s="85" t="s">
        <v>1912</v>
      </c>
      <c r="AJ215" s="79" t="b">
        <v>0</v>
      </c>
      <c r="AK215" s="79">
        <v>0</v>
      </c>
      <c r="AL215" s="85" t="s">
        <v>1912</v>
      </c>
      <c r="AM215" s="79" t="s">
        <v>1936</v>
      </c>
      <c r="AN215" s="79" t="b">
        <v>0</v>
      </c>
      <c r="AO215" s="85" t="s">
        <v>1790</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v>2</v>
      </c>
      <c r="BE215" s="49">
        <v>7.6923076923076925</v>
      </c>
      <c r="BF215" s="48">
        <v>0</v>
      </c>
      <c r="BG215" s="49">
        <v>0</v>
      </c>
      <c r="BH215" s="48">
        <v>0</v>
      </c>
      <c r="BI215" s="49">
        <v>0</v>
      </c>
      <c r="BJ215" s="48">
        <v>24</v>
      </c>
      <c r="BK215" s="49">
        <v>92.3076923076923</v>
      </c>
      <c r="BL215" s="48">
        <v>26</v>
      </c>
    </row>
    <row r="216" spans="1:64" ht="15">
      <c r="A216" s="64" t="s">
        <v>352</v>
      </c>
      <c r="B216" s="64" t="s">
        <v>352</v>
      </c>
      <c r="C216" s="65" t="s">
        <v>4929</v>
      </c>
      <c r="D216" s="66">
        <v>7.2</v>
      </c>
      <c r="E216" s="67" t="s">
        <v>136</v>
      </c>
      <c r="F216" s="68">
        <v>21.2</v>
      </c>
      <c r="G216" s="65"/>
      <c r="H216" s="69"/>
      <c r="I216" s="70"/>
      <c r="J216" s="70"/>
      <c r="K216" s="34" t="s">
        <v>65</v>
      </c>
      <c r="L216" s="77">
        <v>216</v>
      </c>
      <c r="M216" s="77"/>
      <c r="N216" s="72"/>
      <c r="O216" s="79" t="s">
        <v>176</v>
      </c>
      <c r="P216" s="81">
        <v>43650.2921875</v>
      </c>
      <c r="Q216" s="79" t="s">
        <v>604</v>
      </c>
      <c r="R216" s="79"/>
      <c r="S216" s="79"/>
      <c r="T216" s="79" t="s">
        <v>973</v>
      </c>
      <c r="U216" s="83" t="s">
        <v>1165</v>
      </c>
      <c r="V216" s="83" t="s">
        <v>1165</v>
      </c>
      <c r="W216" s="81">
        <v>43650.2921875</v>
      </c>
      <c r="X216" s="83" t="s">
        <v>1483</v>
      </c>
      <c r="Y216" s="79"/>
      <c r="Z216" s="79"/>
      <c r="AA216" s="85" t="s">
        <v>1791</v>
      </c>
      <c r="AB216" s="79"/>
      <c r="AC216" s="79" t="b">
        <v>0</v>
      </c>
      <c r="AD216" s="79">
        <v>0</v>
      </c>
      <c r="AE216" s="85" t="s">
        <v>1912</v>
      </c>
      <c r="AF216" s="79" t="b">
        <v>0</v>
      </c>
      <c r="AG216" s="79" t="s">
        <v>1916</v>
      </c>
      <c r="AH216" s="79"/>
      <c r="AI216" s="85" t="s">
        <v>1912</v>
      </c>
      <c r="AJ216" s="79" t="b">
        <v>0</v>
      </c>
      <c r="AK216" s="79">
        <v>0</v>
      </c>
      <c r="AL216" s="85" t="s">
        <v>1912</v>
      </c>
      <c r="AM216" s="79" t="s">
        <v>1936</v>
      </c>
      <c r="AN216" s="79" t="b">
        <v>0</v>
      </c>
      <c r="AO216" s="85" t="s">
        <v>1791</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2</v>
      </c>
      <c r="BE216" s="49">
        <v>7.6923076923076925</v>
      </c>
      <c r="BF216" s="48">
        <v>0</v>
      </c>
      <c r="BG216" s="49">
        <v>0</v>
      </c>
      <c r="BH216" s="48">
        <v>0</v>
      </c>
      <c r="BI216" s="49">
        <v>0</v>
      </c>
      <c r="BJ216" s="48">
        <v>24</v>
      </c>
      <c r="BK216" s="49">
        <v>92.3076923076923</v>
      </c>
      <c r="BL216" s="48">
        <v>26</v>
      </c>
    </row>
    <row r="217" spans="1:64" ht="15">
      <c r="A217" s="64" t="s">
        <v>353</v>
      </c>
      <c r="B217" s="64" t="s">
        <v>353</v>
      </c>
      <c r="C217" s="65" t="s">
        <v>4931</v>
      </c>
      <c r="D217" s="66">
        <v>10</v>
      </c>
      <c r="E217" s="67" t="s">
        <v>136</v>
      </c>
      <c r="F217" s="68">
        <v>12</v>
      </c>
      <c r="G217" s="65"/>
      <c r="H217" s="69"/>
      <c r="I217" s="70"/>
      <c r="J217" s="70"/>
      <c r="K217" s="34" t="s">
        <v>65</v>
      </c>
      <c r="L217" s="77">
        <v>217</v>
      </c>
      <c r="M217" s="77"/>
      <c r="N217" s="72"/>
      <c r="O217" s="79" t="s">
        <v>176</v>
      </c>
      <c r="P217" s="81">
        <v>43640.11939814815</v>
      </c>
      <c r="Q217" s="79" t="s">
        <v>605</v>
      </c>
      <c r="R217" s="83" t="s">
        <v>772</v>
      </c>
      <c r="S217" s="79" t="s">
        <v>829</v>
      </c>
      <c r="T217" s="79" t="s">
        <v>974</v>
      </c>
      <c r="U217" s="79"/>
      <c r="V217" s="83" t="s">
        <v>1280</v>
      </c>
      <c r="W217" s="81">
        <v>43640.11939814815</v>
      </c>
      <c r="X217" s="83" t="s">
        <v>1484</v>
      </c>
      <c r="Y217" s="79"/>
      <c r="Z217" s="79"/>
      <c r="AA217" s="85" t="s">
        <v>1792</v>
      </c>
      <c r="AB217" s="79"/>
      <c r="AC217" s="79" t="b">
        <v>0</v>
      </c>
      <c r="AD217" s="79">
        <v>4</v>
      </c>
      <c r="AE217" s="85" t="s">
        <v>1912</v>
      </c>
      <c r="AF217" s="79" t="b">
        <v>0</v>
      </c>
      <c r="AG217" s="79" t="s">
        <v>1915</v>
      </c>
      <c r="AH217" s="79"/>
      <c r="AI217" s="85" t="s">
        <v>1912</v>
      </c>
      <c r="AJ217" s="79" t="b">
        <v>0</v>
      </c>
      <c r="AK217" s="79">
        <v>0</v>
      </c>
      <c r="AL217" s="85" t="s">
        <v>1912</v>
      </c>
      <c r="AM217" s="79" t="s">
        <v>1927</v>
      </c>
      <c r="AN217" s="79" t="b">
        <v>0</v>
      </c>
      <c r="AO217" s="85" t="s">
        <v>1792</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18</v>
      </c>
      <c r="BC217" s="78" t="str">
        <f>REPLACE(INDEX(GroupVertices[Group],MATCH(Edges[[#This Row],[Vertex 2]],GroupVertices[Vertex],0)),1,1,"")</f>
        <v>18</v>
      </c>
      <c r="BD217" s="48">
        <v>1</v>
      </c>
      <c r="BE217" s="49">
        <v>5.555555555555555</v>
      </c>
      <c r="BF217" s="48">
        <v>0</v>
      </c>
      <c r="BG217" s="49">
        <v>0</v>
      </c>
      <c r="BH217" s="48">
        <v>0</v>
      </c>
      <c r="BI217" s="49">
        <v>0</v>
      </c>
      <c r="BJ217" s="48">
        <v>17</v>
      </c>
      <c r="BK217" s="49">
        <v>94.44444444444444</v>
      </c>
      <c r="BL217" s="48">
        <v>18</v>
      </c>
    </row>
    <row r="218" spans="1:64" ht="15">
      <c r="A218" s="64" t="s">
        <v>353</v>
      </c>
      <c r="B218" s="64" t="s">
        <v>353</v>
      </c>
      <c r="C218" s="65" t="s">
        <v>4931</v>
      </c>
      <c r="D218" s="66">
        <v>10</v>
      </c>
      <c r="E218" s="67" t="s">
        <v>136</v>
      </c>
      <c r="F218" s="68">
        <v>12</v>
      </c>
      <c r="G218" s="65"/>
      <c r="H218" s="69"/>
      <c r="I218" s="70"/>
      <c r="J218" s="70"/>
      <c r="K218" s="34" t="s">
        <v>65</v>
      </c>
      <c r="L218" s="77">
        <v>218</v>
      </c>
      <c r="M218" s="77"/>
      <c r="N218" s="72"/>
      <c r="O218" s="79" t="s">
        <v>176</v>
      </c>
      <c r="P218" s="81">
        <v>43643.30255787037</v>
      </c>
      <c r="Q218" s="79" t="s">
        <v>606</v>
      </c>
      <c r="R218" s="83" t="s">
        <v>773</v>
      </c>
      <c r="S218" s="79" t="s">
        <v>829</v>
      </c>
      <c r="T218" s="79" t="s">
        <v>975</v>
      </c>
      <c r="U218" s="79"/>
      <c r="V218" s="83" t="s">
        <v>1280</v>
      </c>
      <c r="W218" s="81">
        <v>43643.30255787037</v>
      </c>
      <c r="X218" s="83" t="s">
        <v>1485</v>
      </c>
      <c r="Y218" s="79"/>
      <c r="Z218" s="79"/>
      <c r="AA218" s="85" t="s">
        <v>1793</v>
      </c>
      <c r="AB218" s="79"/>
      <c r="AC218" s="79" t="b">
        <v>0</v>
      </c>
      <c r="AD218" s="79">
        <v>1</v>
      </c>
      <c r="AE218" s="85" t="s">
        <v>1912</v>
      </c>
      <c r="AF218" s="79" t="b">
        <v>0</v>
      </c>
      <c r="AG218" s="79" t="s">
        <v>1915</v>
      </c>
      <c r="AH218" s="79"/>
      <c r="AI218" s="85" t="s">
        <v>1912</v>
      </c>
      <c r="AJ218" s="79" t="b">
        <v>0</v>
      </c>
      <c r="AK218" s="79">
        <v>0</v>
      </c>
      <c r="AL218" s="85" t="s">
        <v>1912</v>
      </c>
      <c r="AM218" s="79" t="s">
        <v>1927</v>
      </c>
      <c r="AN218" s="79" t="b">
        <v>0</v>
      </c>
      <c r="AO218" s="85" t="s">
        <v>1793</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18</v>
      </c>
      <c r="BC218" s="78" t="str">
        <f>REPLACE(INDEX(GroupVertices[Group],MATCH(Edges[[#This Row],[Vertex 2]],GroupVertices[Vertex],0)),1,1,"")</f>
        <v>18</v>
      </c>
      <c r="BD218" s="48">
        <v>0</v>
      </c>
      <c r="BE218" s="49">
        <v>0</v>
      </c>
      <c r="BF218" s="48">
        <v>0</v>
      </c>
      <c r="BG218" s="49">
        <v>0</v>
      </c>
      <c r="BH218" s="48">
        <v>0</v>
      </c>
      <c r="BI218" s="49">
        <v>0</v>
      </c>
      <c r="BJ218" s="48">
        <v>24</v>
      </c>
      <c r="BK218" s="49">
        <v>100</v>
      </c>
      <c r="BL218" s="48">
        <v>24</v>
      </c>
    </row>
    <row r="219" spans="1:64" ht="15">
      <c r="A219" s="64" t="s">
        <v>353</v>
      </c>
      <c r="B219" s="64" t="s">
        <v>353</v>
      </c>
      <c r="C219" s="65" t="s">
        <v>4931</v>
      </c>
      <c r="D219" s="66">
        <v>10</v>
      </c>
      <c r="E219" s="67" t="s">
        <v>136</v>
      </c>
      <c r="F219" s="68">
        <v>12</v>
      </c>
      <c r="G219" s="65"/>
      <c r="H219" s="69"/>
      <c r="I219" s="70"/>
      <c r="J219" s="70"/>
      <c r="K219" s="34" t="s">
        <v>65</v>
      </c>
      <c r="L219" s="77">
        <v>219</v>
      </c>
      <c r="M219" s="77"/>
      <c r="N219" s="72"/>
      <c r="O219" s="79" t="s">
        <v>176</v>
      </c>
      <c r="P219" s="81">
        <v>43645.26810185185</v>
      </c>
      <c r="Q219" s="79" t="s">
        <v>607</v>
      </c>
      <c r="R219" s="83" t="s">
        <v>774</v>
      </c>
      <c r="S219" s="79" t="s">
        <v>829</v>
      </c>
      <c r="T219" s="79" t="s">
        <v>976</v>
      </c>
      <c r="U219" s="79"/>
      <c r="V219" s="83" t="s">
        <v>1280</v>
      </c>
      <c r="W219" s="81">
        <v>43645.26810185185</v>
      </c>
      <c r="X219" s="83" t="s">
        <v>1486</v>
      </c>
      <c r="Y219" s="79"/>
      <c r="Z219" s="79"/>
      <c r="AA219" s="85" t="s">
        <v>1794</v>
      </c>
      <c r="AB219" s="79"/>
      <c r="AC219" s="79" t="b">
        <v>0</v>
      </c>
      <c r="AD219" s="79">
        <v>4</v>
      </c>
      <c r="AE219" s="85" t="s">
        <v>1912</v>
      </c>
      <c r="AF219" s="79" t="b">
        <v>0</v>
      </c>
      <c r="AG219" s="79" t="s">
        <v>1915</v>
      </c>
      <c r="AH219" s="79"/>
      <c r="AI219" s="85" t="s">
        <v>1912</v>
      </c>
      <c r="AJ219" s="79" t="b">
        <v>0</v>
      </c>
      <c r="AK219" s="79">
        <v>1</v>
      </c>
      <c r="AL219" s="85" t="s">
        <v>1912</v>
      </c>
      <c r="AM219" s="79" t="s">
        <v>1927</v>
      </c>
      <c r="AN219" s="79" t="b">
        <v>0</v>
      </c>
      <c r="AO219" s="85" t="s">
        <v>1794</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18</v>
      </c>
      <c r="BC219" s="78" t="str">
        <f>REPLACE(INDEX(GroupVertices[Group],MATCH(Edges[[#This Row],[Vertex 2]],GroupVertices[Vertex],0)),1,1,"")</f>
        <v>18</v>
      </c>
      <c r="BD219" s="48">
        <v>1</v>
      </c>
      <c r="BE219" s="49">
        <v>5</v>
      </c>
      <c r="BF219" s="48">
        <v>0</v>
      </c>
      <c r="BG219" s="49">
        <v>0</v>
      </c>
      <c r="BH219" s="48">
        <v>0</v>
      </c>
      <c r="BI219" s="49">
        <v>0</v>
      </c>
      <c r="BJ219" s="48">
        <v>19</v>
      </c>
      <c r="BK219" s="49">
        <v>95</v>
      </c>
      <c r="BL219" s="48">
        <v>20</v>
      </c>
    </row>
    <row r="220" spans="1:64" ht="15">
      <c r="A220" s="64" t="s">
        <v>353</v>
      </c>
      <c r="B220" s="64" t="s">
        <v>353</v>
      </c>
      <c r="C220" s="65" t="s">
        <v>4931</v>
      </c>
      <c r="D220" s="66">
        <v>10</v>
      </c>
      <c r="E220" s="67" t="s">
        <v>136</v>
      </c>
      <c r="F220" s="68">
        <v>12</v>
      </c>
      <c r="G220" s="65"/>
      <c r="H220" s="69"/>
      <c r="I220" s="70"/>
      <c r="J220" s="70"/>
      <c r="K220" s="34" t="s">
        <v>65</v>
      </c>
      <c r="L220" s="77">
        <v>220</v>
      </c>
      <c r="M220" s="77"/>
      <c r="N220" s="72"/>
      <c r="O220" s="79" t="s">
        <v>176</v>
      </c>
      <c r="P220" s="81">
        <v>43649.76770833333</v>
      </c>
      <c r="Q220" s="79" t="s">
        <v>608</v>
      </c>
      <c r="R220" s="83" t="s">
        <v>775</v>
      </c>
      <c r="S220" s="79" t="s">
        <v>829</v>
      </c>
      <c r="T220" s="79" t="s">
        <v>977</v>
      </c>
      <c r="U220" s="79"/>
      <c r="V220" s="83" t="s">
        <v>1280</v>
      </c>
      <c r="W220" s="81">
        <v>43649.76770833333</v>
      </c>
      <c r="X220" s="83" t="s">
        <v>1487</v>
      </c>
      <c r="Y220" s="79"/>
      <c r="Z220" s="79"/>
      <c r="AA220" s="85" t="s">
        <v>1795</v>
      </c>
      <c r="AB220" s="79"/>
      <c r="AC220" s="79" t="b">
        <v>0</v>
      </c>
      <c r="AD220" s="79">
        <v>0</v>
      </c>
      <c r="AE220" s="85" t="s">
        <v>1912</v>
      </c>
      <c r="AF220" s="79" t="b">
        <v>0</v>
      </c>
      <c r="AG220" s="79" t="s">
        <v>1915</v>
      </c>
      <c r="AH220" s="79"/>
      <c r="AI220" s="85" t="s">
        <v>1912</v>
      </c>
      <c r="AJ220" s="79" t="b">
        <v>0</v>
      </c>
      <c r="AK220" s="79">
        <v>0</v>
      </c>
      <c r="AL220" s="85" t="s">
        <v>1912</v>
      </c>
      <c r="AM220" s="79" t="s">
        <v>1927</v>
      </c>
      <c r="AN220" s="79" t="b">
        <v>0</v>
      </c>
      <c r="AO220" s="85" t="s">
        <v>1795</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18</v>
      </c>
      <c r="BC220" s="78" t="str">
        <f>REPLACE(INDEX(GroupVertices[Group],MATCH(Edges[[#This Row],[Vertex 2]],GroupVertices[Vertex],0)),1,1,"")</f>
        <v>18</v>
      </c>
      <c r="BD220" s="48">
        <v>0</v>
      </c>
      <c r="BE220" s="49">
        <v>0</v>
      </c>
      <c r="BF220" s="48">
        <v>0</v>
      </c>
      <c r="BG220" s="49">
        <v>0</v>
      </c>
      <c r="BH220" s="48">
        <v>0</v>
      </c>
      <c r="BI220" s="49">
        <v>0</v>
      </c>
      <c r="BJ220" s="48">
        <v>18</v>
      </c>
      <c r="BK220" s="49">
        <v>100</v>
      </c>
      <c r="BL220" s="48">
        <v>18</v>
      </c>
    </row>
    <row r="221" spans="1:64" ht="15">
      <c r="A221" s="64" t="s">
        <v>353</v>
      </c>
      <c r="B221" s="64" t="s">
        <v>353</v>
      </c>
      <c r="C221" s="65" t="s">
        <v>4931</v>
      </c>
      <c r="D221" s="66">
        <v>10</v>
      </c>
      <c r="E221" s="67" t="s">
        <v>136</v>
      </c>
      <c r="F221" s="68">
        <v>12</v>
      </c>
      <c r="G221" s="65"/>
      <c r="H221" s="69"/>
      <c r="I221" s="70"/>
      <c r="J221" s="70"/>
      <c r="K221" s="34" t="s">
        <v>65</v>
      </c>
      <c r="L221" s="77">
        <v>221</v>
      </c>
      <c r="M221" s="77"/>
      <c r="N221" s="72"/>
      <c r="O221" s="79" t="s">
        <v>176</v>
      </c>
      <c r="P221" s="81">
        <v>43650.384930555556</v>
      </c>
      <c r="Q221" s="79" t="s">
        <v>609</v>
      </c>
      <c r="R221" s="83" t="s">
        <v>776</v>
      </c>
      <c r="S221" s="79" t="s">
        <v>829</v>
      </c>
      <c r="T221" s="79" t="s">
        <v>977</v>
      </c>
      <c r="U221" s="79"/>
      <c r="V221" s="83" t="s">
        <v>1280</v>
      </c>
      <c r="W221" s="81">
        <v>43650.384930555556</v>
      </c>
      <c r="X221" s="83" t="s">
        <v>1488</v>
      </c>
      <c r="Y221" s="79"/>
      <c r="Z221" s="79"/>
      <c r="AA221" s="85" t="s">
        <v>1796</v>
      </c>
      <c r="AB221" s="79"/>
      <c r="AC221" s="79" t="b">
        <v>0</v>
      </c>
      <c r="AD221" s="79">
        <v>0</v>
      </c>
      <c r="AE221" s="85" t="s">
        <v>1912</v>
      </c>
      <c r="AF221" s="79" t="b">
        <v>0</v>
      </c>
      <c r="AG221" s="79" t="s">
        <v>1915</v>
      </c>
      <c r="AH221" s="79"/>
      <c r="AI221" s="85" t="s">
        <v>1912</v>
      </c>
      <c r="AJ221" s="79" t="b">
        <v>0</v>
      </c>
      <c r="AK221" s="79">
        <v>0</v>
      </c>
      <c r="AL221" s="85" t="s">
        <v>1912</v>
      </c>
      <c r="AM221" s="79" t="s">
        <v>1927</v>
      </c>
      <c r="AN221" s="79" t="b">
        <v>0</v>
      </c>
      <c r="AO221" s="85" t="s">
        <v>1796</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18</v>
      </c>
      <c r="BC221" s="78" t="str">
        <f>REPLACE(INDEX(GroupVertices[Group],MATCH(Edges[[#This Row],[Vertex 2]],GroupVertices[Vertex],0)),1,1,"")</f>
        <v>18</v>
      </c>
      <c r="BD221" s="48">
        <v>0</v>
      </c>
      <c r="BE221" s="49">
        <v>0</v>
      </c>
      <c r="BF221" s="48">
        <v>0</v>
      </c>
      <c r="BG221" s="49">
        <v>0</v>
      </c>
      <c r="BH221" s="48">
        <v>0</v>
      </c>
      <c r="BI221" s="49">
        <v>0</v>
      </c>
      <c r="BJ221" s="48">
        <v>18</v>
      </c>
      <c r="BK221" s="49">
        <v>100</v>
      </c>
      <c r="BL221" s="48">
        <v>18</v>
      </c>
    </row>
    <row r="222" spans="1:64" ht="15">
      <c r="A222" s="64" t="s">
        <v>353</v>
      </c>
      <c r="B222" s="64" t="s">
        <v>353</v>
      </c>
      <c r="C222" s="65" t="s">
        <v>4931</v>
      </c>
      <c r="D222" s="66">
        <v>10</v>
      </c>
      <c r="E222" s="67" t="s">
        <v>136</v>
      </c>
      <c r="F222" s="68">
        <v>12</v>
      </c>
      <c r="G222" s="65"/>
      <c r="H222" s="69"/>
      <c r="I222" s="70"/>
      <c r="J222" s="70"/>
      <c r="K222" s="34" t="s">
        <v>65</v>
      </c>
      <c r="L222" s="77">
        <v>222</v>
      </c>
      <c r="M222" s="77"/>
      <c r="N222" s="72"/>
      <c r="O222" s="79" t="s">
        <v>176</v>
      </c>
      <c r="P222" s="81">
        <v>43650.5916087963</v>
      </c>
      <c r="Q222" s="79" t="s">
        <v>610</v>
      </c>
      <c r="R222" s="83" t="s">
        <v>777</v>
      </c>
      <c r="S222" s="79" t="s">
        <v>829</v>
      </c>
      <c r="T222" s="79" t="s">
        <v>978</v>
      </c>
      <c r="U222" s="79"/>
      <c r="V222" s="83" t="s">
        <v>1280</v>
      </c>
      <c r="W222" s="81">
        <v>43650.5916087963</v>
      </c>
      <c r="X222" s="83" t="s">
        <v>1489</v>
      </c>
      <c r="Y222" s="79"/>
      <c r="Z222" s="79"/>
      <c r="AA222" s="85" t="s">
        <v>1797</v>
      </c>
      <c r="AB222" s="79"/>
      <c r="AC222" s="79" t="b">
        <v>0</v>
      </c>
      <c r="AD222" s="79">
        <v>0</v>
      </c>
      <c r="AE222" s="85" t="s">
        <v>1912</v>
      </c>
      <c r="AF222" s="79" t="b">
        <v>0</v>
      </c>
      <c r="AG222" s="79" t="s">
        <v>1915</v>
      </c>
      <c r="AH222" s="79"/>
      <c r="AI222" s="85" t="s">
        <v>1912</v>
      </c>
      <c r="AJ222" s="79" t="b">
        <v>0</v>
      </c>
      <c r="AK222" s="79">
        <v>0</v>
      </c>
      <c r="AL222" s="85" t="s">
        <v>1912</v>
      </c>
      <c r="AM222" s="79" t="s">
        <v>1927</v>
      </c>
      <c r="AN222" s="79" t="b">
        <v>0</v>
      </c>
      <c r="AO222" s="85" t="s">
        <v>1797</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18</v>
      </c>
      <c r="BC222" s="78" t="str">
        <f>REPLACE(INDEX(GroupVertices[Group],MATCH(Edges[[#This Row],[Vertex 2]],GroupVertices[Vertex],0)),1,1,"")</f>
        <v>18</v>
      </c>
      <c r="BD222" s="48">
        <v>0</v>
      </c>
      <c r="BE222" s="49">
        <v>0</v>
      </c>
      <c r="BF222" s="48">
        <v>0</v>
      </c>
      <c r="BG222" s="49">
        <v>0</v>
      </c>
      <c r="BH222" s="48">
        <v>0</v>
      </c>
      <c r="BI222" s="49">
        <v>0</v>
      </c>
      <c r="BJ222" s="48">
        <v>18</v>
      </c>
      <c r="BK222" s="49">
        <v>100</v>
      </c>
      <c r="BL222" s="48">
        <v>18</v>
      </c>
    </row>
    <row r="223" spans="1:64" ht="15">
      <c r="A223" s="64" t="s">
        <v>354</v>
      </c>
      <c r="B223" s="64" t="s">
        <v>354</v>
      </c>
      <c r="C223" s="65" t="s">
        <v>4926</v>
      </c>
      <c r="D223" s="66">
        <v>3</v>
      </c>
      <c r="E223" s="67" t="s">
        <v>132</v>
      </c>
      <c r="F223" s="68">
        <v>35</v>
      </c>
      <c r="G223" s="65"/>
      <c r="H223" s="69"/>
      <c r="I223" s="70"/>
      <c r="J223" s="70"/>
      <c r="K223" s="34" t="s">
        <v>65</v>
      </c>
      <c r="L223" s="77">
        <v>223</v>
      </c>
      <c r="M223" s="77"/>
      <c r="N223" s="72"/>
      <c r="O223" s="79" t="s">
        <v>176</v>
      </c>
      <c r="P223" s="81">
        <v>43650.637708333335</v>
      </c>
      <c r="Q223" s="79" t="s">
        <v>611</v>
      </c>
      <c r="R223" s="83" t="s">
        <v>723</v>
      </c>
      <c r="S223" s="79" t="s">
        <v>827</v>
      </c>
      <c r="T223" s="79" t="s">
        <v>979</v>
      </c>
      <c r="U223" s="83" t="s">
        <v>1166</v>
      </c>
      <c r="V223" s="83" t="s">
        <v>1166</v>
      </c>
      <c r="W223" s="81">
        <v>43650.637708333335</v>
      </c>
      <c r="X223" s="83" t="s">
        <v>1490</v>
      </c>
      <c r="Y223" s="79"/>
      <c r="Z223" s="79"/>
      <c r="AA223" s="85" t="s">
        <v>1798</v>
      </c>
      <c r="AB223" s="79"/>
      <c r="AC223" s="79" t="b">
        <v>0</v>
      </c>
      <c r="AD223" s="79">
        <v>0</v>
      </c>
      <c r="AE223" s="85" t="s">
        <v>1912</v>
      </c>
      <c r="AF223" s="79" t="b">
        <v>0</v>
      </c>
      <c r="AG223" s="79" t="s">
        <v>1915</v>
      </c>
      <c r="AH223" s="79"/>
      <c r="AI223" s="85" t="s">
        <v>1912</v>
      </c>
      <c r="AJ223" s="79" t="b">
        <v>0</v>
      </c>
      <c r="AK223" s="79">
        <v>0</v>
      </c>
      <c r="AL223" s="85" t="s">
        <v>1912</v>
      </c>
      <c r="AM223" s="79" t="s">
        <v>1922</v>
      </c>
      <c r="AN223" s="79" t="b">
        <v>0</v>
      </c>
      <c r="AO223" s="85" t="s">
        <v>1798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10</v>
      </c>
      <c r="BF223" s="48">
        <v>0</v>
      </c>
      <c r="BG223" s="49">
        <v>0</v>
      </c>
      <c r="BH223" s="48">
        <v>0</v>
      </c>
      <c r="BI223" s="49">
        <v>0</v>
      </c>
      <c r="BJ223" s="48">
        <v>9</v>
      </c>
      <c r="BK223" s="49">
        <v>90</v>
      </c>
      <c r="BL223" s="48">
        <v>10</v>
      </c>
    </row>
    <row r="224" spans="1:64" ht="15">
      <c r="A224" s="64" t="s">
        <v>355</v>
      </c>
      <c r="B224" s="64" t="s">
        <v>355</v>
      </c>
      <c r="C224" s="65" t="s">
        <v>4926</v>
      </c>
      <c r="D224" s="66">
        <v>3</v>
      </c>
      <c r="E224" s="67" t="s">
        <v>132</v>
      </c>
      <c r="F224" s="68">
        <v>35</v>
      </c>
      <c r="G224" s="65"/>
      <c r="H224" s="69"/>
      <c r="I224" s="70"/>
      <c r="J224" s="70"/>
      <c r="K224" s="34" t="s">
        <v>65</v>
      </c>
      <c r="L224" s="77">
        <v>224</v>
      </c>
      <c r="M224" s="77"/>
      <c r="N224" s="72"/>
      <c r="O224" s="79" t="s">
        <v>176</v>
      </c>
      <c r="P224" s="81">
        <v>43650.65013888889</v>
      </c>
      <c r="Q224" s="79" t="s">
        <v>612</v>
      </c>
      <c r="R224" s="83" t="s">
        <v>723</v>
      </c>
      <c r="S224" s="79" t="s">
        <v>827</v>
      </c>
      <c r="T224" s="79" t="s">
        <v>980</v>
      </c>
      <c r="U224" s="83" t="s">
        <v>1167</v>
      </c>
      <c r="V224" s="83" t="s">
        <v>1167</v>
      </c>
      <c r="W224" s="81">
        <v>43650.65013888889</v>
      </c>
      <c r="X224" s="83" t="s">
        <v>1491</v>
      </c>
      <c r="Y224" s="79"/>
      <c r="Z224" s="79"/>
      <c r="AA224" s="85" t="s">
        <v>1799</v>
      </c>
      <c r="AB224" s="79"/>
      <c r="AC224" s="79" t="b">
        <v>0</v>
      </c>
      <c r="AD224" s="79">
        <v>2</v>
      </c>
      <c r="AE224" s="85" t="s">
        <v>1912</v>
      </c>
      <c r="AF224" s="79" t="b">
        <v>0</v>
      </c>
      <c r="AG224" s="79" t="s">
        <v>1915</v>
      </c>
      <c r="AH224" s="79"/>
      <c r="AI224" s="85" t="s">
        <v>1912</v>
      </c>
      <c r="AJ224" s="79" t="b">
        <v>0</v>
      </c>
      <c r="AK224" s="79">
        <v>0</v>
      </c>
      <c r="AL224" s="85" t="s">
        <v>1912</v>
      </c>
      <c r="AM224" s="79" t="s">
        <v>1922</v>
      </c>
      <c r="AN224" s="79" t="b">
        <v>0</v>
      </c>
      <c r="AO224" s="85" t="s">
        <v>1799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1</v>
      </c>
      <c r="BE224" s="49">
        <v>10</v>
      </c>
      <c r="BF224" s="48">
        <v>0</v>
      </c>
      <c r="BG224" s="49">
        <v>0</v>
      </c>
      <c r="BH224" s="48">
        <v>0</v>
      </c>
      <c r="BI224" s="49">
        <v>0</v>
      </c>
      <c r="BJ224" s="48">
        <v>9</v>
      </c>
      <c r="BK224" s="49">
        <v>90</v>
      </c>
      <c r="BL224" s="48">
        <v>10</v>
      </c>
    </row>
    <row r="225" spans="1:64" ht="15">
      <c r="A225" s="64" t="s">
        <v>356</v>
      </c>
      <c r="B225" s="64" t="s">
        <v>394</v>
      </c>
      <c r="C225" s="65" t="s">
        <v>4927</v>
      </c>
      <c r="D225" s="66">
        <v>4.4</v>
      </c>
      <c r="E225" s="67" t="s">
        <v>136</v>
      </c>
      <c r="F225" s="68">
        <v>30.4</v>
      </c>
      <c r="G225" s="65"/>
      <c r="H225" s="69"/>
      <c r="I225" s="70"/>
      <c r="J225" s="70"/>
      <c r="K225" s="34" t="s">
        <v>65</v>
      </c>
      <c r="L225" s="77">
        <v>225</v>
      </c>
      <c r="M225" s="77"/>
      <c r="N225" s="72"/>
      <c r="O225" s="79" t="s">
        <v>416</v>
      </c>
      <c r="P225" s="81">
        <v>43640.664988425924</v>
      </c>
      <c r="Q225" s="79" t="s">
        <v>613</v>
      </c>
      <c r="R225" s="83" t="s">
        <v>723</v>
      </c>
      <c r="S225" s="79" t="s">
        <v>827</v>
      </c>
      <c r="T225" s="79" t="s">
        <v>864</v>
      </c>
      <c r="U225" s="83" t="s">
        <v>1054</v>
      </c>
      <c r="V225" s="83" t="s">
        <v>1054</v>
      </c>
      <c r="W225" s="81">
        <v>43640.664988425924</v>
      </c>
      <c r="X225" s="83" t="s">
        <v>1492</v>
      </c>
      <c r="Y225" s="79"/>
      <c r="Z225" s="79"/>
      <c r="AA225" s="85" t="s">
        <v>1800</v>
      </c>
      <c r="AB225" s="79"/>
      <c r="AC225" s="79" t="b">
        <v>0</v>
      </c>
      <c r="AD225" s="79">
        <v>0</v>
      </c>
      <c r="AE225" s="85" t="s">
        <v>1912</v>
      </c>
      <c r="AF225" s="79" t="b">
        <v>0</v>
      </c>
      <c r="AG225" s="79" t="s">
        <v>1915</v>
      </c>
      <c r="AH225" s="79"/>
      <c r="AI225" s="85" t="s">
        <v>1912</v>
      </c>
      <c r="AJ225" s="79" t="b">
        <v>0</v>
      </c>
      <c r="AK225" s="79">
        <v>1</v>
      </c>
      <c r="AL225" s="85" t="s">
        <v>1912</v>
      </c>
      <c r="AM225" s="79" t="s">
        <v>1922</v>
      </c>
      <c r="AN225" s="79" t="b">
        <v>0</v>
      </c>
      <c r="AO225" s="85" t="s">
        <v>1800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2</v>
      </c>
      <c r="BE225" s="49">
        <v>20</v>
      </c>
      <c r="BF225" s="48">
        <v>0</v>
      </c>
      <c r="BG225" s="49">
        <v>0</v>
      </c>
      <c r="BH225" s="48">
        <v>0</v>
      </c>
      <c r="BI225" s="49">
        <v>0</v>
      </c>
      <c r="BJ225" s="48">
        <v>8</v>
      </c>
      <c r="BK225" s="49">
        <v>80</v>
      </c>
      <c r="BL225" s="48">
        <v>10</v>
      </c>
    </row>
    <row r="226" spans="1:64" ht="15">
      <c r="A226" s="64" t="s">
        <v>356</v>
      </c>
      <c r="B226" s="64" t="s">
        <v>394</v>
      </c>
      <c r="C226" s="65" t="s">
        <v>4927</v>
      </c>
      <c r="D226" s="66">
        <v>4.4</v>
      </c>
      <c r="E226" s="67" t="s">
        <v>136</v>
      </c>
      <c r="F226" s="68">
        <v>30.4</v>
      </c>
      <c r="G226" s="65"/>
      <c r="H226" s="69"/>
      <c r="I226" s="70"/>
      <c r="J226" s="70"/>
      <c r="K226" s="34" t="s">
        <v>65</v>
      </c>
      <c r="L226" s="77">
        <v>226</v>
      </c>
      <c r="M226" s="77"/>
      <c r="N226" s="72"/>
      <c r="O226" s="79" t="s">
        <v>416</v>
      </c>
      <c r="P226" s="81">
        <v>43650.74684027778</v>
      </c>
      <c r="Q226" s="79" t="s">
        <v>614</v>
      </c>
      <c r="R226" s="83" t="s">
        <v>723</v>
      </c>
      <c r="S226" s="79" t="s">
        <v>827</v>
      </c>
      <c r="T226" s="79" t="s">
        <v>981</v>
      </c>
      <c r="U226" s="83" t="s">
        <v>1168</v>
      </c>
      <c r="V226" s="83" t="s">
        <v>1168</v>
      </c>
      <c r="W226" s="81">
        <v>43650.74684027778</v>
      </c>
      <c r="X226" s="83" t="s">
        <v>1493</v>
      </c>
      <c r="Y226" s="79"/>
      <c r="Z226" s="79"/>
      <c r="AA226" s="85" t="s">
        <v>1801</v>
      </c>
      <c r="AB226" s="79"/>
      <c r="AC226" s="79" t="b">
        <v>0</v>
      </c>
      <c r="AD226" s="79">
        <v>0</v>
      </c>
      <c r="AE226" s="85" t="s">
        <v>1912</v>
      </c>
      <c r="AF226" s="79" t="b">
        <v>0</v>
      </c>
      <c r="AG226" s="79" t="s">
        <v>1915</v>
      </c>
      <c r="AH226" s="79"/>
      <c r="AI226" s="85" t="s">
        <v>1912</v>
      </c>
      <c r="AJ226" s="79" t="b">
        <v>0</v>
      </c>
      <c r="AK226" s="79">
        <v>0</v>
      </c>
      <c r="AL226" s="85" t="s">
        <v>1912</v>
      </c>
      <c r="AM226" s="79" t="s">
        <v>1922</v>
      </c>
      <c r="AN226" s="79" t="b">
        <v>0</v>
      </c>
      <c r="AO226" s="85" t="s">
        <v>1801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356</v>
      </c>
      <c r="B227" s="64" t="s">
        <v>398</v>
      </c>
      <c r="C227" s="65" t="s">
        <v>4926</v>
      </c>
      <c r="D227" s="66">
        <v>3</v>
      </c>
      <c r="E227" s="67" t="s">
        <v>132</v>
      </c>
      <c r="F227" s="68">
        <v>35</v>
      </c>
      <c r="G227" s="65"/>
      <c r="H227" s="69"/>
      <c r="I227" s="70"/>
      <c r="J227" s="70"/>
      <c r="K227" s="34" t="s">
        <v>65</v>
      </c>
      <c r="L227" s="77">
        <v>227</v>
      </c>
      <c r="M227" s="77"/>
      <c r="N227" s="72"/>
      <c r="O227" s="79" t="s">
        <v>416</v>
      </c>
      <c r="P227" s="81">
        <v>43650.74684027778</v>
      </c>
      <c r="Q227" s="79" t="s">
        <v>614</v>
      </c>
      <c r="R227" s="83" t="s">
        <v>723</v>
      </c>
      <c r="S227" s="79" t="s">
        <v>827</v>
      </c>
      <c r="T227" s="79" t="s">
        <v>981</v>
      </c>
      <c r="U227" s="83" t="s">
        <v>1168</v>
      </c>
      <c r="V227" s="83" t="s">
        <v>1168</v>
      </c>
      <c r="W227" s="81">
        <v>43650.74684027778</v>
      </c>
      <c r="X227" s="83" t="s">
        <v>1493</v>
      </c>
      <c r="Y227" s="79"/>
      <c r="Z227" s="79"/>
      <c r="AA227" s="85" t="s">
        <v>1801</v>
      </c>
      <c r="AB227" s="79"/>
      <c r="AC227" s="79" t="b">
        <v>0</v>
      </c>
      <c r="AD227" s="79">
        <v>0</v>
      </c>
      <c r="AE227" s="85" t="s">
        <v>1912</v>
      </c>
      <c r="AF227" s="79" t="b">
        <v>0</v>
      </c>
      <c r="AG227" s="79" t="s">
        <v>1915</v>
      </c>
      <c r="AH227" s="79"/>
      <c r="AI227" s="85" t="s">
        <v>1912</v>
      </c>
      <c r="AJ227" s="79" t="b">
        <v>0</v>
      </c>
      <c r="AK227" s="79">
        <v>0</v>
      </c>
      <c r="AL227" s="85" t="s">
        <v>1912</v>
      </c>
      <c r="AM227" s="79" t="s">
        <v>1922</v>
      </c>
      <c r="AN227" s="79" t="b">
        <v>0</v>
      </c>
      <c r="AO227" s="85" t="s">
        <v>1801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3</v>
      </c>
      <c r="BD227" s="48">
        <v>1</v>
      </c>
      <c r="BE227" s="49">
        <v>9.090909090909092</v>
      </c>
      <c r="BF227" s="48">
        <v>0</v>
      </c>
      <c r="BG227" s="49">
        <v>0</v>
      </c>
      <c r="BH227" s="48">
        <v>0</v>
      </c>
      <c r="BI227" s="49">
        <v>0</v>
      </c>
      <c r="BJ227" s="48">
        <v>10</v>
      </c>
      <c r="BK227" s="49">
        <v>90.9090909090909</v>
      </c>
      <c r="BL227" s="48">
        <v>11</v>
      </c>
    </row>
    <row r="228" spans="1:64" ht="15">
      <c r="A228" s="64" t="s">
        <v>357</v>
      </c>
      <c r="B228" s="64" t="s">
        <v>357</v>
      </c>
      <c r="C228" s="65" t="s">
        <v>4926</v>
      </c>
      <c r="D228" s="66">
        <v>3</v>
      </c>
      <c r="E228" s="67" t="s">
        <v>132</v>
      </c>
      <c r="F228" s="68">
        <v>35</v>
      </c>
      <c r="G228" s="65"/>
      <c r="H228" s="69"/>
      <c r="I228" s="70"/>
      <c r="J228" s="70"/>
      <c r="K228" s="34" t="s">
        <v>65</v>
      </c>
      <c r="L228" s="77">
        <v>228</v>
      </c>
      <c r="M228" s="77"/>
      <c r="N228" s="72"/>
      <c r="O228" s="79" t="s">
        <v>176</v>
      </c>
      <c r="P228" s="81">
        <v>43650.77578703704</v>
      </c>
      <c r="Q228" s="79" t="s">
        <v>615</v>
      </c>
      <c r="R228" s="83" t="s">
        <v>723</v>
      </c>
      <c r="S228" s="79" t="s">
        <v>827</v>
      </c>
      <c r="T228" s="79" t="s">
        <v>897</v>
      </c>
      <c r="U228" s="83" t="s">
        <v>1169</v>
      </c>
      <c r="V228" s="83" t="s">
        <v>1169</v>
      </c>
      <c r="W228" s="81">
        <v>43650.77578703704</v>
      </c>
      <c r="X228" s="83" t="s">
        <v>1494</v>
      </c>
      <c r="Y228" s="79"/>
      <c r="Z228" s="79"/>
      <c r="AA228" s="85" t="s">
        <v>1802</v>
      </c>
      <c r="AB228" s="79"/>
      <c r="AC228" s="79" t="b">
        <v>0</v>
      </c>
      <c r="AD228" s="79">
        <v>0</v>
      </c>
      <c r="AE228" s="85" t="s">
        <v>1912</v>
      </c>
      <c r="AF228" s="79" t="b">
        <v>0</v>
      </c>
      <c r="AG228" s="79" t="s">
        <v>1915</v>
      </c>
      <c r="AH228" s="79"/>
      <c r="AI228" s="85" t="s">
        <v>1912</v>
      </c>
      <c r="AJ228" s="79" t="b">
        <v>0</v>
      </c>
      <c r="AK228" s="79">
        <v>0</v>
      </c>
      <c r="AL228" s="85" t="s">
        <v>1912</v>
      </c>
      <c r="AM228" s="79" t="s">
        <v>1922</v>
      </c>
      <c r="AN228" s="79" t="b">
        <v>0</v>
      </c>
      <c r="AO228" s="85" t="s">
        <v>1802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11.11111111111111</v>
      </c>
      <c r="BF228" s="48">
        <v>0</v>
      </c>
      <c r="BG228" s="49">
        <v>0</v>
      </c>
      <c r="BH228" s="48">
        <v>0</v>
      </c>
      <c r="BI228" s="49">
        <v>0</v>
      </c>
      <c r="BJ228" s="48">
        <v>8</v>
      </c>
      <c r="BK228" s="49">
        <v>88.88888888888889</v>
      </c>
      <c r="BL228" s="48">
        <v>9</v>
      </c>
    </row>
    <row r="229" spans="1:64" ht="15">
      <c r="A229" s="64" t="s">
        <v>358</v>
      </c>
      <c r="B229" s="64" t="s">
        <v>358</v>
      </c>
      <c r="C229" s="65" t="s">
        <v>4926</v>
      </c>
      <c r="D229" s="66">
        <v>3</v>
      </c>
      <c r="E229" s="67" t="s">
        <v>132</v>
      </c>
      <c r="F229" s="68">
        <v>35</v>
      </c>
      <c r="G229" s="65"/>
      <c r="H229" s="69"/>
      <c r="I229" s="70"/>
      <c r="J229" s="70"/>
      <c r="K229" s="34" t="s">
        <v>65</v>
      </c>
      <c r="L229" s="77">
        <v>229</v>
      </c>
      <c r="M229" s="77"/>
      <c r="N229" s="72"/>
      <c r="O229" s="79" t="s">
        <v>176</v>
      </c>
      <c r="P229" s="81">
        <v>43650.85023148148</v>
      </c>
      <c r="Q229" s="79" t="s">
        <v>616</v>
      </c>
      <c r="R229" s="83" t="s">
        <v>723</v>
      </c>
      <c r="S229" s="79" t="s">
        <v>827</v>
      </c>
      <c r="T229" s="79" t="s">
        <v>859</v>
      </c>
      <c r="U229" s="83" t="s">
        <v>1170</v>
      </c>
      <c r="V229" s="83" t="s">
        <v>1170</v>
      </c>
      <c r="W229" s="81">
        <v>43650.85023148148</v>
      </c>
      <c r="X229" s="83" t="s">
        <v>1495</v>
      </c>
      <c r="Y229" s="79"/>
      <c r="Z229" s="79"/>
      <c r="AA229" s="85" t="s">
        <v>1803</v>
      </c>
      <c r="AB229" s="79"/>
      <c r="AC229" s="79" t="b">
        <v>0</v>
      </c>
      <c r="AD229" s="79">
        <v>0</v>
      </c>
      <c r="AE229" s="85" t="s">
        <v>1912</v>
      </c>
      <c r="AF229" s="79" t="b">
        <v>0</v>
      </c>
      <c r="AG229" s="79" t="s">
        <v>1915</v>
      </c>
      <c r="AH229" s="79"/>
      <c r="AI229" s="85" t="s">
        <v>1912</v>
      </c>
      <c r="AJ229" s="79" t="b">
        <v>0</v>
      </c>
      <c r="AK229" s="79">
        <v>0</v>
      </c>
      <c r="AL229" s="85" t="s">
        <v>1912</v>
      </c>
      <c r="AM229" s="79" t="s">
        <v>1922</v>
      </c>
      <c r="AN229" s="79" t="b">
        <v>0</v>
      </c>
      <c r="AO229" s="85" t="s">
        <v>1803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11.11111111111111</v>
      </c>
      <c r="BF229" s="48">
        <v>0</v>
      </c>
      <c r="BG229" s="49">
        <v>0</v>
      </c>
      <c r="BH229" s="48">
        <v>0</v>
      </c>
      <c r="BI229" s="49">
        <v>0</v>
      </c>
      <c r="BJ229" s="48">
        <v>8</v>
      </c>
      <c r="BK229" s="49">
        <v>88.88888888888889</v>
      </c>
      <c r="BL229" s="48">
        <v>9</v>
      </c>
    </row>
    <row r="230" spans="1:64" ht="15">
      <c r="A230" s="64" t="s">
        <v>359</v>
      </c>
      <c r="B230" s="64" t="s">
        <v>394</v>
      </c>
      <c r="C230" s="65" t="s">
        <v>4926</v>
      </c>
      <c r="D230" s="66">
        <v>3</v>
      </c>
      <c r="E230" s="67" t="s">
        <v>132</v>
      </c>
      <c r="F230" s="68">
        <v>35</v>
      </c>
      <c r="G230" s="65"/>
      <c r="H230" s="69"/>
      <c r="I230" s="70"/>
      <c r="J230" s="70"/>
      <c r="K230" s="34" t="s">
        <v>65</v>
      </c>
      <c r="L230" s="77">
        <v>230</v>
      </c>
      <c r="M230" s="77"/>
      <c r="N230" s="72"/>
      <c r="O230" s="79" t="s">
        <v>416</v>
      </c>
      <c r="P230" s="81">
        <v>43650.89810185185</v>
      </c>
      <c r="Q230" s="79" t="s">
        <v>617</v>
      </c>
      <c r="R230" s="83" t="s">
        <v>723</v>
      </c>
      <c r="S230" s="79" t="s">
        <v>827</v>
      </c>
      <c r="T230" s="79" t="s">
        <v>982</v>
      </c>
      <c r="U230" s="83" t="s">
        <v>1171</v>
      </c>
      <c r="V230" s="83" t="s">
        <v>1171</v>
      </c>
      <c r="W230" s="81">
        <v>43650.89810185185</v>
      </c>
      <c r="X230" s="83" t="s">
        <v>1496</v>
      </c>
      <c r="Y230" s="79"/>
      <c r="Z230" s="79"/>
      <c r="AA230" s="85" t="s">
        <v>1804</v>
      </c>
      <c r="AB230" s="79"/>
      <c r="AC230" s="79" t="b">
        <v>0</v>
      </c>
      <c r="AD230" s="79">
        <v>0</v>
      </c>
      <c r="AE230" s="85" t="s">
        <v>1912</v>
      </c>
      <c r="AF230" s="79" t="b">
        <v>0</v>
      </c>
      <c r="AG230" s="79" t="s">
        <v>1915</v>
      </c>
      <c r="AH230" s="79"/>
      <c r="AI230" s="85" t="s">
        <v>1912</v>
      </c>
      <c r="AJ230" s="79" t="b">
        <v>0</v>
      </c>
      <c r="AK230" s="79">
        <v>0</v>
      </c>
      <c r="AL230" s="85" t="s">
        <v>1912</v>
      </c>
      <c r="AM230" s="79" t="s">
        <v>1922</v>
      </c>
      <c r="AN230" s="79" t="b">
        <v>0</v>
      </c>
      <c r="AO230" s="85" t="s">
        <v>1804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1</v>
      </c>
      <c r="BE230" s="49">
        <v>9.090909090909092</v>
      </c>
      <c r="BF230" s="48">
        <v>0</v>
      </c>
      <c r="BG230" s="49">
        <v>0</v>
      </c>
      <c r="BH230" s="48">
        <v>0</v>
      </c>
      <c r="BI230" s="49">
        <v>0</v>
      </c>
      <c r="BJ230" s="48">
        <v>10</v>
      </c>
      <c r="BK230" s="49">
        <v>90.9090909090909</v>
      </c>
      <c r="BL230" s="48">
        <v>11</v>
      </c>
    </row>
    <row r="231" spans="1:64" ht="15">
      <c r="A231" s="64" t="s">
        <v>360</v>
      </c>
      <c r="B231" s="64" t="s">
        <v>414</v>
      </c>
      <c r="C231" s="65" t="s">
        <v>4926</v>
      </c>
      <c r="D231" s="66">
        <v>3</v>
      </c>
      <c r="E231" s="67" t="s">
        <v>132</v>
      </c>
      <c r="F231" s="68">
        <v>35</v>
      </c>
      <c r="G231" s="65"/>
      <c r="H231" s="69"/>
      <c r="I231" s="70"/>
      <c r="J231" s="70"/>
      <c r="K231" s="34" t="s">
        <v>65</v>
      </c>
      <c r="L231" s="77">
        <v>231</v>
      </c>
      <c r="M231" s="77"/>
      <c r="N231" s="72"/>
      <c r="O231" s="79" t="s">
        <v>416</v>
      </c>
      <c r="P231" s="81">
        <v>43651.01627314815</v>
      </c>
      <c r="Q231" s="79" t="s">
        <v>618</v>
      </c>
      <c r="R231" s="83" t="s">
        <v>778</v>
      </c>
      <c r="S231" s="79" t="s">
        <v>829</v>
      </c>
      <c r="T231" s="79" t="s">
        <v>983</v>
      </c>
      <c r="U231" s="79"/>
      <c r="V231" s="83" t="s">
        <v>1281</v>
      </c>
      <c r="W231" s="81">
        <v>43651.01627314815</v>
      </c>
      <c r="X231" s="83" t="s">
        <v>1497</v>
      </c>
      <c r="Y231" s="79"/>
      <c r="Z231" s="79"/>
      <c r="AA231" s="85" t="s">
        <v>1805</v>
      </c>
      <c r="AB231" s="79"/>
      <c r="AC231" s="79" t="b">
        <v>0</v>
      </c>
      <c r="AD231" s="79">
        <v>1</v>
      </c>
      <c r="AE231" s="85" t="s">
        <v>1912</v>
      </c>
      <c r="AF231" s="79" t="b">
        <v>0</v>
      </c>
      <c r="AG231" s="79" t="s">
        <v>1915</v>
      </c>
      <c r="AH231" s="79"/>
      <c r="AI231" s="85" t="s">
        <v>1912</v>
      </c>
      <c r="AJ231" s="79" t="b">
        <v>0</v>
      </c>
      <c r="AK231" s="79">
        <v>0</v>
      </c>
      <c r="AL231" s="85" t="s">
        <v>1912</v>
      </c>
      <c r="AM231" s="79" t="s">
        <v>1927</v>
      </c>
      <c r="AN231" s="79" t="b">
        <v>0</v>
      </c>
      <c r="AO231" s="85" t="s">
        <v>1805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14</v>
      </c>
      <c r="BC231" s="78" t="str">
        <f>REPLACE(INDEX(GroupVertices[Group],MATCH(Edges[[#This Row],[Vertex 2]],GroupVertices[Vertex],0)),1,1,"")</f>
        <v>14</v>
      </c>
      <c r="BD231" s="48">
        <v>0</v>
      </c>
      <c r="BE231" s="49">
        <v>0</v>
      </c>
      <c r="BF231" s="48">
        <v>0</v>
      </c>
      <c r="BG231" s="49">
        <v>0</v>
      </c>
      <c r="BH231" s="48">
        <v>0</v>
      </c>
      <c r="BI231" s="49">
        <v>0</v>
      </c>
      <c r="BJ231" s="48">
        <v>16</v>
      </c>
      <c r="BK231" s="49">
        <v>100</v>
      </c>
      <c r="BL231" s="48">
        <v>16</v>
      </c>
    </row>
    <row r="232" spans="1:64" ht="15">
      <c r="A232" s="64" t="s">
        <v>360</v>
      </c>
      <c r="B232" s="64" t="s">
        <v>360</v>
      </c>
      <c r="C232" s="65" t="s">
        <v>4930</v>
      </c>
      <c r="D232" s="66">
        <v>8.6</v>
      </c>
      <c r="E232" s="67" t="s">
        <v>136</v>
      </c>
      <c r="F232" s="68">
        <v>16.6</v>
      </c>
      <c r="G232" s="65"/>
      <c r="H232" s="69"/>
      <c r="I232" s="70"/>
      <c r="J232" s="70"/>
      <c r="K232" s="34" t="s">
        <v>65</v>
      </c>
      <c r="L232" s="77">
        <v>232</v>
      </c>
      <c r="M232" s="77"/>
      <c r="N232" s="72"/>
      <c r="O232" s="79" t="s">
        <v>176</v>
      </c>
      <c r="P232" s="81">
        <v>43640.01974537037</v>
      </c>
      <c r="Q232" s="79" t="s">
        <v>619</v>
      </c>
      <c r="R232" s="83" t="s">
        <v>779</v>
      </c>
      <c r="S232" s="79" t="s">
        <v>829</v>
      </c>
      <c r="T232" s="79" t="s">
        <v>984</v>
      </c>
      <c r="U232" s="79"/>
      <c r="V232" s="83" t="s">
        <v>1281</v>
      </c>
      <c r="W232" s="81">
        <v>43640.01974537037</v>
      </c>
      <c r="X232" s="83" t="s">
        <v>1498</v>
      </c>
      <c r="Y232" s="79"/>
      <c r="Z232" s="79"/>
      <c r="AA232" s="85" t="s">
        <v>1806</v>
      </c>
      <c r="AB232" s="79"/>
      <c r="AC232" s="79" t="b">
        <v>0</v>
      </c>
      <c r="AD232" s="79">
        <v>0</v>
      </c>
      <c r="AE232" s="85" t="s">
        <v>1912</v>
      </c>
      <c r="AF232" s="79" t="b">
        <v>0</v>
      </c>
      <c r="AG232" s="79" t="s">
        <v>1915</v>
      </c>
      <c r="AH232" s="79"/>
      <c r="AI232" s="85" t="s">
        <v>1912</v>
      </c>
      <c r="AJ232" s="79" t="b">
        <v>0</v>
      </c>
      <c r="AK232" s="79">
        <v>0</v>
      </c>
      <c r="AL232" s="85" t="s">
        <v>1912</v>
      </c>
      <c r="AM232" s="79" t="s">
        <v>1927</v>
      </c>
      <c r="AN232" s="79" t="b">
        <v>0</v>
      </c>
      <c r="AO232" s="85" t="s">
        <v>1806</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14</v>
      </c>
      <c r="BC232" s="78" t="str">
        <f>REPLACE(INDEX(GroupVertices[Group],MATCH(Edges[[#This Row],[Vertex 2]],GroupVertices[Vertex],0)),1,1,"")</f>
        <v>14</v>
      </c>
      <c r="BD232" s="48">
        <v>0</v>
      </c>
      <c r="BE232" s="49">
        <v>0</v>
      </c>
      <c r="BF232" s="48">
        <v>0</v>
      </c>
      <c r="BG232" s="49">
        <v>0</v>
      </c>
      <c r="BH232" s="48">
        <v>0</v>
      </c>
      <c r="BI232" s="49">
        <v>0</v>
      </c>
      <c r="BJ232" s="48">
        <v>23</v>
      </c>
      <c r="BK232" s="49">
        <v>100</v>
      </c>
      <c r="BL232" s="48">
        <v>23</v>
      </c>
    </row>
    <row r="233" spans="1:64" ht="15">
      <c r="A233" s="64" t="s">
        <v>360</v>
      </c>
      <c r="B233" s="64" t="s">
        <v>360</v>
      </c>
      <c r="C233" s="65" t="s">
        <v>4930</v>
      </c>
      <c r="D233" s="66">
        <v>8.6</v>
      </c>
      <c r="E233" s="67" t="s">
        <v>136</v>
      </c>
      <c r="F233" s="68">
        <v>16.6</v>
      </c>
      <c r="G233" s="65"/>
      <c r="H233" s="69"/>
      <c r="I233" s="70"/>
      <c r="J233" s="70"/>
      <c r="K233" s="34" t="s">
        <v>65</v>
      </c>
      <c r="L233" s="77">
        <v>233</v>
      </c>
      <c r="M233" s="77"/>
      <c r="N233" s="72"/>
      <c r="O233" s="79" t="s">
        <v>176</v>
      </c>
      <c r="P233" s="81">
        <v>43646.81674768519</v>
      </c>
      <c r="Q233" s="79" t="s">
        <v>620</v>
      </c>
      <c r="R233" s="83" t="s">
        <v>780</v>
      </c>
      <c r="S233" s="79" t="s">
        <v>829</v>
      </c>
      <c r="T233" s="79" t="s">
        <v>985</v>
      </c>
      <c r="U233" s="79"/>
      <c r="V233" s="83" t="s">
        <v>1281</v>
      </c>
      <c r="W233" s="81">
        <v>43646.81674768519</v>
      </c>
      <c r="X233" s="83" t="s">
        <v>1499</v>
      </c>
      <c r="Y233" s="79"/>
      <c r="Z233" s="79"/>
      <c r="AA233" s="85" t="s">
        <v>1807</v>
      </c>
      <c r="AB233" s="79"/>
      <c r="AC233" s="79" t="b">
        <v>0</v>
      </c>
      <c r="AD233" s="79">
        <v>0</v>
      </c>
      <c r="AE233" s="85" t="s">
        <v>1912</v>
      </c>
      <c r="AF233" s="79" t="b">
        <v>0</v>
      </c>
      <c r="AG233" s="79" t="s">
        <v>1915</v>
      </c>
      <c r="AH233" s="79"/>
      <c r="AI233" s="85" t="s">
        <v>1912</v>
      </c>
      <c r="AJ233" s="79" t="b">
        <v>0</v>
      </c>
      <c r="AK233" s="79">
        <v>0</v>
      </c>
      <c r="AL233" s="85" t="s">
        <v>1912</v>
      </c>
      <c r="AM233" s="79" t="s">
        <v>1927</v>
      </c>
      <c r="AN233" s="79" t="b">
        <v>0</v>
      </c>
      <c r="AO233" s="85" t="s">
        <v>1807</v>
      </c>
      <c r="AP233" s="79" t="s">
        <v>176</v>
      </c>
      <c r="AQ233" s="79">
        <v>0</v>
      </c>
      <c r="AR233" s="79">
        <v>0</v>
      </c>
      <c r="AS233" s="79"/>
      <c r="AT233" s="79"/>
      <c r="AU233" s="79"/>
      <c r="AV233" s="79"/>
      <c r="AW233" s="79"/>
      <c r="AX233" s="79"/>
      <c r="AY233" s="79"/>
      <c r="AZ233" s="79"/>
      <c r="BA233">
        <v>5</v>
      </c>
      <c r="BB233" s="78" t="str">
        <f>REPLACE(INDEX(GroupVertices[Group],MATCH(Edges[[#This Row],[Vertex 1]],GroupVertices[Vertex],0)),1,1,"")</f>
        <v>14</v>
      </c>
      <c r="BC233" s="78" t="str">
        <f>REPLACE(INDEX(GroupVertices[Group],MATCH(Edges[[#This Row],[Vertex 2]],GroupVertices[Vertex],0)),1,1,"")</f>
        <v>14</v>
      </c>
      <c r="BD233" s="48">
        <v>1</v>
      </c>
      <c r="BE233" s="49">
        <v>5</v>
      </c>
      <c r="BF233" s="48">
        <v>2</v>
      </c>
      <c r="BG233" s="49">
        <v>10</v>
      </c>
      <c r="BH233" s="48">
        <v>0</v>
      </c>
      <c r="BI233" s="49">
        <v>0</v>
      </c>
      <c r="BJ233" s="48">
        <v>17</v>
      </c>
      <c r="BK233" s="49">
        <v>85</v>
      </c>
      <c r="BL233" s="48">
        <v>20</v>
      </c>
    </row>
    <row r="234" spans="1:64" ht="15">
      <c r="A234" s="64" t="s">
        <v>360</v>
      </c>
      <c r="B234" s="64" t="s">
        <v>360</v>
      </c>
      <c r="C234" s="65" t="s">
        <v>4930</v>
      </c>
      <c r="D234" s="66">
        <v>8.6</v>
      </c>
      <c r="E234" s="67" t="s">
        <v>136</v>
      </c>
      <c r="F234" s="68">
        <v>16.6</v>
      </c>
      <c r="G234" s="65"/>
      <c r="H234" s="69"/>
      <c r="I234" s="70"/>
      <c r="J234" s="70"/>
      <c r="K234" s="34" t="s">
        <v>65</v>
      </c>
      <c r="L234" s="77">
        <v>234</v>
      </c>
      <c r="M234" s="77"/>
      <c r="N234" s="72"/>
      <c r="O234" s="79" t="s">
        <v>176</v>
      </c>
      <c r="P234" s="81">
        <v>43648.791921296295</v>
      </c>
      <c r="Q234" s="79" t="s">
        <v>621</v>
      </c>
      <c r="R234" s="83" t="s">
        <v>781</v>
      </c>
      <c r="S234" s="79" t="s">
        <v>829</v>
      </c>
      <c r="T234" s="79" t="s">
        <v>986</v>
      </c>
      <c r="U234" s="79"/>
      <c r="V234" s="83" t="s">
        <v>1281</v>
      </c>
      <c r="W234" s="81">
        <v>43648.791921296295</v>
      </c>
      <c r="X234" s="83" t="s">
        <v>1500</v>
      </c>
      <c r="Y234" s="79"/>
      <c r="Z234" s="79"/>
      <c r="AA234" s="85" t="s">
        <v>1808</v>
      </c>
      <c r="AB234" s="79"/>
      <c r="AC234" s="79" t="b">
        <v>0</v>
      </c>
      <c r="AD234" s="79">
        <v>0</v>
      </c>
      <c r="AE234" s="85" t="s">
        <v>1912</v>
      </c>
      <c r="AF234" s="79" t="b">
        <v>0</v>
      </c>
      <c r="AG234" s="79" t="s">
        <v>1915</v>
      </c>
      <c r="AH234" s="79"/>
      <c r="AI234" s="85" t="s">
        <v>1912</v>
      </c>
      <c r="AJ234" s="79" t="b">
        <v>0</v>
      </c>
      <c r="AK234" s="79">
        <v>0</v>
      </c>
      <c r="AL234" s="85" t="s">
        <v>1912</v>
      </c>
      <c r="AM234" s="79" t="s">
        <v>1927</v>
      </c>
      <c r="AN234" s="79" t="b">
        <v>0</v>
      </c>
      <c r="AO234" s="85" t="s">
        <v>1808</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14</v>
      </c>
      <c r="BC234" s="78" t="str">
        <f>REPLACE(INDEX(GroupVertices[Group],MATCH(Edges[[#This Row],[Vertex 2]],GroupVertices[Vertex],0)),1,1,"")</f>
        <v>14</v>
      </c>
      <c r="BD234" s="48">
        <v>0</v>
      </c>
      <c r="BE234" s="49">
        <v>0</v>
      </c>
      <c r="BF234" s="48">
        <v>0</v>
      </c>
      <c r="BG234" s="49">
        <v>0</v>
      </c>
      <c r="BH234" s="48">
        <v>0</v>
      </c>
      <c r="BI234" s="49">
        <v>0</v>
      </c>
      <c r="BJ234" s="48">
        <v>18</v>
      </c>
      <c r="BK234" s="49">
        <v>100</v>
      </c>
      <c r="BL234" s="48">
        <v>18</v>
      </c>
    </row>
    <row r="235" spans="1:64" ht="15">
      <c r="A235" s="64" t="s">
        <v>360</v>
      </c>
      <c r="B235" s="64" t="s">
        <v>360</v>
      </c>
      <c r="C235" s="65" t="s">
        <v>4930</v>
      </c>
      <c r="D235" s="66">
        <v>8.6</v>
      </c>
      <c r="E235" s="67" t="s">
        <v>136</v>
      </c>
      <c r="F235" s="68">
        <v>16.6</v>
      </c>
      <c r="G235" s="65"/>
      <c r="H235" s="69"/>
      <c r="I235" s="70"/>
      <c r="J235" s="70"/>
      <c r="K235" s="34" t="s">
        <v>65</v>
      </c>
      <c r="L235" s="77">
        <v>235</v>
      </c>
      <c r="M235" s="77"/>
      <c r="N235" s="72"/>
      <c r="O235" s="79" t="s">
        <v>176</v>
      </c>
      <c r="P235" s="81">
        <v>43649.81883101852</v>
      </c>
      <c r="Q235" s="79" t="s">
        <v>622</v>
      </c>
      <c r="R235" s="83" t="s">
        <v>782</v>
      </c>
      <c r="S235" s="79" t="s">
        <v>829</v>
      </c>
      <c r="T235" s="79" t="s">
        <v>987</v>
      </c>
      <c r="U235" s="79"/>
      <c r="V235" s="83" t="s">
        <v>1281</v>
      </c>
      <c r="W235" s="81">
        <v>43649.81883101852</v>
      </c>
      <c r="X235" s="83" t="s">
        <v>1501</v>
      </c>
      <c r="Y235" s="79"/>
      <c r="Z235" s="79"/>
      <c r="AA235" s="85" t="s">
        <v>1809</v>
      </c>
      <c r="AB235" s="79"/>
      <c r="AC235" s="79" t="b">
        <v>0</v>
      </c>
      <c r="AD235" s="79">
        <v>0</v>
      </c>
      <c r="AE235" s="85" t="s">
        <v>1912</v>
      </c>
      <c r="AF235" s="79" t="b">
        <v>0</v>
      </c>
      <c r="AG235" s="79" t="s">
        <v>1915</v>
      </c>
      <c r="AH235" s="79"/>
      <c r="AI235" s="85" t="s">
        <v>1912</v>
      </c>
      <c r="AJ235" s="79" t="b">
        <v>0</v>
      </c>
      <c r="AK235" s="79">
        <v>0</v>
      </c>
      <c r="AL235" s="85" t="s">
        <v>1912</v>
      </c>
      <c r="AM235" s="79" t="s">
        <v>1927</v>
      </c>
      <c r="AN235" s="79" t="b">
        <v>0</v>
      </c>
      <c r="AO235" s="85" t="s">
        <v>1809</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14</v>
      </c>
      <c r="BC235" s="78" t="str">
        <f>REPLACE(INDEX(GroupVertices[Group],MATCH(Edges[[#This Row],[Vertex 2]],GroupVertices[Vertex],0)),1,1,"")</f>
        <v>14</v>
      </c>
      <c r="BD235" s="48">
        <v>0</v>
      </c>
      <c r="BE235" s="49">
        <v>0</v>
      </c>
      <c r="BF235" s="48">
        <v>0</v>
      </c>
      <c r="BG235" s="49">
        <v>0</v>
      </c>
      <c r="BH235" s="48">
        <v>0</v>
      </c>
      <c r="BI235" s="49">
        <v>0</v>
      </c>
      <c r="BJ235" s="48">
        <v>23</v>
      </c>
      <c r="BK235" s="49">
        <v>100</v>
      </c>
      <c r="BL235" s="48">
        <v>23</v>
      </c>
    </row>
    <row r="236" spans="1:64" ht="15">
      <c r="A236" s="64" t="s">
        <v>360</v>
      </c>
      <c r="B236" s="64" t="s">
        <v>360</v>
      </c>
      <c r="C236" s="65" t="s">
        <v>4930</v>
      </c>
      <c r="D236" s="66">
        <v>8.6</v>
      </c>
      <c r="E236" s="67" t="s">
        <v>136</v>
      </c>
      <c r="F236" s="68">
        <v>16.6</v>
      </c>
      <c r="G236" s="65"/>
      <c r="H236" s="69"/>
      <c r="I236" s="70"/>
      <c r="J236" s="70"/>
      <c r="K236" s="34" t="s">
        <v>65</v>
      </c>
      <c r="L236" s="77">
        <v>236</v>
      </c>
      <c r="M236" s="77"/>
      <c r="N236" s="72"/>
      <c r="O236" s="79" t="s">
        <v>176</v>
      </c>
      <c r="P236" s="81">
        <v>43650.59798611111</v>
      </c>
      <c r="Q236" s="79" t="s">
        <v>623</v>
      </c>
      <c r="R236" s="83" t="s">
        <v>783</v>
      </c>
      <c r="S236" s="79" t="s">
        <v>829</v>
      </c>
      <c r="T236" s="79" t="s">
        <v>988</v>
      </c>
      <c r="U236" s="79"/>
      <c r="V236" s="83" t="s">
        <v>1281</v>
      </c>
      <c r="W236" s="81">
        <v>43650.59798611111</v>
      </c>
      <c r="X236" s="83" t="s">
        <v>1502</v>
      </c>
      <c r="Y236" s="79"/>
      <c r="Z236" s="79"/>
      <c r="AA236" s="85" t="s">
        <v>1810</v>
      </c>
      <c r="AB236" s="79"/>
      <c r="AC236" s="79" t="b">
        <v>0</v>
      </c>
      <c r="AD236" s="79">
        <v>1</v>
      </c>
      <c r="AE236" s="85" t="s">
        <v>1912</v>
      </c>
      <c r="AF236" s="79" t="b">
        <v>0</v>
      </c>
      <c r="AG236" s="79" t="s">
        <v>1915</v>
      </c>
      <c r="AH236" s="79"/>
      <c r="AI236" s="85" t="s">
        <v>1912</v>
      </c>
      <c r="AJ236" s="79" t="b">
        <v>0</v>
      </c>
      <c r="AK236" s="79">
        <v>0</v>
      </c>
      <c r="AL236" s="85" t="s">
        <v>1912</v>
      </c>
      <c r="AM236" s="79" t="s">
        <v>1927</v>
      </c>
      <c r="AN236" s="79" t="b">
        <v>0</v>
      </c>
      <c r="AO236" s="85" t="s">
        <v>1810</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14</v>
      </c>
      <c r="BC236" s="78" t="str">
        <f>REPLACE(INDEX(GroupVertices[Group],MATCH(Edges[[#This Row],[Vertex 2]],GroupVertices[Vertex],0)),1,1,"")</f>
        <v>14</v>
      </c>
      <c r="BD236" s="48">
        <v>1</v>
      </c>
      <c r="BE236" s="49">
        <v>5.555555555555555</v>
      </c>
      <c r="BF236" s="48">
        <v>0</v>
      </c>
      <c r="BG236" s="49">
        <v>0</v>
      </c>
      <c r="BH236" s="48">
        <v>0</v>
      </c>
      <c r="BI236" s="49">
        <v>0</v>
      </c>
      <c r="BJ236" s="48">
        <v>17</v>
      </c>
      <c r="BK236" s="49">
        <v>94.44444444444444</v>
      </c>
      <c r="BL236" s="48">
        <v>18</v>
      </c>
    </row>
    <row r="237" spans="1:64" ht="15">
      <c r="A237" s="64" t="s">
        <v>361</v>
      </c>
      <c r="B237" s="64" t="s">
        <v>361</v>
      </c>
      <c r="C237" s="65" t="s">
        <v>4926</v>
      </c>
      <c r="D237" s="66">
        <v>3</v>
      </c>
      <c r="E237" s="67" t="s">
        <v>132</v>
      </c>
      <c r="F237" s="68">
        <v>35</v>
      </c>
      <c r="G237" s="65"/>
      <c r="H237" s="69"/>
      <c r="I237" s="70"/>
      <c r="J237" s="70"/>
      <c r="K237" s="34" t="s">
        <v>65</v>
      </c>
      <c r="L237" s="77">
        <v>237</v>
      </c>
      <c r="M237" s="77"/>
      <c r="N237" s="72"/>
      <c r="O237" s="79" t="s">
        <v>176</v>
      </c>
      <c r="P237" s="81">
        <v>43651.26327546296</v>
      </c>
      <c r="Q237" s="79" t="s">
        <v>624</v>
      </c>
      <c r="R237" s="83" t="s">
        <v>723</v>
      </c>
      <c r="S237" s="79" t="s">
        <v>827</v>
      </c>
      <c r="T237" s="79" t="s">
        <v>856</v>
      </c>
      <c r="U237" s="83" t="s">
        <v>1172</v>
      </c>
      <c r="V237" s="83" t="s">
        <v>1172</v>
      </c>
      <c r="W237" s="81">
        <v>43651.26327546296</v>
      </c>
      <c r="X237" s="83" t="s">
        <v>1503</v>
      </c>
      <c r="Y237" s="79"/>
      <c r="Z237" s="79"/>
      <c r="AA237" s="85" t="s">
        <v>1811</v>
      </c>
      <c r="AB237" s="79"/>
      <c r="AC237" s="79" t="b">
        <v>0</v>
      </c>
      <c r="AD237" s="79">
        <v>0</v>
      </c>
      <c r="AE237" s="85" t="s">
        <v>1912</v>
      </c>
      <c r="AF237" s="79" t="b">
        <v>0</v>
      </c>
      <c r="AG237" s="79" t="s">
        <v>1915</v>
      </c>
      <c r="AH237" s="79"/>
      <c r="AI237" s="85" t="s">
        <v>1912</v>
      </c>
      <c r="AJ237" s="79" t="b">
        <v>0</v>
      </c>
      <c r="AK237" s="79">
        <v>0</v>
      </c>
      <c r="AL237" s="85" t="s">
        <v>1912</v>
      </c>
      <c r="AM237" s="79" t="s">
        <v>1922</v>
      </c>
      <c r="AN237" s="79" t="b">
        <v>0</v>
      </c>
      <c r="AO237" s="85" t="s">
        <v>1811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1</v>
      </c>
      <c r="BE237" s="49">
        <v>11.11111111111111</v>
      </c>
      <c r="BF237" s="48">
        <v>0</v>
      </c>
      <c r="BG237" s="49">
        <v>0</v>
      </c>
      <c r="BH237" s="48">
        <v>0</v>
      </c>
      <c r="BI237" s="49">
        <v>0</v>
      </c>
      <c r="BJ237" s="48">
        <v>8</v>
      </c>
      <c r="BK237" s="49">
        <v>88.88888888888889</v>
      </c>
      <c r="BL237" s="48">
        <v>9</v>
      </c>
    </row>
    <row r="238" spans="1:64" ht="15">
      <c r="A238" s="64" t="s">
        <v>362</v>
      </c>
      <c r="B238" s="64" t="s">
        <v>362</v>
      </c>
      <c r="C238" s="65" t="s">
        <v>4931</v>
      </c>
      <c r="D238" s="66">
        <v>10</v>
      </c>
      <c r="E238" s="67" t="s">
        <v>136</v>
      </c>
      <c r="F238" s="68">
        <v>12</v>
      </c>
      <c r="G238" s="65"/>
      <c r="H238" s="69"/>
      <c r="I238" s="70"/>
      <c r="J238" s="70"/>
      <c r="K238" s="34" t="s">
        <v>65</v>
      </c>
      <c r="L238" s="77">
        <v>238</v>
      </c>
      <c r="M238" s="77"/>
      <c r="N238" s="72"/>
      <c r="O238" s="79" t="s">
        <v>176</v>
      </c>
      <c r="P238" s="81">
        <v>43639.02134259259</v>
      </c>
      <c r="Q238" s="79" t="s">
        <v>625</v>
      </c>
      <c r="R238" s="79"/>
      <c r="S238" s="79"/>
      <c r="T238" s="79" t="s">
        <v>989</v>
      </c>
      <c r="U238" s="83" t="s">
        <v>1173</v>
      </c>
      <c r="V238" s="83" t="s">
        <v>1173</v>
      </c>
      <c r="W238" s="81">
        <v>43639.02134259259</v>
      </c>
      <c r="X238" s="83" t="s">
        <v>1504</v>
      </c>
      <c r="Y238" s="79"/>
      <c r="Z238" s="79"/>
      <c r="AA238" s="85" t="s">
        <v>1812</v>
      </c>
      <c r="AB238" s="79"/>
      <c r="AC238" s="79" t="b">
        <v>0</v>
      </c>
      <c r="AD238" s="79">
        <v>1</v>
      </c>
      <c r="AE238" s="85" t="s">
        <v>1912</v>
      </c>
      <c r="AF238" s="79" t="b">
        <v>0</v>
      </c>
      <c r="AG238" s="79" t="s">
        <v>1916</v>
      </c>
      <c r="AH238" s="79"/>
      <c r="AI238" s="85" t="s">
        <v>1912</v>
      </c>
      <c r="AJ238" s="79" t="b">
        <v>0</v>
      </c>
      <c r="AK238" s="79">
        <v>0</v>
      </c>
      <c r="AL238" s="85" t="s">
        <v>1912</v>
      </c>
      <c r="AM238" s="79" t="s">
        <v>1934</v>
      </c>
      <c r="AN238" s="79" t="b">
        <v>0</v>
      </c>
      <c r="AO238" s="85" t="s">
        <v>1812</v>
      </c>
      <c r="AP238" s="79" t="s">
        <v>176</v>
      </c>
      <c r="AQ238" s="79">
        <v>0</v>
      </c>
      <c r="AR238" s="79">
        <v>0</v>
      </c>
      <c r="AS238" s="79"/>
      <c r="AT238" s="79"/>
      <c r="AU238" s="79"/>
      <c r="AV238" s="79"/>
      <c r="AW238" s="79"/>
      <c r="AX238" s="79"/>
      <c r="AY238" s="79"/>
      <c r="AZ238" s="79"/>
      <c r="BA238">
        <v>14</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8</v>
      </c>
      <c r="BK238" s="49">
        <v>100</v>
      </c>
      <c r="BL238" s="48">
        <v>8</v>
      </c>
    </row>
    <row r="239" spans="1:64" ht="15">
      <c r="A239" s="64" t="s">
        <v>362</v>
      </c>
      <c r="B239" s="64" t="s">
        <v>362</v>
      </c>
      <c r="C239" s="65" t="s">
        <v>4931</v>
      </c>
      <c r="D239" s="66">
        <v>10</v>
      </c>
      <c r="E239" s="67" t="s">
        <v>136</v>
      </c>
      <c r="F239" s="68">
        <v>12</v>
      </c>
      <c r="G239" s="65"/>
      <c r="H239" s="69"/>
      <c r="I239" s="70"/>
      <c r="J239" s="70"/>
      <c r="K239" s="34" t="s">
        <v>65</v>
      </c>
      <c r="L239" s="77">
        <v>239</v>
      </c>
      <c r="M239" s="77"/>
      <c r="N239" s="72"/>
      <c r="O239" s="79" t="s">
        <v>176</v>
      </c>
      <c r="P239" s="81">
        <v>43641.021574074075</v>
      </c>
      <c r="Q239" s="79" t="s">
        <v>626</v>
      </c>
      <c r="R239" s="79"/>
      <c r="S239" s="79"/>
      <c r="T239" s="79" t="s">
        <v>990</v>
      </c>
      <c r="U239" s="83" t="s">
        <v>1174</v>
      </c>
      <c r="V239" s="83" t="s">
        <v>1174</v>
      </c>
      <c r="W239" s="81">
        <v>43641.021574074075</v>
      </c>
      <c r="X239" s="83" t="s">
        <v>1505</v>
      </c>
      <c r="Y239" s="79"/>
      <c r="Z239" s="79"/>
      <c r="AA239" s="85" t="s">
        <v>1813</v>
      </c>
      <c r="AB239" s="79"/>
      <c r="AC239" s="79" t="b">
        <v>0</v>
      </c>
      <c r="AD239" s="79">
        <v>0</v>
      </c>
      <c r="AE239" s="85" t="s">
        <v>1912</v>
      </c>
      <c r="AF239" s="79" t="b">
        <v>0</v>
      </c>
      <c r="AG239" s="79" t="s">
        <v>1916</v>
      </c>
      <c r="AH239" s="79"/>
      <c r="AI239" s="85" t="s">
        <v>1912</v>
      </c>
      <c r="AJ239" s="79" t="b">
        <v>0</v>
      </c>
      <c r="AK239" s="79">
        <v>0</v>
      </c>
      <c r="AL239" s="85" t="s">
        <v>1912</v>
      </c>
      <c r="AM239" s="79" t="s">
        <v>1934</v>
      </c>
      <c r="AN239" s="79" t="b">
        <v>0</v>
      </c>
      <c r="AO239" s="85" t="s">
        <v>1813</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7</v>
      </c>
      <c r="BK239" s="49">
        <v>100</v>
      </c>
      <c r="BL239" s="48">
        <v>7</v>
      </c>
    </row>
    <row r="240" spans="1:64" ht="15">
      <c r="A240" s="64" t="s">
        <v>362</v>
      </c>
      <c r="B240" s="64" t="s">
        <v>362</v>
      </c>
      <c r="C240" s="65" t="s">
        <v>4931</v>
      </c>
      <c r="D240" s="66">
        <v>10</v>
      </c>
      <c r="E240" s="67" t="s">
        <v>136</v>
      </c>
      <c r="F240" s="68">
        <v>12</v>
      </c>
      <c r="G240" s="65"/>
      <c r="H240" s="69"/>
      <c r="I240" s="70"/>
      <c r="J240" s="70"/>
      <c r="K240" s="34" t="s">
        <v>65</v>
      </c>
      <c r="L240" s="77">
        <v>240</v>
      </c>
      <c r="M240" s="77"/>
      <c r="N240" s="72"/>
      <c r="O240" s="79" t="s">
        <v>176</v>
      </c>
      <c r="P240" s="81">
        <v>43643.68722222222</v>
      </c>
      <c r="Q240" s="79" t="s">
        <v>627</v>
      </c>
      <c r="R240" s="79"/>
      <c r="S240" s="79"/>
      <c r="T240" s="79" t="s">
        <v>991</v>
      </c>
      <c r="U240" s="83" t="s">
        <v>1175</v>
      </c>
      <c r="V240" s="83" t="s">
        <v>1175</v>
      </c>
      <c r="W240" s="81">
        <v>43643.68722222222</v>
      </c>
      <c r="X240" s="83" t="s">
        <v>1506</v>
      </c>
      <c r="Y240" s="79"/>
      <c r="Z240" s="79"/>
      <c r="AA240" s="85" t="s">
        <v>1814</v>
      </c>
      <c r="AB240" s="79"/>
      <c r="AC240" s="79" t="b">
        <v>0</v>
      </c>
      <c r="AD240" s="79">
        <v>1</v>
      </c>
      <c r="AE240" s="85" t="s">
        <v>1912</v>
      </c>
      <c r="AF240" s="79" t="b">
        <v>0</v>
      </c>
      <c r="AG240" s="79" t="s">
        <v>1916</v>
      </c>
      <c r="AH240" s="79"/>
      <c r="AI240" s="85" t="s">
        <v>1912</v>
      </c>
      <c r="AJ240" s="79" t="b">
        <v>0</v>
      </c>
      <c r="AK240" s="79">
        <v>0</v>
      </c>
      <c r="AL240" s="85" t="s">
        <v>1912</v>
      </c>
      <c r="AM240" s="79" t="s">
        <v>1934</v>
      </c>
      <c r="AN240" s="79" t="b">
        <v>0</v>
      </c>
      <c r="AO240" s="85" t="s">
        <v>1814</v>
      </c>
      <c r="AP240" s="79" t="s">
        <v>176</v>
      </c>
      <c r="AQ240" s="79">
        <v>0</v>
      </c>
      <c r="AR240" s="79">
        <v>0</v>
      </c>
      <c r="AS240" s="79"/>
      <c r="AT240" s="79"/>
      <c r="AU240" s="79"/>
      <c r="AV240" s="79"/>
      <c r="AW240" s="79"/>
      <c r="AX240" s="79"/>
      <c r="AY240" s="79"/>
      <c r="AZ240" s="79"/>
      <c r="BA240">
        <v>14</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8</v>
      </c>
      <c r="BK240" s="49">
        <v>100</v>
      </c>
      <c r="BL240" s="48">
        <v>8</v>
      </c>
    </row>
    <row r="241" spans="1:64" ht="15">
      <c r="A241" s="64" t="s">
        <v>362</v>
      </c>
      <c r="B241" s="64" t="s">
        <v>362</v>
      </c>
      <c r="C241" s="65" t="s">
        <v>4931</v>
      </c>
      <c r="D241" s="66">
        <v>10</v>
      </c>
      <c r="E241" s="67" t="s">
        <v>136</v>
      </c>
      <c r="F241" s="68">
        <v>12</v>
      </c>
      <c r="G241" s="65"/>
      <c r="H241" s="69"/>
      <c r="I241" s="70"/>
      <c r="J241" s="70"/>
      <c r="K241" s="34" t="s">
        <v>65</v>
      </c>
      <c r="L241" s="77">
        <v>241</v>
      </c>
      <c r="M241" s="77"/>
      <c r="N241" s="72"/>
      <c r="O241" s="79" t="s">
        <v>176</v>
      </c>
      <c r="P241" s="81">
        <v>43644.02056712963</v>
      </c>
      <c r="Q241" s="79" t="s">
        <v>628</v>
      </c>
      <c r="R241" s="79"/>
      <c r="S241" s="79"/>
      <c r="T241" s="79" t="s">
        <v>989</v>
      </c>
      <c r="U241" s="83" t="s">
        <v>1176</v>
      </c>
      <c r="V241" s="83" t="s">
        <v>1176</v>
      </c>
      <c r="W241" s="81">
        <v>43644.02056712963</v>
      </c>
      <c r="X241" s="83" t="s">
        <v>1507</v>
      </c>
      <c r="Y241" s="79"/>
      <c r="Z241" s="79"/>
      <c r="AA241" s="85" t="s">
        <v>1815</v>
      </c>
      <c r="AB241" s="79"/>
      <c r="AC241" s="79" t="b">
        <v>0</v>
      </c>
      <c r="AD241" s="79">
        <v>0</v>
      </c>
      <c r="AE241" s="85" t="s">
        <v>1912</v>
      </c>
      <c r="AF241" s="79" t="b">
        <v>0</v>
      </c>
      <c r="AG241" s="79" t="s">
        <v>1916</v>
      </c>
      <c r="AH241" s="79"/>
      <c r="AI241" s="85" t="s">
        <v>1912</v>
      </c>
      <c r="AJ241" s="79" t="b">
        <v>0</v>
      </c>
      <c r="AK241" s="79">
        <v>0</v>
      </c>
      <c r="AL241" s="85" t="s">
        <v>1912</v>
      </c>
      <c r="AM241" s="79" t="s">
        <v>1934</v>
      </c>
      <c r="AN241" s="79" t="b">
        <v>0</v>
      </c>
      <c r="AO241" s="85" t="s">
        <v>1815</v>
      </c>
      <c r="AP241" s="79" t="s">
        <v>176</v>
      </c>
      <c r="AQ241" s="79">
        <v>0</v>
      </c>
      <c r="AR241" s="79">
        <v>0</v>
      </c>
      <c r="AS241" s="79"/>
      <c r="AT241" s="79"/>
      <c r="AU241" s="79"/>
      <c r="AV241" s="79"/>
      <c r="AW241" s="79"/>
      <c r="AX241" s="79"/>
      <c r="AY241" s="79"/>
      <c r="AZ241" s="79"/>
      <c r="BA241">
        <v>14</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8</v>
      </c>
      <c r="BK241" s="49">
        <v>100</v>
      </c>
      <c r="BL241" s="48">
        <v>8</v>
      </c>
    </row>
    <row r="242" spans="1:64" ht="15">
      <c r="A242" s="64" t="s">
        <v>362</v>
      </c>
      <c r="B242" s="64" t="s">
        <v>362</v>
      </c>
      <c r="C242" s="65" t="s">
        <v>4931</v>
      </c>
      <c r="D242" s="66">
        <v>10</v>
      </c>
      <c r="E242" s="67" t="s">
        <v>136</v>
      </c>
      <c r="F242" s="68">
        <v>12</v>
      </c>
      <c r="G242" s="65"/>
      <c r="H242" s="69"/>
      <c r="I242" s="70"/>
      <c r="J242" s="70"/>
      <c r="K242" s="34" t="s">
        <v>65</v>
      </c>
      <c r="L242" s="77">
        <v>242</v>
      </c>
      <c r="M242" s="77"/>
      <c r="N242" s="72"/>
      <c r="O242" s="79" t="s">
        <v>176</v>
      </c>
      <c r="P242" s="81">
        <v>43645.1871875</v>
      </c>
      <c r="Q242" s="79" t="s">
        <v>629</v>
      </c>
      <c r="R242" s="79"/>
      <c r="S242" s="79"/>
      <c r="T242" s="79" t="s">
        <v>992</v>
      </c>
      <c r="U242" s="83" t="s">
        <v>1177</v>
      </c>
      <c r="V242" s="83" t="s">
        <v>1177</v>
      </c>
      <c r="W242" s="81">
        <v>43645.1871875</v>
      </c>
      <c r="X242" s="83" t="s">
        <v>1508</v>
      </c>
      <c r="Y242" s="79"/>
      <c r="Z242" s="79"/>
      <c r="AA242" s="85" t="s">
        <v>1816</v>
      </c>
      <c r="AB242" s="79"/>
      <c r="AC242" s="79" t="b">
        <v>0</v>
      </c>
      <c r="AD242" s="79">
        <v>0</v>
      </c>
      <c r="AE242" s="85" t="s">
        <v>1912</v>
      </c>
      <c r="AF242" s="79" t="b">
        <v>0</v>
      </c>
      <c r="AG242" s="79" t="s">
        <v>1916</v>
      </c>
      <c r="AH242" s="79"/>
      <c r="AI242" s="85" t="s">
        <v>1912</v>
      </c>
      <c r="AJ242" s="79" t="b">
        <v>0</v>
      </c>
      <c r="AK242" s="79">
        <v>0</v>
      </c>
      <c r="AL242" s="85" t="s">
        <v>1912</v>
      </c>
      <c r="AM242" s="79" t="s">
        <v>1934</v>
      </c>
      <c r="AN242" s="79" t="b">
        <v>0</v>
      </c>
      <c r="AO242" s="85" t="s">
        <v>1816</v>
      </c>
      <c r="AP242" s="79" t="s">
        <v>176</v>
      </c>
      <c r="AQ242" s="79">
        <v>0</v>
      </c>
      <c r="AR242" s="79">
        <v>0</v>
      </c>
      <c r="AS242" s="79"/>
      <c r="AT242" s="79"/>
      <c r="AU242" s="79"/>
      <c r="AV242" s="79"/>
      <c r="AW242" s="79"/>
      <c r="AX242" s="79"/>
      <c r="AY242" s="79"/>
      <c r="AZ242" s="79"/>
      <c r="BA242">
        <v>14</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8</v>
      </c>
      <c r="BK242" s="49">
        <v>100</v>
      </c>
      <c r="BL242" s="48">
        <v>8</v>
      </c>
    </row>
    <row r="243" spans="1:64" ht="15">
      <c r="A243" s="64" t="s">
        <v>362</v>
      </c>
      <c r="B243" s="64" t="s">
        <v>362</v>
      </c>
      <c r="C243" s="65" t="s">
        <v>4931</v>
      </c>
      <c r="D243" s="66">
        <v>10</v>
      </c>
      <c r="E243" s="67" t="s">
        <v>136</v>
      </c>
      <c r="F243" s="68">
        <v>12</v>
      </c>
      <c r="G243" s="65"/>
      <c r="H243" s="69"/>
      <c r="I243" s="70"/>
      <c r="J243" s="70"/>
      <c r="K243" s="34" t="s">
        <v>65</v>
      </c>
      <c r="L243" s="77">
        <v>243</v>
      </c>
      <c r="M243" s="77"/>
      <c r="N243" s="72"/>
      <c r="O243" s="79" t="s">
        <v>176</v>
      </c>
      <c r="P243" s="81">
        <v>43646.02148148148</v>
      </c>
      <c r="Q243" s="79" t="s">
        <v>630</v>
      </c>
      <c r="R243" s="79"/>
      <c r="S243" s="79"/>
      <c r="T243" s="79" t="s">
        <v>993</v>
      </c>
      <c r="U243" s="83" t="s">
        <v>1178</v>
      </c>
      <c r="V243" s="83" t="s">
        <v>1178</v>
      </c>
      <c r="W243" s="81">
        <v>43646.02148148148</v>
      </c>
      <c r="X243" s="83" t="s">
        <v>1509</v>
      </c>
      <c r="Y243" s="79"/>
      <c r="Z243" s="79"/>
      <c r="AA243" s="85" t="s">
        <v>1817</v>
      </c>
      <c r="AB243" s="79"/>
      <c r="AC243" s="79" t="b">
        <v>0</v>
      </c>
      <c r="AD243" s="79">
        <v>1</v>
      </c>
      <c r="AE243" s="85" t="s">
        <v>1912</v>
      </c>
      <c r="AF243" s="79" t="b">
        <v>0</v>
      </c>
      <c r="AG243" s="79" t="s">
        <v>1916</v>
      </c>
      <c r="AH243" s="79"/>
      <c r="AI243" s="85" t="s">
        <v>1912</v>
      </c>
      <c r="AJ243" s="79" t="b">
        <v>0</v>
      </c>
      <c r="AK243" s="79">
        <v>0</v>
      </c>
      <c r="AL243" s="85" t="s">
        <v>1912</v>
      </c>
      <c r="AM243" s="79" t="s">
        <v>1934</v>
      </c>
      <c r="AN243" s="79" t="b">
        <v>0</v>
      </c>
      <c r="AO243" s="85" t="s">
        <v>1817</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8</v>
      </c>
      <c r="BK243" s="49">
        <v>100</v>
      </c>
      <c r="BL243" s="48">
        <v>8</v>
      </c>
    </row>
    <row r="244" spans="1:64" ht="15">
      <c r="A244" s="64" t="s">
        <v>362</v>
      </c>
      <c r="B244" s="64" t="s">
        <v>362</v>
      </c>
      <c r="C244" s="65" t="s">
        <v>4931</v>
      </c>
      <c r="D244" s="66">
        <v>10</v>
      </c>
      <c r="E244" s="67" t="s">
        <v>136</v>
      </c>
      <c r="F244" s="68">
        <v>12</v>
      </c>
      <c r="G244" s="65"/>
      <c r="H244" s="69"/>
      <c r="I244" s="70"/>
      <c r="J244" s="70"/>
      <c r="K244" s="34" t="s">
        <v>65</v>
      </c>
      <c r="L244" s="77">
        <v>244</v>
      </c>
      <c r="M244" s="77"/>
      <c r="N244" s="72"/>
      <c r="O244" s="79" t="s">
        <v>176</v>
      </c>
      <c r="P244" s="81">
        <v>43646.35633101852</v>
      </c>
      <c r="Q244" s="79" t="s">
        <v>631</v>
      </c>
      <c r="R244" s="79"/>
      <c r="S244" s="79"/>
      <c r="T244" s="79" t="s">
        <v>993</v>
      </c>
      <c r="U244" s="83" t="s">
        <v>1179</v>
      </c>
      <c r="V244" s="83" t="s">
        <v>1179</v>
      </c>
      <c r="W244" s="81">
        <v>43646.35633101852</v>
      </c>
      <c r="X244" s="83" t="s">
        <v>1510</v>
      </c>
      <c r="Y244" s="79"/>
      <c r="Z244" s="79"/>
      <c r="AA244" s="85" t="s">
        <v>1818</v>
      </c>
      <c r="AB244" s="79"/>
      <c r="AC244" s="79" t="b">
        <v>0</v>
      </c>
      <c r="AD244" s="79">
        <v>0</v>
      </c>
      <c r="AE244" s="85" t="s">
        <v>1912</v>
      </c>
      <c r="AF244" s="79" t="b">
        <v>0</v>
      </c>
      <c r="AG244" s="79" t="s">
        <v>1916</v>
      </c>
      <c r="AH244" s="79"/>
      <c r="AI244" s="85" t="s">
        <v>1912</v>
      </c>
      <c r="AJ244" s="79" t="b">
        <v>0</v>
      </c>
      <c r="AK244" s="79">
        <v>0</v>
      </c>
      <c r="AL244" s="85" t="s">
        <v>1912</v>
      </c>
      <c r="AM244" s="79" t="s">
        <v>1934</v>
      </c>
      <c r="AN244" s="79" t="b">
        <v>0</v>
      </c>
      <c r="AO244" s="85" t="s">
        <v>1818</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8</v>
      </c>
      <c r="BK244" s="49">
        <v>100</v>
      </c>
      <c r="BL244" s="48">
        <v>8</v>
      </c>
    </row>
    <row r="245" spans="1:64" ht="15">
      <c r="A245" s="64" t="s">
        <v>362</v>
      </c>
      <c r="B245" s="64" t="s">
        <v>362</v>
      </c>
      <c r="C245" s="65" t="s">
        <v>4931</v>
      </c>
      <c r="D245" s="66">
        <v>10</v>
      </c>
      <c r="E245" s="67" t="s">
        <v>136</v>
      </c>
      <c r="F245" s="68">
        <v>12</v>
      </c>
      <c r="G245" s="65"/>
      <c r="H245" s="69"/>
      <c r="I245" s="70"/>
      <c r="J245" s="70"/>
      <c r="K245" s="34" t="s">
        <v>65</v>
      </c>
      <c r="L245" s="77">
        <v>245</v>
      </c>
      <c r="M245" s="77"/>
      <c r="N245" s="72"/>
      <c r="O245" s="79" t="s">
        <v>176</v>
      </c>
      <c r="P245" s="81">
        <v>43646.51971064815</v>
      </c>
      <c r="Q245" s="79" t="s">
        <v>632</v>
      </c>
      <c r="R245" s="79"/>
      <c r="S245" s="79"/>
      <c r="T245" s="79" t="s">
        <v>989</v>
      </c>
      <c r="U245" s="83" t="s">
        <v>1180</v>
      </c>
      <c r="V245" s="83" t="s">
        <v>1180</v>
      </c>
      <c r="W245" s="81">
        <v>43646.51971064815</v>
      </c>
      <c r="X245" s="83" t="s">
        <v>1511</v>
      </c>
      <c r="Y245" s="79"/>
      <c r="Z245" s="79"/>
      <c r="AA245" s="85" t="s">
        <v>1819</v>
      </c>
      <c r="AB245" s="79"/>
      <c r="AC245" s="79" t="b">
        <v>0</v>
      </c>
      <c r="AD245" s="79">
        <v>0</v>
      </c>
      <c r="AE245" s="85" t="s">
        <v>1912</v>
      </c>
      <c r="AF245" s="79" t="b">
        <v>0</v>
      </c>
      <c r="AG245" s="79" t="s">
        <v>1916</v>
      </c>
      <c r="AH245" s="79"/>
      <c r="AI245" s="85" t="s">
        <v>1912</v>
      </c>
      <c r="AJ245" s="79" t="b">
        <v>0</v>
      </c>
      <c r="AK245" s="79">
        <v>0</v>
      </c>
      <c r="AL245" s="85" t="s">
        <v>1912</v>
      </c>
      <c r="AM245" s="79" t="s">
        <v>1934</v>
      </c>
      <c r="AN245" s="79" t="b">
        <v>0</v>
      </c>
      <c r="AO245" s="85" t="s">
        <v>1819</v>
      </c>
      <c r="AP245" s="79" t="s">
        <v>176</v>
      </c>
      <c r="AQ245" s="79">
        <v>0</v>
      </c>
      <c r="AR245" s="79">
        <v>0</v>
      </c>
      <c r="AS245" s="79"/>
      <c r="AT245" s="79"/>
      <c r="AU245" s="79"/>
      <c r="AV245" s="79"/>
      <c r="AW245" s="79"/>
      <c r="AX245" s="79"/>
      <c r="AY245" s="79"/>
      <c r="AZ245" s="79"/>
      <c r="BA245">
        <v>14</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8</v>
      </c>
      <c r="BK245" s="49">
        <v>100</v>
      </c>
      <c r="BL245" s="48">
        <v>8</v>
      </c>
    </row>
    <row r="246" spans="1:64" ht="15">
      <c r="A246" s="64" t="s">
        <v>362</v>
      </c>
      <c r="B246" s="64" t="s">
        <v>362</v>
      </c>
      <c r="C246" s="65" t="s">
        <v>4931</v>
      </c>
      <c r="D246" s="66">
        <v>10</v>
      </c>
      <c r="E246" s="67" t="s">
        <v>136</v>
      </c>
      <c r="F246" s="68">
        <v>12</v>
      </c>
      <c r="G246" s="65"/>
      <c r="H246" s="69"/>
      <c r="I246" s="70"/>
      <c r="J246" s="70"/>
      <c r="K246" s="34" t="s">
        <v>65</v>
      </c>
      <c r="L246" s="77">
        <v>246</v>
      </c>
      <c r="M246" s="77"/>
      <c r="N246" s="72"/>
      <c r="O246" s="79" t="s">
        <v>176</v>
      </c>
      <c r="P246" s="81">
        <v>43648.68648148148</v>
      </c>
      <c r="Q246" s="79" t="s">
        <v>633</v>
      </c>
      <c r="R246" s="79"/>
      <c r="S246" s="79"/>
      <c r="T246" s="79" t="s">
        <v>990</v>
      </c>
      <c r="U246" s="83" t="s">
        <v>1181</v>
      </c>
      <c r="V246" s="83" t="s">
        <v>1181</v>
      </c>
      <c r="W246" s="81">
        <v>43648.68648148148</v>
      </c>
      <c r="X246" s="83" t="s">
        <v>1512</v>
      </c>
      <c r="Y246" s="79"/>
      <c r="Z246" s="79"/>
      <c r="AA246" s="85" t="s">
        <v>1820</v>
      </c>
      <c r="AB246" s="79"/>
      <c r="AC246" s="79" t="b">
        <v>0</v>
      </c>
      <c r="AD246" s="79">
        <v>0</v>
      </c>
      <c r="AE246" s="85" t="s">
        <v>1912</v>
      </c>
      <c r="AF246" s="79" t="b">
        <v>0</v>
      </c>
      <c r="AG246" s="79" t="s">
        <v>1916</v>
      </c>
      <c r="AH246" s="79"/>
      <c r="AI246" s="85" t="s">
        <v>1912</v>
      </c>
      <c r="AJ246" s="79" t="b">
        <v>0</v>
      </c>
      <c r="AK246" s="79">
        <v>0</v>
      </c>
      <c r="AL246" s="85" t="s">
        <v>1912</v>
      </c>
      <c r="AM246" s="79" t="s">
        <v>1934</v>
      </c>
      <c r="AN246" s="79" t="b">
        <v>0</v>
      </c>
      <c r="AO246" s="85" t="s">
        <v>1820</v>
      </c>
      <c r="AP246" s="79" t="s">
        <v>176</v>
      </c>
      <c r="AQ246" s="79">
        <v>0</v>
      </c>
      <c r="AR246" s="79">
        <v>0</v>
      </c>
      <c r="AS246" s="79"/>
      <c r="AT246" s="79"/>
      <c r="AU246" s="79"/>
      <c r="AV246" s="79"/>
      <c r="AW246" s="79"/>
      <c r="AX246" s="79"/>
      <c r="AY246" s="79"/>
      <c r="AZ246" s="79"/>
      <c r="BA246">
        <v>14</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7</v>
      </c>
      <c r="BK246" s="49">
        <v>100</v>
      </c>
      <c r="BL246" s="48">
        <v>7</v>
      </c>
    </row>
    <row r="247" spans="1:64" ht="15">
      <c r="A247" s="64" t="s">
        <v>362</v>
      </c>
      <c r="B247" s="64" t="s">
        <v>362</v>
      </c>
      <c r="C247" s="65" t="s">
        <v>4931</v>
      </c>
      <c r="D247" s="66">
        <v>10</v>
      </c>
      <c r="E247" s="67" t="s">
        <v>136</v>
      </c>
      <c r="F247" s="68">
        <v>12</v>
      </c>
      <c r="G247" s="65"/>
      <c r="H247" s="69"/>
      <c r="I247" s="70"/>
      <c r="J247" s="70"/>
      <c r="K247" s="34" t="s">
        <v>65</v>
      </c>
      <c r="L247" s="77">
        <v>247</v>
      </c>
      <c r="M247" s="77"/>
      <c r="N247" s="72"/>
      <c r="O247" s="79" t="s">
        <v>176</v>
      </c>
      <c r="P247" s="81">
        <v>43648.85296296296</v>
      </c>
      <c r="Q247" s="79" t="s">
        <v>634</v>
      </c>
      <c r="R247" s="79"/>
      <c r="S247" s="79"/>
      <c r="T247" s="79" t="s">
        <v>990</v>
      </c>
      <c r="U247" s="83" t="s">
        <v>1182</v>
      </c>
      <c r="V247" s="83" t="s">
        <v>1182</v>
      </c>
      <c r="W247" s="81">
        <v>43648.85296296296</v>
      </c>
      <c r="X247" s="83" t="s">
        <v>1513</v>
      </c>
      <c r="Y247" s="79"/>
      <c r="Z247" s="79"/>
      <c r="AA247" s="85" t="s">
        <v>1821</v>
      </c>
      <c r="AB247" s="79"/>
      <c r="AC247" s="79" t="b">
        <v>0</v>
      </c>
      <c r="AD247" s="79">
        <v>0</v>
      </c>
      <c r="AE247" s="85" t="s">
        <v>1912</v>
      </c>
      <c r="AF247" s="79" t="b">
        <v>0</v>
      </c>
      <c r="AG247" s="79" t="s">
        <v>1916</v>
      </c>
      <c r="AH247" s="79"/>
      <c r="AI247" s="85" t="s">
        <v>1912</v>
      </c>
      <c r="AJ247" s="79" t="b">
        <v>0</v>
      </c>
      <c r="AK247" s="79">
        <v>0</v>
      </c>
      <c r="AL247" s="85" t="s">
        <v>1912</v>
      </c>
      <c r="AM247" s="79" t="s">
        <v>1934</v>
      </c>
      <c r="AN247" s="79" t="b">
        <v>0</v>
      </c>
      <c r="AO247" s="85" t="s">
        <v>1821</v>
      </c>
      <c r="AP247" s="79" t="s">
        <v>176</v>
      </c>
      <c r="AQ247" s="79">
        <v>0</v>
      </c>
      <c r="AR247" s="79">
        <v>0</v>
      </c>
      <c r="AS247" s="79"/>
      <c r="AT247" s="79"/>
      <c r="AU247" s="79"/>
      <c r="AV247" s="79"/>
      <c r="AW247" s="79"/>
      <c r="AX247" s="79"/>
      <c r="AY247" s="79"/>
      <c r="AZ247" s="79"/>
      <c r="BA247">
        <v>14</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7</v>
      </c>
      <c r="BK247" s="49">
        <v>100</v>
      </c>
      <c r="BL247" s="48">
        <v>7</v>
      </c>
    </row>
    <row r="248" spans="1:64" ht="15">
      <c r="A248" s="64" t="s">
        <v>362</v>
      </c>
      <c r="B248" s="64" t="s">
        <v>362</v>
      </c>
      <c r="C248" s="65" t="s">
        <v>4931</v>
      </c>
      <c r="D248" s="66">
        <v>10</v>
      </c>
      <c r="E248" s="67" t="s">
        <v>136</v>
      </c>
      <c r="F248" s="68">
        <v>12</v>
      </c>
      <c r="G248" s="65"/>
      <c r="H248" s="69"/>
      <c r="I248" s="70"/>
      <c r="J248" s="70"/>
      <c r="K248" s="34" t="s">
        <v>65</v>
      </c>
      <c r="L248" s="77">
        <v>248</v>
      </c>
      <c r="M248" s="77"/>
      <c r="N248" s="72"/>
      <c r="O248" s="79" t="s">
        <v>176</v>
      </c>
      <c r="P248" s="81">
        <v>43649.019537037035</v>
      </c>
      <c r="Q248" s="79" t="s">
        <v>635</v>
      </c>
      <c r="R248" s="79"/>
      <c r="S248" s="79"/>
      <c r="T248" s="79" t="s">
        <v>989</v>
      </c>
      <c r="U248" s="83" t="s">
        <v>1183</v>
      </c>
      <c r="V248" s="83" t="s">
        <v>1183</v>
      </c>
      <c r="W248" s="81">
        <v>43649.019537037035</v>
      </c>
      <c r="X248" s="83" t="s">
        <v>1514</v>
      </c>
      <c r="Y248" s="79"/>
      <c r="Z248" s="79"/>
      <c r="AA248" s="85" t="s">
        <v>1822</v>
      </c>
      <c r="AB248" s="79"/>
      <c r="AC248" s="79" t="b">
        <v>0</v>
      </c>
      <c r="AD248" s="79">
        <v>0</v>
      </c>
      <c r="AE248" s="85" t="s">
        <v>1912</v>
      </c>
      <c r="AF248" s="79" t="b">
        <v>0</v>
      </c>
      <c r="AG248" s="79" t="s">
        <v>1916</v>
      </c>
      <c r="AH248" s="79"/>
      <c r="AI248" s="85" t="s">
        <v>1912</v>
      </c>
      <c r="AJ248" s="79" t="b">
        <v>0</v>
      </c>
      <c r="AK248" s="79">
        <v>0</v>
      </c>
      <c r="AL248" s="85" t="s">
        <v>1912</v>
      </c>
      <c r="AM248" s="79" t="s">
        <v>1934</v>
      </c>
      <c r="AN248" s="79" t="b">
        <v>0</v>
      </c>
      <c r="AO248" s="85" t="s">
        <v>1822</v>
      </c>
      <c r="AP248" s="79" t="s">
        <v>176</v>
      </c>
      <c r="AQ248" s="79">
        <v>0</v>
      </c>
      <c r="AR248" s="79">
        <v>0</v>
      </c>
      <c r="AS248" s="79"/>
      <c r="AT248" s="79"/>
      <c r="AU248" s="79"/>
      <c r="AV248" s="79"/>
      <c r="AW248" s="79"/>
      <c r="AX248" s="79"/>
      <c r="AY248" s="79"/>
      <c r="AZ248" s="79"/>
      <c r="BA248">
        <v>14</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8</v>
      </c>
      <c r="BK248" s="49">
        <v>100</v>
      </c>
      <c r="BL248" s="48">
        <v>8</v>
      </c>
    </row>
    <row r="249" spans="1:64" ht="15">
      <c r="A249" s="64" t="s">
        <v>362</v>
      </c>
      <c r="B249" s="64" t="s">
        <v>362</v>
      </c>
      <c r="C249" s="65" t="s">
        <v>4931</v>
      </c>
      <c r="D249" s="66">
        <v>10</v>
      </c>
      <c r="E249" s="67" t="s">
        <v>136</v>
      </c>
      <c r="F249" s="68">
        <v>12</v>
      </c>
      <c r="G249" s="65"/>
      <c r="H249" s="69"/>
      <c r="I249" s="70"/>
      <c r="J249" s="70"/>
      <c r="K249" s="34" t="s">
        <v>65</v>
      </c>
      <c r="L249" s="77">
        <v>249</v>
      </c>
      <c r="M249" s="77"/>
      <c r="N249" s="72"/>
      <c r="O249" s="79" t="s">
        <v>176</v>
      </c>
      <c r="P249" s="81">
        <v>43650.19150462963</v>
      </c>
      <c r="Q249" s="79" t="s">
        <v>636</v>
      </c>
      <c r="R249" s="79"/>
      <c r="S249" s="79"/>
      <c r="T249" s="79" t="s">
        <v>989</v>
      </c>
      <c r="U249" s="83" t="s">
        <v>1184</v>
      </c>
      <c r="V249" s="83" t="s">
        <v>1184</v>
      </c>
      <c r="W249" s="81">
        <v>43650.19150462963</v>
      </c>
      <c r="X249" s="83" t="s">
        <v>1515</v>
      </c>
      <c r="Y249" s="79"/>
      <c r="Z249" s="79"/>
      <c r="AA249" s="85" t="s">
        <v>1823</v>
      </c>
      <c r="AB249" s="79"/>
      <c r="AC249" s="79" t="b">
        <v>0</v>
      </c>
      <c r="AD249" s="79">
        <v>0</v>
      </c>
      <c r="AE249" s="85" t="s">
        <v>1912</v>
      </c>
      <c r="AF249" s="79" t="b">
        <v>0</v>
      </c>
      <c r="AG249" s="79" t="s">
        <v>1916</v>
      </c>
      <c r="AH249" s="79"/>
      <c r="AI249" s="85" t="s">
        <v>1912</v>
      </c>
      <c r="AJ249" s="79" t="b">
        <v>0</v>
      </c>
      <c r="AK249" s="79">
        <v>0</v>
      </c>
      <c r="AL249" s="85" t="s">
        <v>1912</v>
      </c>
      <c r="AM249" s="79" t="s">
        <v>1934</v>
      </c>
      <c r="AN249" s="79" t="b">
        <v>0</v>
      </c>
      <c r="AO249" s="85" t="s">
        <v>1823</v>
      </c>
      <c r="AP249" s="79" t="s">
        <v>176</v>
      </c>
      <c r="AQ249" s="79">
        <v>0</v>
      </c>
      <c r="AR249" s="79">
        <v>0</v>
      </c>
      <c r="AS249" s="79"/>
      <c r="AT249" s="79"/>
      <c r="AU249" s="79"/>
      <c r="AV249" s="79"/>
      <c r="AW249" s="79"/>
      <c r="AX249" s="79"/>
      <c r="AY249" s="79"/>
      <c r="AZ249" s="79"/>
      <c r="BA249">
        <v>14</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8</v>
      </c>
      <c r="BK249" s="49">
        <v>100</v>
      </c>
      <c r="BL249" s="48">
        <v>8</v>
      </c>
    </row>
    <row r="250" spans="1:64" ht="15">
      <c r="A250" s="64" t="s">
        <v>362</v>
      </c>
      <c r="B250" s="64" t="s">
        <v>362</v>
      </c>
      <c r="C250" s="65" t="s">
        <v>4931</v>
      </c>
      <c r="D250" s="66">
        <v>10</v>
      </c>
      <c r="E250" s="67" t="s">
        <v>136</v>
      </c>
      <c r="F250" s="68">
        <v>12</v>
      </c>
      <c r="G250" s="65"/>
      <c r="H250" s="69"/>
      <c r="I250" s="70"/>
      <c r="J250" s="70"/>
      <c r="K250" s="34" t="s">
        <v>65</v>
      </c>
      <c r="L250" s="77">
        <v>250</v>
      </c>
      <c r="M250" s="77"/>
      <c r="N250" s="72"/>
      <c r="O250" s="79" t="s">
        <v>176</v>
      </c>
      <c r="P250" s="81">
        <v>43650.52475694445</v>
      </c>
      <c r="Q250" s="79" t="s">
        <v>637</v>
      </c>
      <c r="R250" s="79"/>
      <c r="S250" s="79"/>
      <c r="T250" s="79" t="s">
        <v>989</v>
      </c>
      <c r="U250" s="83" t="s">
        <v>1185</v>
      </c>
      <c r="V250" s="83" t="s">
        <v>1185</v>
      </c>
      <c r="W250" s="81">
        <v>43650.52475694445</v>
      </c>
      <c r="X250" s="83" t="s">
        <v>1516</v>
      </c>
      <c r="Y250" s="79"/>
      <c r="Z250" s="79"/>
      <c r="AA250" s="85" t="s">
        <v>1824</v>
      </c>
      <c r="AB250" s="79"/>
      <c r="AC250" s="79" t="b">
        <v>0</v>
      </c>
      <c r="AD250" s="79">
        <v>0</v>
      </c>
      <c r="AE250" s="85" t="s">
        <v>1912</v>
      </c>
      <c r="AF250" s="79" t="b">
        <v>0</v>
      </c>
      <c r="AG250" s="79" t="s">
        <v>1916</v>
      </c>
      <c r="AH250" s="79"/>
      <c r="AI250" s="85" t="s">
        <v>1912</v>
      </c>
      <c r="AJ250" s="79" t="b">
        <v>0</v>
      </c>
      <c r="AK250" s="79">
        <v>0</v>
      </c>
      <c r="AL250" s="85" t="s">
        <v>1912</v>
      </c>
      <c r="AM250" s="79" t="s">
        <v>1934</v>
      </c>
      <c r="AN250" s="79" t="b">
        <v>0</v>
      </c>
      <c r="AO250" s="85" t="s">
        <v>1824</v>
      </c>
      <c r="AP250" s="79" t="s">
        <v>176</v>
      </c>
      <c r="AQ250" s="79">
        <v>0</v>
      </c>
      <c r="AR250" s="79">
        <v>0</v>
      </c>
      <c r="AS250" s="79"/>
      <c r="AT250" s="79"/>
      <c r="AU250" s="79"/>
      <c r="AV250" s="79"/>
      <c r="AW250" s="79"/>
      <c r="AX250" s="79"/>
      <c r="AY250" s="79"/>
      <c r="AZ250" s="79"/>
      <c r="BA250">
        <v>14</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8</v>
      </c>
      <c r="BK250" s="49">
        <v>100</v>
      </c>
      <c r="BL250" s="48">
        <v>8</v>
      </c>
    </row>
    <row r="251" spans="1:64" ht="15">
      <c r="A251" s="64" t="s">
        <v>362</v>
      </c>
      <c r="B251" s="64" t="s">
        <v>362</v>
      </c>
      <c r="C251" s="65" t="s">
        <v>4931</v>
      </c>
      <c r="D251" s="66">
        <v>10</v>
      </c>
      <c r="E251" s="67" t="s">
        <v>136</v>
      </c>
      <c r="F251" s="68">
        <v>12</v>
      </c>
      <c r="G251" s="65"/>
      <c r="H251" s="69"/>
      <c r="I251" s="70"/>
      <c r="J251" s="70"/>
      <c r="K251" s="34" t="s">
        <v>65</v>
      </c>
      <c r="L251" s="77">
        <v>251</v>
      </c>
      <c r="M251" s="77"/>
      <c r="N251" s="72"/>
      <c r="O251" s="79" t="s">
        <v>176</v>
      </c>
      <c r="P251" s="81">
        <v>43651.35241898148</v>
      </c>
      <c r="Q251" s="79" t="s">
        <v>638</v>
      </c>
      <c r="R251" s="79"/>
      <c r="S251" s="79"/>
      <c r="T251" s="79" t="s">
        <v>989</v>
      </c>
      <c r="U251" s="83" t="s">
        <v>1186</v>
      </c>
      <c r="V251" s="83" t="s">
        <v>1186</v>
      </c>
      <c r="W251" s="81">
        <v>43651.35241898148</v>
      </c>
      <c r="X251" s="83" t="s">
        <v>1517</v>
      </c>
      <c r="Y251" s="79"/>
      <c r="Z251" s="79"/>
      <c r="AA251" s="85" t="s">
        <v>1825</v>
      </c>
      <c r="AB251" s="79"/>
      <c r="AC251" s="79" t="b">
        <v>0</v>
      </c>
      <c r="AD251" s="79">
        <v>1</v>
      </c>
      <c r="AE251" s="85" t="s">
        <v>1912</v>
      </c>
      <c r="AF251" s="79" t="b">
        <v>0</v>
      </c>
      <c r="AG251" s="79" t="s">
        <v>1916</v>
      </c>
      <c r="AH251" s="79"/>
      <c r="AI251" s="85" t="s">
        <v>1912</v>
      </c>
      <c r="AJ251" s="79" t="b">
        <v>0</v>
      </c>
      <c r="AK251" s="79">
        <v>0</v>
      </c>
      <c r="AL251" s="85" t="s">
        <v>1912</v>
      </c>
      <c r="AM251" s="79" t="s">
        <v>1934</v>
      </c>
      <c r="AN251" s="79" t="b">
        <v>0</v>
      </c>
      <c r="AO251" s="85" t="s">
        <v>1825</v>
      </c>
      <c r="AP251" s="79" t="s">
        <v>176</v>
      </c>
      <c r="AQ251" s="79">
        <v>0</v>
      </c>
      <c r="AR251" s="79">
        <v>0</v>
      </c>
      <c r="AS251" s="79"/>
      <c r="AT251" s="79"/>
      <c r="AU251" s="79"/>
      <c r="AV251" s="79"/>
      <c r="AW251" s="79"/>
      <c r="AX251" s="79"/>
      <c r="AY251" s="79"/>
      <c r="AZ251" s="79"/>
      <c r="BA251">
        <v>14</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8</v>
      </c>
      <c r="BK251" s="49">
        <v>100</v>
      </c>
      <c r="BL251" s="48">
        <v>8</v>
      </c>
    </row>
    <row r="252" spans="1:64" ht="15">
      <c r="A252" s="64" t="s">
        <v>363</v>
      </c>
      <c r="B252" s="64" t="s">
        <v>363</v>
      </c>
      <c r="C252" s="65" t="s">
        <v>4926</v>
      </c>
      <c r="D252" s="66">
        <v>3</v>
      </c>
      <c r="E252" s="67" t="s">
        <v>132</v>
      </c>
      <c r="F252" s="68">
        <v>35</v>
      </c>
      <c r="G252" s="65"/>
      <c r="H252" s="69"/>
      <c r="I252" s="70"/>
      <c r="J252" s="70"/>
      <c r="K252" s="34" t="s">
        <v>65</v>
      </c>
      <c r="L252" s="77">
        <v>252</v>
      </c>
      <c r="M252" s="77"/>
      <c r="N252" s="72"/>
      <c r="O252" s="79" t="s">
        <v>176</v>
      </c>
      <c r="P252" s="81">
        <v>43651.41909722222</v>
      </c>
      <c r="Q252" s="79" t="s">
        <v>639</v>
      </c>
      <c r="R252" s="79"/>
      <c r="S252" s="79"/>
      <c r="T252" s="79" t="s">
        <v>994</v>
      </c>
      <c r="U252" s="83" t="s">
        <v>1187</v>
      </c>
      <c r="V252" s="83" t="s">
        <v>1187</v>
      </c>
      <c r="W252" s="81">
        <v>43651.41909722222</v>
      </c>
      <c r="X252" s="83" t="s">
        <v>1518</v>
      </c>
      <c r="Y252" s="79"/>
      <c r="Z252" s="79"/>
      <c r="AA252" s="85" t="s">
        <v>1826</v>
      </c>
      <c r="AB252" s="79"/>
      <c r="AC252" s="79" t="b">
        <v>0</v>
      </c>
      <c r="AD252" s="79">
        <v>1</v>
      </c>
      <c r="AE252" s="85" t="s">
        <v>1912</v>
      </c>
      <c r="AF252" s="79" t="b">
        <v>0</v>
      </c>
      <c r="AG252" s="79" t="s">
        <v>1916</v>
      </c>
      <c r="AH252" s="79"/>
      <c r="AI252" s="85" t="s">
        <v>1912</v>
      </c>
      <c r="AJ252" s="79" t="b">
        <v>0</v>
      </c>
      <c r="AK252" s="79">
        <v>0</v>
      </c>
      <c r="AL252" s="85" t="s">
        <v>1912</v>
      </c>
      <c r="AM252" s="79" t="s">
        <v>1925</v>
      </c>
      <c r="AN252" s="79" t="b">
        <v>0</v>
      </c>
      <c r="AO252" s="85" t="s">
        <v>1826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1</v>
      </c>
      <c r="BE252" s="49">
        <v>4.166666666666667</v>
      </c>
      <c r="BF252" s="48">
        <v>0</v>
      </c>
      <c r="BG252" s="49">
        <v>0</v>
      </c>
      <c r="BH252" s="48">
        <v>0</v>
      </c>
      <c r="BI252" s="49">
        <v>0</v>
      </c>
      <c r="BJ252" s="48">
        <v>23</v>
      </c>
      <c r="BK252" s="49">
        <v>95.83333333333333</v>
      </c>
      <c r="BL252" s="48">
        <v>24</v>
      </c>
    </row>
    <row r="253" spans="1:64" ht="15">
      <c r="A253" s="64" t="s">
        <v>364</v>
      </c>
      <c r="B253" s="64" t="s">
        <v>364</v>
      </c>
      <c r="C253" s="65" t="s">
        <v>4927</v>
      </c>
      <c r="D253" s="66">
        <v>4.4</v>
      </c>
      <c r="E253" s="67" t="s">
        <v>136</v>
      </c>
      <c r="F253" s="68">
        <v>30.4</v>
      </c>
      <c r="G253" s="65"/>
      <c r="H253" s="69"/>
      <c r="I253" s="70"/>
      <c r="J253" s="70"/>
      <c r="K253" s="34" t="s">
        <v>65</v>
      </c>
      <c r="L253" s="77">
        <v>253</v>
      </c>
      <c r="M253" s="77"/>
      <c r="N253" s="72"/>
      <c r="O253" s="79" t="s">
        <v>176</v>
      </c>
      <c r="P253" s="81">
        <v>43646.46092592592</v>
      </c>
      <c r="Q253" s="79" t="s">
        <v>640</v>
      </c>
      <c r="R253" s="83" t="s">
        <v>723</v>
      </c>
      <c r="S253" s="79" t="s">
        <v>827</v>
      </c>
      <c r="T253" s="79" t="s">
        <v>898</v>
      </c>
      <c r="U253" s="83" t="s">
        <v>1188</v>
      </c>
      <c r="V253" s="83" t="s">
        <v>1188</v>
      </c>
      <c r="W253" s="81">
        <v>43646.46092592592</v>
      </c>
      <c r="X253" s="83" t="s">
        <v>1519</v>
      </c>
      <c r="Y253" s="79"/>
      <c r="Z253" s="79"/>
      <c r="AA253" s="85" t="s">
        <v>1827</v>
      </c>
      <c r="AB253" s="79"/>
      <c r="AC253" s="79" t="b">
        <v>0</v>
      </c>
      <c r="AD253" s="79">
        <v>1</v>
      </c>
      <c r="AE253" s="85" t="s">
        <v>1912</v>
      </c>
      <c r="AF253" s="79" t="b">
        <v>0</v>
      </c>
      <c r="AG253" s="79" t="s">
        <v>1915</v>
      </c>
      <c r="AH253" s="79"/>
      <c r="AI253" s="85" t="s">
        <v>1912</v>
      </c>
      <c r="AJ253" s="79" t="b">
        <v>0</v>
      </c>
      <c r="AK253" s="79">
        <v>0</v>
      </c>
      <c r="AL253" s="85" t="s">
        <v>1912</v>
      </c>
      <c r="AM253" s="79" t="s">
        <v>1922</v>
      </c>
      <c r="AN253" s="79" t="b">
        <v>0</v>
      </c>
      <c r="AO253" s="85" t="s">
        <v>1827</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v>1</v>
      </c>
      <c r="BE253" s="49">
        <v>9.090909090909092</v>
      </c>
      <c r="BF253" s="48">
        <v>0</v>
      </c>
      <c r="BG253" s="49">
        <v>0</v>
      </c>
      <c r="BH253" s="48">
        <v>0</v>
      </c>
      <c r="BI253" s="49">
        <v>0</v>
      </c>
      <c r="BJ253" s="48">
        <v>10</v>
      </c>
      <c r="BK253" s="49">
        <v>90.9090909090909</v>
      </c>
      <c r="BL253" s="48">
        <v>11</v>
      </c>
    </row>
    <row r="254" spans="1:64" ht="15">
      <c r="A254" s="64" t="s">
        <v>364</v>
      </c>
      <c r="B254" s="64" t="s">
        <v>364</v>
      </c>
      <c r="C254" s="65" t="s">
        <v>4927</v>
      </c>
      <c r="D254" s="66">
        <v>4.4</v>
      </c>
      <c r="E254" s="67" t="s">
        <v>136</v>
      </c>
      <c r="F254" s="68">
        <v>30.4</v>
      </c>
      <c r="G254" s="65"/>
      <c r="H254" s="69"/>
      <c r="I254" s="70"/>
      <c r="J254" s="70"/>
      <c r="K254" s="34" t="s">
        <v>65</v>
      </c>
      <c r="L254" s="77">
        <v>254</v>
      </c>
      <c r="M254" s="77"/>
      <c r="N254" s="72"/>
      <c r="O254" s="79" t="s">
        <v>176</v>
      </c>
      <c r="P254" s="81">
        <v>43651.46424768519</v>
      </c>
      <c r="Q254" s="79" t="s">
        <v>641</v>
      </c>
      <c r="R254" s="83" t="s">
        <v>723</v>
      </c>
      <c r="S254" s="79" t="s">
        <v>827</v>
      </c>
      <c r="T254" s="79" t="s">
        <v>981</v>
      </c>
      <c r="U254" s="83" t="s">
        <v>1189</v>
      </c>
      <c r="V254" s="83" t="s">
        <v>1189</v>
      </c>
      <c r="W254" s="81">
        <v>43651.46424768519</v>
      </c>
      <c r="X254" s="83" t="s">
        <v>1520</v>
      </c>
      <c r="Y254" s="79"/>
      <c r="Z254" s="79"/>
      <c r="AA254" s="85" t="s">
        <v>1828</v>
      </c>
      <c r="AB254" s="79"/>
      <c r="AC254" s="79" t="b">
        <v>0</v>
      </c>
      <c r="AD254" s="79">
        <v>0</v>
      </c>
      <c r="AE254" s="85" t="s">
        <v>1912</v>
      </c>
      <c r="AF254" s="79" t="b">
        <v>0</v>
      </c>
      <c r="AG254" s="79" t="s">
        <v>1915</v>
      </c>
      <c r="AH254" s="79"/>
      <c r="AI254" s="85" t="s">
        <v>1912</v>
      </c>
      <c r="AJ254" s="79" t="b">
        <v>0</v>
      </c>
      <c r="AK254" s="79">
        <v>0</v>
      </c>
      <c r="AL254" s="85" t="s">
        <v>1912</v>
      </c>
      <c r="AM254" s="79" t="s">
        <v>1922</v>
      </c>
      <c r="AN254" s="79" t="b">
        <v>0</v>
      </c>
      <c r="AO254" s="85" t="s">
        <v>1828</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v>1</v>
      </c>
      <c r="BE254" s="49">
        <v>11.11111111111111</v>
      </c>
      <c r="BF254" s="48">
        <v>0</v>
      </c>
      <c r="BG254" s="49">
        <v>0</v>
      </c>
      <c r="BH254" s="48">
        <v>0</v>
      </c>
      <c r="BI254" s="49">
        <v>0</v>
      </c>
      <c r="BJ254" s="48">
        <v>8</v>
      </c>
      <c r="BK254" s="49">
        <v>88.88888888888889</v>
      </c>
      <c r="BL254" s="48">
        <v>9</v>
      </c>
    </row>
    <row r="255" spans="1:64" ht="15">
      <c r="A255" s="64" t="s">
        <v>365</v>
      </c>
      <c r="B255" s="64" t="s">
        <v>365</v>
      </c>
      <c r="C255" s="65" t="s">
        <v>4926</v>
      </c>
      <c r="D255" s="66">
        <v>3</v>
      </c>
      <c r="E255" s="67" t="s">
        <v>132</v>
      </c>
      <c r="F255" s="68">
        <v>35</v>
      </c>
      <c r="G255" s="65"/>
      <c r="H255" s="69"/>
      <c r="I255" s="70"/>
      <c r="J255" s="70"/>
      <c r="K255" s="34" t="s">
        <v>65</v>
      </c>
      <c r="L255" s="77">
        <v>255</v>
      </c>
      <c r="M255" s="77"/>
      <c r="N255" s="72"/>
      <c r="O255" s="79" t="s">
        <v>176</v>
      </c>
      <c r="P255" s="81">
        <v>43651.49704861111</v>
      </c>
      <c r="Q255" s="79" t="s">
        <v>642</v>
      </c>
      <c r="R255" s="83" t="s">
        <v>723</v>
      </c>
      <c r="S255" s="79" t="s">
        <v>827</v>
      </c>
      <c r="T255" s="79" t="s">
        <v>995</v>
      </c>
      <c r="U255" s="83" t="s">
        <v>1190</v>
      </c>
      <c r="V255" s="83" t="s">
        <v>1190</v>
      </c>
      <c r="W255" s="81">
        <v>43651.49704861111</v>
      </c>
      <c r="X255" s="83" t="s">
        <v>1521</v>
      </c>
      <c r="Y255" s="79"/>
      <c r="Z255" s="79"/>
      <c r="AA255" s="85" t="s">
        <v>1829</v>
      </c>
      <c r="AB255" s="79"/>
      <c r="AC255" s="79" t="b">
        <v>0</v>
      </c>
      <c r="AD255" s="79">
        <v>0</v>
      </c>
      <c r="AE255" s="85" t="s">
        <v>1912</v>
      </c>
      <c r="AF255" s="79" t="b">
        <v>0</v>
      </c>
      <c r="AG255" s="79" t="s">
        <v>1915</v>
      </c>
      <c r="AH255" s="79"/>
      <c r="AI255" s="85" t="s">
        <v>1912</v>
      </c>
      <c r="AJ255" s="79" t="b">
        <v>0</v>
      </c>
      <c r="AK255" s="79">
        <v>0</v>
      </c>
      <c r="AL255" s="85" t="s">
        <v>1912</v>
      </c>
      <c r="AM255" s="79" t="s">
        <v>1922</v>
      </c>
      <c r="AN255" s="79" t="b">
        <v>0</v>
      </c>
      <c r="AO255" s="85" t="s">
        <v>1829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1</v>
      </c>
      <c r="BE255" s="49">
        <v>10</v>
      </c>
      <c r="BF255" s="48">
        <v>0</v>
      </c>
      <c r="BG255" s="49">
        <v>0</v>
      </c>
      <c r="BH255" s="48">
        <v>0</v>
      </c>
      <c r="BI255" s="49">
        <v>0</v>
      </c>
      <c r="BJ255" s="48">
        <v>9</v>
      </c>
      <c r="BK255" s="49">
        <v>90</v>
      </c>
      <c r="BL255" s="48">
        <v>10</v>
      </c>
    </row>
    <row r="256" spans="1:64" ht="15">
      <c r="A256" s="64" t="s">
        <v>366</v>
      </c>
      <c r="B256" s="64" t="s">
        <v>366</v>
      </c>
      <c r="C256" s="65" t="s">
        <v>4926</v>
      </c>
      <c r="D256" s="66">
        <v>3</v>
      </c>
      <c r="E256" s="67" t="s">
        <v>132</v>
      </c>
      <c r="F256" s="68">
        <v>35</v>
      </c>
      <c r="G256" s="65"/>
      <c r="H256" s="69"/>
      <c r="I256" s="70"/>
      <c r="J256" s="70"/>
      <c r="K256" s="34" t="s">
        <v>65</v>
      </c>
      <c r="L256" s="77">
        <v>256</v>
      </c>
      <c r="M256" s="77"/>
      <c r="N256" s="72"/>
      <c r="O256" s="79" t="s">
        <v>176</v>
      </c>
      <c r="P256" s="81">
        <v>43650.668391203704</v>
      </c>
      <c r="Q256" s="79" t="s">
        <v>643</v>
      </c>
      <c r="R256" s="83" t="s">
        <v>784</v>
      </c>
      <c r="S256" s="79" t="s">
        <v>829</v>
      </c>
      <c r="T256" s="79" t="s">
        <v>996</v>
      </c>
      <c r="U256" s="79"/>
      <c r="V256" s="83" t="s">
        <v>1282</v>
      </c>
      <c r="W256" s="81">
        <v>43650.668391203704</v>
      </c>
      <c r="X256" s="83" t="s">
        <v>1522</v>
      </c>
      <c r="Y256" s="79"/>
      <c r="Z256" s="79"/>
      <c r="AA256" s="85" t="s">
        <v>1830</v>
      </c>
      <c r="AB256" s="79"/>
      <c r="AC256" s="79" t="b">
        <v>0</v>
      </c>
      <c r="AD256" s="79">
        <v>0</v>
      </c>
      <c r="AE256" s="85" t="s">
        <v>1912</v>
      </c>
      <c r="AF256" s="79" t="b">
        <v>0</v>
      </c>
      <c r="AG256" s="79" t="s">
        <v>1915</v>
      </c>
      <c r="AH256" s="79"/>
      <c r="AI256" s="85" t="s">
        <v>1912</v>
      </c>
      <c r="AJ256" s="79" t="b">
        <v>0</v>
      </c>
      <c r="AK256" s="79">
        <v>0</v>
      </c>
      <c r="AL256" s="85" t="s">
        <v>1912</v>
      </c>
      <c r="AM256" s="79" t="s">
        <v>1927</v>
      </c>
      <c r="AN256" s="79" t="b">
        <v>0</v>
      </c>
      <c r="AO256" s="85" t="s">
        <v>1830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13</v>
      </c>
      <c r="BC256" s="78" t="str">
        <f>REPLACE(INDEX(GroupVertices[Group],MATCH(Edges[[#This Row],[Vertex 2]],GroupVertices[Vertex],0)),1,1,"")</f>
        <v>13</v>
      </c>
      <c r="BD256" s="48">
        <v>1</v>
      </c>
      <c r="BE256" s="49">
        <v>3.125</v>
      </c>
      <c r="BF256" s="48">
        <v>0</v>
      </c>
      <c r="BG256" s="49">
        <v>0</v>
      </c>
      <c r="BH256" s="48">
        <v>0</v>
      </c>
      <c r="BI256" s="49">
        <v>0</v>
      </c>
      <c r="BJ256" s="48">
        <v>31</v>
      </c>
      <c r="BK256" s="49">
        <v>96.875</v>
      </c>
      <c r="BL256" s="48">
        <v>32</v>
      </c>
    </row>
    <row r="257" spans="1:64" ht="15">
      <c r="A257" s="64" t="s">
        <v>367</v>
      </c>
      <c r="B257" s="64" t="s">
        <v>366</v>
      </c>
      <c r="C257" s="65" t="s">
        <v>4926</v>
      </c>
      <c r="D257" s="66">
        <v>3</v>
      </c>
      <c r="E257" s="67" t="s">
        <v>132</v>
      </c>
      <c r="F257" s="68">
        <v>35</v>
      </c>
      <c r="G257" s="65"/>
      <c r="H257" s="69"/>
      <c r="I257" s="70"/>
      <c r="J257" s="70"/>
      <c r="K257" s="34" t="s">
        <v>65</v>
      </c>
      <c r="L257" s="77">
        <v>257</v>
      </c>
      <c r="M257" s="77"/>
      <c r="N257" s="72"/>
      <c r="O257" s="79" t="s">
        <v>416</v>
      </c>
      <c r="P257" s="81">
        <v>43651.602997685186</v>
      </c>
      <c r="Q257" s="79" t="s">
        <v>644</v>
      </c>
      <c r="R257" s="79"/>
      <c r="S257" s="79"/>
      <c r="T257" s="79"/>
      <c r="U257" s="79"/>
      <c r="V257" s="83" t="s">
        <v>1283</v>
      </c>
      <c r="W257" s="81">
        <v>43651.602997685186</v>
      </c>
      <c r="X257" s="83" t="s">
        <v>1523</v>
      </c>
      <c r="Y257" s="79"/>
      <c r="Z257" s="79"/>
      <c r="AA257" s="85" t="s">
        <v>1831</v>
      </c>
      <c r="AB257" s="79"/>
      <c r="AC257" s="79" t="b">
        <v>0</v>
      </c>
      <c r="AD257" s="79">
        <v>0</v>
      </c>
      <c r="AE257" s="85" t="s">
        <v>1912</v>
      </c>
      <c r="AF257" s="79" t="b">
        <v>0</v>
      </c>
      <c r="AG257" s="79" t="s">
        <v>1915</v>
      </c>
      <c r="AH257" s="79"/>
      <c r="AI257" s="85" t="s">
        <v>1912</v>
      </c>
      <c r="AJ257" s="79" t="b">
        <v>0</v>
      </c>
      <c r="AK257" s="79">
        <v>1</v>
      </c>
      <c r="AL257" s="85" t="s">
        <v>1830</v>
      </c>
      <c r="AM257" s="79" t="s">
        <v>1925</v>
      </c>
      <c r="AN257" s="79" t="b">
        <v>0</v>
      </c>
      <c r="AO257" s="85" t="s">
        <v>1830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13</v>
      </c>
      <c r="BC257" s="78" t="str">
        <f>REPLACE(INDEX(GroupVertices[Group],MATCH(Edges[[#This Row],[Vertex 2]],GroupVertices[Vertex],0)),1,1,"")</f>
        <v>13</v>
      </c>
      <c r="BD257" s="48">
        <v>1</v>
      </c>
      <c r="BE257" s="49">
        <v>3.7037037037037037</v>
      </c>
      <c r="BF257" s="48">
        <v>0</v>
      </c>
      <c r="BG257" s="49">
        <v>0</v>
      </c>
      <c r="BH257" s="48">
        <v>0</v>
      </c>
      <c r="BI257" s="49">
        <v>0</v>
      </c>
      <c r="BJ257" s="48">
        <v>26</v>
      </c>
      <c r="BK257" s="49">
        <v>96.29629629629629</v>
      </c>
      <c r="BL257" s="48">
        <v>27</v>
      </c>
    </row>
    <row r="258" spans="1:64" ht="15">
      <c r="A258" s="64" t="s">
        <v>368</v>
      </c>
      <c r="B258" s="64" t="s">
        <v>368</v>
      </c>
      <c r="C258" s="65" t="s">
        <v>4928</v>
      </c>
      <c r="D258" s="66">
        <v>5.8</v>
      </c>
      <c r="E258" s="67" t="s">
        <v>136</v>
      </c>
      <c r="F258" s="68">
        <v>25.8</v>
      </c>
      <c r="G258" s="65"/>
      <c r="H258" s="69"/>
      <c r="I258" s="70"/>
      <c r="J258" s="70"/>
      <c r="K258" s="34" t="s">
        <v>65</v>
      </c>
      <c r="L258" s="77">
        <v>258</v>
      </c>
      <c r="M258" s="77"/>
      <c r="N258" s="72"/>
      <c r="O258" s="79" t="s">
        <v>176</v>
      </c>
      <c r="P258" s="81">
        <v>43641.06431712963</v>
      </c>
      <c r="Q258" s="79" t="s">
        <v>645</v>
      </c>
      <c r="R258" s="83" t="s">
        <v>785</v>
      </c>
      <c r="S258" s="79" t="s">
        <v>829</v>
      </c>
      <c r="T258" s="79" t="s">
        <v>997</v>
      </c>
      <c r="U258" s="79"/>
      <c r="V258" s="83" t="s">
        <v>1284</v>
      </c>
      <c r="W258" s="81">
        <v>43641.06431712963</v>
      </c>
      <c r="X258" s="83" t="s">
        <v>1524</v>
      </c>
      <c r="Y258" s="79">
        <v>40.79426806</v>
      </c>
      <c r="Z258" s="79">
        <v>-73.97205503</v>
      </c>
      <c r="AA258" s="85" t="s">
        <v>1832</v>
      </c>
      <c r="AB258" s="79"/>
      <c r="AC258" s="79" t="b">
        <v>0</v>
      </c>
      <c r="AD258" s="79">
        <v>3</v>
      </c>
      <c r="AE258" s="85" t="s">
        <v>1912</v>
      </c>
      <c r="AF258" s="79" t="b">
        <v>0</v>
      </c>
      <c r="AG258" s="79" t="s">
        <v>1916</v>
      </c>
      <c r="AH258" s="79"/>
      <c r="AI258" s="85" t="s">
        <v>1912</v>
      </c>
      <c r="AJ258" s="79" t="b">
        <v>0</v>
      </c>
      <c r="AK258" s="79">
        <v>0</v>
      </c>
      <c r="AL258" s="85" t="s">
        <v>1912</v>
      </c>
      <c r="AM258" s="79" t="s">
        <v>1927</v>
      </c>
      <c r="AN258" s="79" t="b">
        <v>0</v>
      </c>
      <c r="AO258" s="85" t="s">
        <v>1832</v>
      </c>
      <c r="AP258" s="79" t="s">
        <v>176</v>
      </c>
      <c r="AQ258" s="79">
        <v>0</v>
      </c>
      <c r="AR258" s="79">
        <v>0</v>
      </c>
      <c r="AS258" s="79" t="s">
        <v>1950</v>
      </c>
      <c r="AT258" s="79" t="s">
        <v>1954</v>
      </c>
      <c r="AU258" s="79" t="s">
        <v>1957</v>
      </c>
      <c r="AV258" s="79" t="s">
        <v>1966</v>
      </c>
      <c r="AW258" s="79" t="s">
        <v>1975</v>
      </c>
      <c r="AX258" s="79" t="s">
        <v>1984</v>
      </c>
      <c r="AY258" s="79" t="s">
        <v>1987</v>
      </c>
      <c r="AZ258" s="83" t="s">
        <v>1994</v>
      </c>
      <c r="BA258">
        <v>3</v>
      </c>
      <c r="BB258" s="78" t="str">
        <f>REPLACE(INDEX(GroupVertices[Group],MATCH(Edges[[#This Row],[Vertex 1]],GroupVertices[Vertex],0)),1,1,"")</f>
        <v>1</v>
      </c>
      <c r="BC258" s="78" t="str">
        <f>REPLACE(INDEX(GroupVertices[Group],MATCH(Edges[[#This Row],[Vertex 2]],GroupVertices[Vertex],0)),1,1,"")</f>
        <v>1</v>
      </c>
      <c r="BD258" s="48">
        <v>1</v>
      </c>
      <c r="BE258" s="49">
        <v>5</v>
      </c>
      <c r="BF258" s="48">
        <v>0</v>
      </c>
      <c r="BG258" s="49">
        <v>0</v>
      </c>
      <c r="BH258" s="48">
        <v>0</v>
      </c>
      <c r="BI258" s="49">
        <v>0</v>
      </c>
      <c r="BJ258" s="48">
        <v>19</v>
      </c>
      <c r="BK258" s="49">
        <v>95</v>
      </c>
      <c r="BL258" s="48">
        <v>20</v>
      </c>
    </row>
    <row r="259" spans="1:64" ht="15">
      <c r="A259" s="64" t="s">
        <v>368</v>
      </c>
      <c r="B259" s="64" t="s">
        <v>368</v>
      </c>
      <c r="C259" s="65" t="s">
        <v>4928</v>
      </c>
      <c r="D259" s="66">
        <v>5.8</v>
      </c>
      <c r="E259" s="67" t="s">
        <v>136</v>
      </c>
      <c r="F259" s="68">
        <v>25.8</v>
      </c>
      <c r="G259" s="65"/>
      <c r="H259" s="69"/>
      <c r="I259" s="70"/>
      <c r="J259" s="70"/>
      <c r="K259" s="34" t="s">
        <v>65</v>
      </c>
      <c r="L259" s="77">
        <v>259</v>
      </c>
      <c r="M259" s="77"/>
      <c r="N259" s="72"/>
      <c r="O259" s="79" t="s">
        <v>176</v>
      </c>
      <c r="P259" s="81">
        <v>43648.392476851855</v>
      </c>
      <c r="Q259" s="79" t="s">
        <v>646</v>
      </c>
      <c r="R259" s="83" t="s">
        <v>786</v>
      </c>
      <c r="S259" s="79" t="s">
        <v>829</v>
      </c>
      <c r="T259" s="79" t="s">
        <v>997</v>
      </c>
      <c r="U259" s="79"/>
      <c r="V259" s="83" t="s">
        <v>1284</v>
      </c>
      <c r="W259" s="81">
        <v>43648.392476851855</v>
      </c>
      <c r="X259" s="83" t="s">
        <v>1525</v>
      </c>
      <c r="Y259" s="79">
        <v>40.7142</v>
      </c>
      <c r="Z259" s="79">
        <v>-74.0064</v>
      </c>
      <c r="AA259" s="85" t="s">
        <v>1833</v>
      </c>
      <c r="AB259" s="79"/>
      <c r="AC259" s="79" t="b">
        <v>0</v>
      </c>
      <c r="AD259" s="79">
        <v>0</v>
      </c>
      <c r="AE259" s="85" t="s">
        <v>1912</v>
      </c>
      <c r="AF259" s="79" t="b">
        <v>0</v>
      </c>
      <c r="AG259" s="79" t="s">
        <v>1916</v>
      </c>
      <c r="AH259" s="79"/>
      <c r="AI259" s="85" t="s">
        <v>1912</v>
      </c>
      <c r="AJ259" s="79" t="b">
        <v>0</v>
      </c>
      <c r="AK259" s="79">
        <v>0</v>
      </c>
      <c r="AL259" s="85" t="s">
        <v>1912</v>
      </c>
      <c r="AM259" s="79" t="s">
        <v>1927</v>
      </c>
      <c r="AN259" s="79" t="b">
        <v>0</v>
      </c>
      <c r="AO259" s="85" t="s">
        <v>1833</v>
      </c>
      <c r="AP259" s="79" t="s">
        <v>176</v>
      </c>
      <c r="AQ259" s="79">
        <v>0</v>
      </c>
      <c r="AR259" s="79">
        <v>0</v>
      </c>
      <c r="AS259" s="79" t="s">
        <v>1950</v>
      </c>
      <c r="AT259" s="79" t="s">
        <v>1954</v>
      </c>
      <c r="AU259" s="79" t="s">
        <v>1957</v>
      </c>
      <c r="AV259" s="79" t="s">
        <v>1966</v>
      </c>
      <c r="AW259" s="79" t="s">
        <v>1975</v>
      </c>
      <c r="AX259" s="79" t="s">
        <v>1984</v>
      </c>
      <c r="AY259" s="79" t="s">
        <v>1987</v>
      </c>
      <c r="AZ259" s="83" t="s">
        <v>1994</v>
      </c>
      <c r="BA259">
        <v>3</v>
      </c>
      <c r="BB259" s="78" t="str">
        <f>REPLACE(INDEX(GroupVertices[Group],MATCH(Edges[[#This Row],[Vertex 1]],GroupVertices[Vertex],0)),1,1,"")</f>
        <v>1</v>
      </c>
      <c r="BC259" s="78" t="str">
        <f>REPLACE(INDEX(GroupVertices[Group],MATCH(Edges[[#This Row],[Vertex 2]],GroupVertices[Vertex],0)),1,1,"")</f>
        <v>1</v>
      </c>
      <c r="BD259" s="48">
        <v>1</v>
      </c>
      <c r="BE259" s="49">
        <v>5</v>
      </c>
      <c r="BF259" s="48">
        <v>0</v>
      </c>
      <c r="BG259" s="49">
        <v>0</v>
      </c>
      <c r="BH259" s="48">
        <v>0</v>
      </c>
      <c r="BI259" s="49">
        <v>0</v>
      </c>
      <c r="BJ259" s="48">
        <v>19</v>
      </c>
      <c r="BK259" s="49">
        <v>95</v>
      </c>
      <c r="BL259" s="48">
        <v>20</v>
      </c>
    </row>
    <row r="260" spans="1:64" ht="15">
      <c r="A260" s="64" t="s">
        <v>368</v>
      </c>
      <c r="B260" s="64" t="s">
        <v>368</v>
      </c>
      <c r="C260" s="65" t="s">
        <v>4928</v>
      </c>
      <c r="D260" s="66">
        <v>5.8</v>
      </c>
      <c r="E260" s="67" t="s">
        <v>136</v>
      </c>
      <c r="F260" s="68">
        <v>25.8</v>
      </c>
      <c r="G260" s="65"/>
      <c r="H260" s="69"/>
      <c r="I260" s="70"/>
      <c r="J260" s="70"/>
      <c r="K260" s="34" t="s">
        <v>65</v>
      </c>
      <c r="L260" s="77">
        <v>260</v>
      </c>
      <c r="M260" s="77"/>
      <c r="N260" s="72"/>
      <c r="O260" s="79" t="s">
        <v>176</v>
      </c>
      <c r="P260" s="81">
        <v>43651.648668981485</v>
      </c>
      <c r="Q260" s="79" t="s">
        <v>647</v>
      </c>
      <c r="R260" s="83" t="s">
        <v>787</v>
      </c>
      <c r="S260" s="79" t="s">
        <v>829</v>
      </c>
      <c r="T260" s="79" t="s">
        <v>997</v>
      </c>
      <c r="U260" s="79"/>
      <c r="V260" s="83" t="s">
        <v>1284</v>
      </c>
      <c r="W260" s="81">
        <v>43651.648668981485</v>
      </c>
      <c r="X260" s="83" t="s">
        <v>1526</v>
      </c>
      <c r="Y260" s="79">
        <v>40.7142</v>
      </c>
      <c r="Z260" s="79">
        <v>-74.0064</v>
      </c>
      <c r="AA260" s="85" t="s">
        <v>1834</v>
      </c>
      <c r="AB260" s="79"/>
      <c r="AC260" s="79" t="b">
        <v>0</v>
      </c>
      <c r="AD260" s="79">
        <v>0</v>
      </c>
      <c r="AE260" s="85" t="s">
        <v>1912</v>
      </c>
      <c r="AF260" s="79" t="b">
        <v>0</v>
      </c>
      <c r="AG260" s="79" t="s">
        <v>1916</v>
      </c>
      <c r="AH260" s="79"/>
      <c r="AI260" s="85" t="s">
        <v>1912</v>
      </c>
      <c r="AJ260" s="79" t="b">
        <v>0</v>
      </c>
      <c r="AK260" s="79">
        <v>0</v>
      </c>
      <c r="AL260" s="85" t="s">
        <v>1912</v>
      </c>
      <c r="AM260" s="79" t="s">
        <v>1927</v>
      </c>
      <c r="AN260" s="79" t="b">
        <v>0</v>
      </c>
      <c r="AO260" s="85" t="s">
        <v>1834</v>
      </c>
      <c r="AP260" s="79" t="s">
        <v>176</v>
      </c>
      <c r="AQ260" s="79">
        <v>0</v>
      </c>
      <c r="AR260" s="79">
        <v>0</v>
      </c>
      <c r="AS260" s="79" t="s">
        <v>1950</v>
      </c>
      <c r="AT260" s="79" t="s">
        <v>1954</v>
      </c>
      <c r="AU260" s="79" t="s">
        <v>1957</v>
      </c>
      <c r="AV260" s="79" t="s">
        <v>1966</v>
      </c>
      <c r="AW260" s="79" t="s">
        <v>1975</v>
      </c>
      <c r="AX260" s="79" t="s">
        <v>1984</v>
      </c>
      <c r="AY260" s="79" t="s">
        <v>1987</v>
      </c>
      <c r="AZ260" s="83" t="s">
        <v>1994</v>
      </c>
      <c r="BA260">
        <v>3</v>
      </c>
      <c r="BB260" s="78" t="str">
        <f>REPLACE(INDEX(GroupVertices[Group],MATCH(Edges[[#This Row],[Vertex 1]],GroupVertices[Vertex],0)),1,1,"")</f>
        <v>1</v>
      </c>
      <c r="BC260" s="78" t="str">
        <f>REPLACE(INDEX(GroupVertices[Group],MATCH(Edges[[#This Row],[Vertex 2]],GroupVertices[Vertex],0)),1,1,"")</f>
        <v>1</v>
      </c>
      <c r="BD260" s="48">
        <v>1</v>
      </c>
      <c r="BE260" s="49">
        <v>5</v>
      </c>
      <c r="BF260" s="48">
        <v>0</v>
      </c>
      <c r="BG260" s="49">
        <v>0</v>
      </c>
      <c r="BH260" s="48">
        <v>0</v>
      </c>
      <c r="BI260" s="49">
        <v>0</v>
      </c>
      <c r="BJ260" s="48">
        <v>19</v>
      </c>
      <c r="BK260" s="49">
        <v>95</v>
      </c>
      <c r="BL260" s="48">
        <v>20</v>
      </c>
    </row>
    <row r="261" spans="1:64" ht="15">
      <c r="A261" s="64" t="s">
        <v>369</v>
      </c>
      <c r="B261" s="64" t="s">
        <v>369</v>
      </c>
      <c r="C261" s="65" t="s">
        <v>4931</v>
      </c>
      <c r="D261" s="66">
        <v>10</v>
      </c>
      <c r="E261" s="67" t="s">
        <v>136</v>
      </c>
      <c r="F261" s="68">
        <v>12</v>
      </c>
      <c r="G261" s="65"/>
      <c r="H261" s="69"/>
      <c r="I261" s="70"/>
      <c r="J261" s="70"/>
      <c r="K261" s="34" t="s">
        <v>65</v>
      </c>
      <c r="L261" s="77">
        <v>261</v>
      </c>
      <c r="M261" s="77"/>
      <c r="N261" s="72"/>
      <c r="O261" s="79" t="s">
        <v>176</v>
      </c>
      <c r="P261" s="81">
        <v>43591.86388888889</v>
      </c>
      <c r="Q261" s="79" t="s">
        <v>648</v>
      </c>
      <c r="R261" s="83" t="s">
        <v>760</v>
      </c>
      <c r="S261" s="79" t="s">
        <v>838</v>
      </c>
      <c r="T261" s="79" t="s">
        <v>947</v>
      </c>
      <c r="U261" s="83" t="s">
        <v>1191</v>
      </c>
      <c r="V261" s="83" t="s">
        <v>1191</v>
      </c>
      <c r="W261" s="81">
        <v>43591.86388888889</v>
      </c>
      <c r="X261" s="83" t="s">
        <v>1527</v>
      </c>
      <c r="Y261" s="79"/>
      <c r="Z261" s="79"/>
      <c r="AA261" s="85" t="s">
        <v>1835</v>
      </c>
      <c r="AB261" s="79"/>
      <c r="AC261" s="79" t="b">
        <v>0</v>
      </c>
      <c r="AD261" s="79">
        <v>5</v>
      </c>
      <c r="AE261" s="85" t="s">
        <v>1912</v>
      </c>
      <c r="AF261" s="79" t="b">
        <v>0</v>
      </c>
      <c r="AG261" s="79" t="s">
        <v>1919</v>
      </c>
      <c r="AH261" s="79"/>
      <c r="AI261" s="85" t="s">
        <v>1912</v>
      </c>
      <c r="AJ261" s="79" t="b">
        <v>0</v>
      </c>
      <c r="AK261" s="79">
        <v>2</v>
      </c>
      <c r="AL261" s="85" t="s">
        <v>1912</v>
      </c>
      <c r="AM261" s="79" t="s">
        <v>1939</v>
      </c>
      <c r="AN261" s="79" t="b">
        <v>0</v>
      </c>
      <c r="AO261" s="85" t="s">
        <v>1835</v>
      </c>
      <c r="AP261" s="79" t="s">
        <v>1943</v>
      </c>
      <c r="AQ261" s="79">
        <v>0</v>
      </c>
      <c r="AR261" s="79">
        <v>0</v>
      </c>
      <c r="AS261" s="79"/>
      <c r="AT261" s="79"/>
      <c r="AU261" s="79"/>
      <c r="AV261" s="79"/>
      <c r="AW261" s="79"/>
      <c r="AX261" s="79"/>
      <c r="AY261" s="79"/>
      <c r="AZ261" s="79"/>
      <c r="BA261">
        <v>8</v>
      </c>
      <c r="BB261" s="78" t="str">
        <f>REPLACE(INDEX(GroupVertices[Group],MATCH(Edges[[#This Row],[Vertex 1]],GroupVertices[Vertex],0)),1,1,"")</f>
        <v>6</v>
      </c>
      <c r="BC261" s="78" t="str">
        <f>REPLACE(INDEX(GroupVertices[Group],MATCH(Edges[[#This Row],[Vertex 2]],GroupVertices[Vertex],0)),1,1,"")</f>
        <v>6</v>
      </c>
      <c r="BD261" s="48">
        <v>0</v>
      </c>
      <c r="BE261" s="49">
        <v>0</v>
      </c>
      <c r="BF261" s="48">
        <v>0</v>
      </c>
      <c r="BG261" s="49">
        <v>0</v>
      </c>
      <c r="BH261" s="48">
        <v>0</v>
      </c>
      <c r="BI261" s="49">
        <v>0</v>
      </c>
      <c r="BJ261" s="48">
        <v>9</v>
      </c>
      <c r="BK261" s="49">
        <v>100</v>
      </c>
      <c r="BL261" s="48">
        <v>9</v>
      </c>
    </row>
    <row r="262" spans="1:64" ht="15">
      <c r="A262" s="64" t="s">
        <v>369</v>
      </c>
      <c r="B262" s="64" t="s">
        <v>369</v>
      </c>
      <c r="C262" s="65" t="s">
        <v>4931</v>
      </c>
      <c r="D262" s="66">
        <v>10</v>
      </c>
      <c r="E262" s="67" t="s">
        <v>136</v>
      </c>
      <c r="F262" s="68">
        <v>12</v>
      </c>
      <c r="G262" s="65"/>
      <c r="H262" s="69"/>
      <c r="I262" s="70"/>
      <c r="J262" s="70"/>
      <c r="K262" s="34" t="s">
        <v>65</v>
      </c>
      <c r="L262" s="77">
        <v>262</v>
      </c>
      <c r="M262" s="77"/>
      <c r="N262" s="72"/>
      <c r="O262" s="79" t="s">
        <v>176</v>
      </c>
      <c r="P262" s="81">
        <v>43536.049305555556</v>
      </c>
      <c r="Q262" s="79" t="s">
        <v>649</v>
      </c>
      <c r="R262" s="83" t="s">
        <v>761</v>
      </c>
      <c r="S262" s="79" t="s">
        <v>838</v>
      </c>
      <c r="T262" s="79" t="s">
        <v>948</v>
      </c>
      <c r="U262" s="83" t="s">
        <v>1192</v>
      </c>
      <c r="V262" s="83" t="s">
        <v>1192</v>
      </c>
      <c r="W262" s="81">
        <v>43536.049305555556</v>
      </c>
      <c r="X262" s="83" t="s">
        <v>1528</v>
      </c>
      <c r="Y262" s="79"/>
      <c r="Z262" s="79"/>
      <c r="AA262" s="85" t="s">
        <v>1836</v>
      </c>
      <c r="AB262" s="79"/>
      <c r="AC262" s="79" t="b">
        <v>0</v>
      </c>
      <c r="AD262" s="79">
        <v>3</v>
      </c>
      <c r="AE262" s="85" t="s">
        <v>1912</v>
      </c>
      <c r="AF262" s="79" t="b">
        <v>0</v>
      </c>
      <c r="AG262" s="79" t="s">
        <v>1915</v>
      </c>
      <c r="AH262" s="79"/>
      <c r="AI262" s="85" t="s">
        <v>1912</v>
      </c>
      <c r="AJ262" s="79" t="b">
        <v>0</v>
      </c>
      <c r="AK262" s="79">
        <v>2</v>
      </c>
      <c r="AL262" s="85" t="s">
        <v>1912</v>
      </c>
      <c r="AM262" s="79" t="s">
        <v>1939</v>
      </c>
      <c r="AN262" s="79" t="b">
        <v>0</v>
      </c>
      <c r="AO262" s="85" t="s">
        <v>1836</v>
      </c>
      <c r="AP262" s="79" t="s">
        <v>1943</v>
      </c>
      <c r="AQ262" s="79">
        <v>0</v>
      </c>
      <c r="AR262" s="79">
        <v>0</v>
      </c>
      <c r="AS262" s="79"/>
      <c r="AT262" s="79"/>
      <c r="AU262" s="79"/>
      <c r="AV262" s="79"/>
      <c r="AW262" s="79"/>
      <c r="AX262" s="79"/>
      <c r="AY262" s="79"/>
      <c r="AZ262" s="79"/>
      <c r="BA262">
        <v>8</v>
      </c>
      <c r="BB262" s="78" t="str">
        <f>REPLACE(INDEX(GroupVertices[Group],MATCH(Edges[[#This Row],[Vertex 1]],GroupVertices[Vertex],0)),1,1,"")</f>
        <v>6</v>
      </c>
      <c r="BC262" s="78" t="str">
        <f>REPLACE(INDEX(GroupVertices[Group],MATCH(Edges[[#This Row],[Vertex 2]],GroupVertices[Vertex],0)),1,1,"")</f>
        <v>6</v>
      </c>
      <c r="BD262" s="48">
        <v>1</v>
      </c>
      <c r="BE262" s="49">
        <v>8.333333333333334</v>
      </c>
      <c r="BF262" s="48">
        <v>0</v>
      </c>
      <c r="BG262" s="49">
        <v>0</v>
      </c>
      <c r="BH262" s="48">
        <v>0</v>
      </c>
      <c r="BI262" s="49">
        <v>0</v>
      </c>
      <c r="BJ262" s="48">
        <v>11</v>
      </c>
      <c r="BK262" s="49">
        <v>91.66666666666667</v>
      </c>
      <c r="BL262" s="48">
        <v>12</v>
      </c>
    </row>
    <row r="263" spans="1:64" ht="15">
      <c r="A263" s="64" t="s">
        <v>369</v>
      </c>
      <c r="B263" s="64" t="s">
        <v>369</v>
      </c>
      <c r="C263" s="65" t="s">
        <v>4931</v>
      </c>
      <c r="D263" s="66">
        <v>10</v>
      </c>
      <c r="E263" s="67" t="s">
        <v>136</v>
      </c>
      <c r="F263" s="68">
        <v>12</v>
      </c>
      <c r="G263" s="65"/>
      <c r="H263" s="69"/>
      <c r="I263" s="70"/>
      <c r="J263" s="70"/>
      <c r="K263" s="34" t="s">
        <v>65</v>
      </c>
      <c r="L263" s="77">
        <v>263</v>
      </c>
      <c r="M263" s="77"/>
      <c r="N263" s="72"/>
      <c r="O263" s="79" t="s">
        <v>176</v>
      </c>
      <c r="P263" s="81">
        <v>43639.875</v>
      </c>
      <c r="Q263" s="79" t="s">
        <v>650</v>
      </c>
      <c r="R263" s="83" t="s">
        <v>788</v>
      </c>
      <c r="S263" s="79" t="s">
        <v>838</v>
      </c>
      <c r="T263" s="79" t="s">
        <v>998</v>
      </c>
      <c r="U263" s="83" t="s">
        <v>1193</v>
      </c>
      <c r="V263" s="83" t="s">
        <v>1193</v>
      </c>
      <c r="W263" s="81">
        <v>43639.875</v>
      </c>
      <c r="X263" s="83" t="s">
        <v>1529</v>
      </c>
      <c r="Y263" s="79"/>
      <c r="Z263" s="79"/>
      <c r="AA263" s="85" t="s">
        <v>1837</v>
      </c>
      <c r="AB263" s="79"/>
      <c r="AC263" s="79" t="b">
        <v>0</v>
      </c>
      <c r="AD263" s="79">
        <v>1</v>
      </c>
      <c r="AE263" s="85" t="s">
        <v>1912</v>
      </c>
      <c r="AF263" s="79" t="b">
        <v>0</v>
      </c>
      <c r="AG263" s="79" t="s">
        <v>1915</v>
      </c>
      <c r="AH263" s="79"/>
      <c r="AI263" s="85" t="s">
        <v>1912</v>
      </c>
      <c r="AJ263" s="79" t="b">
        <v>0</v>
      </c>
      <c r="AK263" s="79">
        <v>0</v>
      </c>
      <c r="AL263" s="85" t="s">
        <v>1912</v>
      </c>
      <c r="AM263" s="79" t="s">
        <v>1939</v>
      </c>
      <c r="AN263" s="79" t="b">
        <v>0</v>
      </c>
      <c r="AO263" s="85" t="s">
        <v>1837</v>
      </c>
      <c r="AP263" s="79" t="s">
        <v>176</v>
      </c>
      <c r="AQ263" s="79">
        <v>0</v>
      </c>
      <c r="AR263" s="79">
        <v>0</v>
      </c>
      <c r="AS263" s="79"/>
      <c r="AT263" s="79"/>
      <c r="AU263" s="79"/>
      <c r="AV263" s="79"/>
      <c r="AW263" s="79"/>
      <c r="AX263" s="79"/>
      <c r="AY263" s="79"/>
      <c r="AZ263" s="79"/>
      <c r="BA263">
        <v>8</v>
      </c>
      <c r="BB263" s="78" t="str">
        <f>REPLACE(INDEX(GroupVertices[Group],MATCH(Edges[[#This Row],[Vertex 1]],GroupVertices[Vertex],0)),1,1,"")</f>
        <v>6</v>
      </c>
      <c r="BC263" s="78" t="str">
        <f>REPLACE(INDEX(GroupVertices[Group],MATCH(Edges[[#This Row],[Vertex 2]],GroupVertices[Vertex],0)),1,1,"")</f>
        <v>6</v>
      </c>
      <c r="BD263" s="48">
        <v>1</v>
      </c>
      <c r="BE263" s="49">
        <v>8.333333333333334</v>
      </c>
      <c r="BF263" s="48">
        <v>0</v>
      </c>
      <c r="BG263" s="49">
        <v>0</v>
      </c>
      <c r="BH263" s="48">
        <v>0</v>
      </c>
      <c r="BI263" s="49">
        <v>0</v>
      </c>
      <c r="BJ263" s="48">
        <v>11</v>
      </c>
      <c r="BK263" s="49">
        <v>91.66666666666667</v>
      </c>
      <c r="BL263" s="48">
        <v>12</v>
      </c>
    </row>
    <row r="264" spans="1:64" ht="15">
      <c r="A264" s="64" t="s">
        <v>369</v>
      </c>
      <c r="B264" s="64" t="s">
        <v>369</v>
      </c>
      <c r="C264" s="65" t="s">
        <v>4931</v>
      </c>
      <c r="D264" s="66">
        <v>10</v>
      </c>
      <c r="E264" s="67" t="s">
        <v>136</v>
      </c>
      <c r="F264" s="68">
        <v>12</v>
      </c>
      <c r="G264" s="65"/>
      <c r="H264" s="69"/>
      <c r="I264" s="70"/>
      <c r="J264" s="70"/>
      <c r="K264" s="34" t="s">
        <v>65</v>
      </c>
      <c r="L264" s="77">
        <v>264</v>
      </c>
      <c r="M264" s="77"/>
      <c r="N264" s="72"/>
      <c r="O264" s="79" t="s">
        <v>176</v>
      </c>
      <c r="P264" s="81">
        <v>43644.79861111111</v>
      </c>
      <c r="Q264" s="79" t="s">
        <v>651</v>
      </c>
      <c r="R264" s="83" t="s">
        <v>789</v>
      </c>
      <c r="S264" s="79" t="s">
        <v>838</v>
      </c>
      <c r="T264" s="79" t="s">
        <v>999</v>
      </c>
      <c r="U264" s="83" t="s">
        <v>1194</v>
      </c>
      <c r="V264" s="83" t="s">
        <v>1194</v>
      </c>
      <c r="W264" s="81">
        <v>43644.79861111111</v>
      </c>
      <c r="X264" s="83" t="s">
        <v>1530</v>
      </c>
      <c r="Y264" s="79"/>
      <c r="Z264" s="79"/>
      <c r="AA264" s="85" t="s">
        <v>1838</v>
      </c>
      <c r="AB264" s="79"/>
      <c r="AC264" s="79" t="b">
        <v>0</v>
      </c>
      <c r="AD264" s="79">
        <v>1</v>
      </c>
      <c r="AE264" s="85" t="s">
        <v>1912</v>
      </c>
      <c r="AF264" s="79" t="b">
        <v>0</v>
      </c>
      <c r="AG264" s="79" t="s">
        <v>1920</v>
      </c>
      <c r="AH264" s="79"/>
      <c r="AI264" s="85" t="s">
        <v>1912</v>
      </c>
      <c r="AJ264" s="79" t="b">
        <v>0</v>
      </c>
      <c r="AK264" s="79">
        <v>0</v>
      </c>
      <c r="AL264" s="85" t="s">
        <v>1912</v>
      </c>
      <c r="AM264" s="79" t="s">
        <v>1939</v>
      </c>
      <c r="AN264" s="79" t="b">
        <v>0</v>
      </c>
      <c r="AO264" s="85" t="s">
        <v>1838</v>
      </c>
      <c r="AP264" s="79" t="s">
        <v>176</v>
      </c>
      <c r="AQ264" s="79">
        <v>0</v>
      </c>
      <c r="AR264" s="79">
        <v>0</v>
      </c>
      <c r="AS264" s="79"/>
      <c r="AT264" s="79"/>
      <c r="AU264" s="79"/>
      <c r="AV264" s="79"/>
      <c r="AW264" s="79"/>
      <c r="AX264" s="79"/>
      <c r="AY264" s="79"/>
      <c r="AZ264" s="79"/>
      <c r="BA264">
        <v>8</v>
      </c>
      <c r="BB264" s="78" t="str">
        <f>REPLACE(INDEX(GroupVertices[Group],MATCH(Edges[[#This Row],[Vertex 1]],GroupVertices[Vertex],0)),1,1,"")</f>
        <v>6</v>
      </c>
      <c r="BC264" s="78" t="str">
        <f>REPLACE(INDEX(GroupVertices[Group],MATCH(Edges[[#This Row],[Vertex 2]],GroupVertices[Vertex],0)),1,1,"")</f>
        <v>6</v>
      </c>
      <c r="BD264" s="48">
        <v>0</v>
      </c>
      <c r="BE264" s="49">
        <v>0</v>
      </c>
      <c r="BF264" s="48">
        <v>0</v>
      </c>
      <c r="BG264" s="49">
        <v>0</v>
      </c>
      <c r="BH264" s="48">
        <v>0</v>
      </c>
      <c r="BI264" s="49">
        <v>0</v>
      </c>
      <c r="BJ264" s="48">
        <v>13</v>
      </c>
      <c r="BK264" s="49">
        <v>100</v>
      </c>
      <c r="BL264" s="48">
        <v>13</v>
      </c>
    </row>
    <row r="265" spans="1:64" ht="15">
      <c r="A265" s="64" t="s">
        <v>369</v>
      </c>
      <c r="B265" s="64" t="s">
        <v>369</v>
      </c>
      <c r="C265" s="65" t="s">
        <v>4931</v>
      </c>
      <c r="D265" s="66">
        <v>10</v>
      </c>
      <c r="E265" s="67" t="s">
        <v>136</v>
      </c>
      <c r="F265" s="68">
        <v>12</v>
      </c>
      <c r="G265" s="65"/>
      <c r="H265" s="69"/>
      <c r="I265" s="70"/>
      <c r="J265" s="70"/>
      <c r="K265" s="34" t="s">
        <v>65</v>
      </c>
      <c r="L265" s="77">
        <v>265</v>
      </c>
      <c r="M265" s="77"/>
      <c r="N265" s="72"/>
      <c r="O265" s="79" t="s">
        <v>176</v>
      </c>
      <c r="P265" s="81">
        <v>43645.75</v>
      </c>
      <c r="Q265" s="79" t="s">
        <v>652</v>
      </c>
      <c r="R265" s="83" t="s">
        <v>790</v>
      </c>
      <c r="S265" s="79" t="s">
        <v>838</v>
      </c>
      <c r="T265" s="79" t="s">
        <v>1000</v>
      </c>
      <c r="U265" s="83" t="s">
        <v>1195</v>
      </c>
      <c r="V265" s="83" t="s">
        <v>1195</v>
      </c>
      <c r="W265" s="81">
        <v>43645.75</v>
      </c>
      <c r="X265" s="83" t="s">
        <v>1531</v>
      </c>
      <c r="Y265" s="79"/>
      <c r="Z265" s="79"/>
      <c r="AA265" s="85" t="s">
        <v>1839</v>
      </c>
      <c r="AB265" s="79"/>
      <c r="AC265" s="79" t="b">
        <v>0</v>
      </c>
      <c r="AD265" s="79">
        <v>2</v>
      </c>
      <c r="AE265" s="85" t="s">
        <v>1912</v>
      </c>
      <c r="AF265" s="79" t="b">
        <v>0</v>
      </c>
      <c r="AG265" s="79" t="s">
        <v>1915</v>
      </c>
      <c r="AH265" s="79"/>
      <c r="AI265" s="85" t="s">
        <v>1912</v>
      </c>
      <c r="AJ265" s="79" t="b">
        <v>0</v>
      </c>
      <c r="AK265" s="79">
        <v>0</v>
      </c>
      <c r="AL265" s="85" t="s">
        <v>1912</v>
      </c>
      <c r="AM265" s="79" t="s">
        <v>1939</v>
      </c>
      <c r="AN265" s="79" t="b">
        <v>0</v>
      </c>
      <c r="AO265" s="85" t="s">
        <v>1839</v>
      </c>
      <c r="AP265" s="79" t="s">
        <v>176</v>
      </c>
      <c r="AQ265" s="79">
        <v>0</v>
      </c>
      <c r="AR265" s="79">
        <v>0</v>
      </c>
      <c r="AS265" s="79"/>
      <c r="AT265" s="79"/>
      <c r="AU265" s="79"/>
      <c r="AV265" s="79"/>
      <c r="AW265" s="79"/>
      <c r="AX265" s="79"/>
      <c r="AY265" s="79"/>
      <c r="AZ265" s="79"/>
      <c r="BA265">
        <v>8</v>
      </c>
      <c r="BB265" s="78" t="str">
        <f>REPLACE(INDEX(GroupVertices[Group],MATCH(Edges[[#This Row],[Vertex 1]],GroupVertices[Vertex],0)),1,1,"")</f>
        <v>6</v>
      </c>
      <c r="BC265" s="78" t="str">
        <f>REPLACE(INDEX(GroupVertices[Group],MATCH(Edges[[#This Row],[Vertex 2]],GroupVertices[Vertex],0)),1,1,"")</f>
        <v>6</v>
      </c>
      <c r="BD265" s="48">
        <v>2</v>
      </c>
      <c r="BE265" s="49">
        <v>15.384615384615385</v>
      </c>
      <c r="BF265" s="48">
        <v>0</v>
      </c>
      <c r="BG265" s="49">
        <v>0</v>
      </c>
      <c r="BH265" s="48">
        <v>0</v>
      </c>
      <c r="BI265" s="49">
        <v>0</v>
      </c>
      <c r="BJ265" s="48">
        <v>11</v>
      </c>
      <c r="BK265" s="49">
        <v>84.61538461538461</v>
      </c>
      <c r="BL265" s="48">
        <v>13</v>
      </c>
    </row>
    <row r="266" spans="1:64" ht="15">
      <c r="A266" s="64" t="s">
        <v>369</v>
      </c>
      <c r="B266" s="64" t="s">
        <v>369</v>
      </c>
      <c r="C266" s="65" t="s">
        <v>4931</v>
      </c>
      <c r="D266" s="66">
        <v>10</v>
      </c>
      <c r="E266" s="67" t="s">
        <v>136</v>
      </c>
      <c r="F266" s="68">
        <v>12</v>
      </c>
      <c r="G266" s="65"/>
      <c r="H266" s="69"/>
      <c r="I266" s="70"/>
      <c r="J266" s="70"/>
      <c r="K266" s="34" t="s">
        <v>65</v>
      </c>
      <c r="L266" s="77">
        <v>266</v>
      </c>
      <c r="M266" s="77"/>
      <c r="N266" s="72"/>
      <c r="O266" s="79" t="s">
        <v>176</v>
      </c>
      <c r="P266" s="81">
        <v>43646.75833333333</v>
      </c>
      <c r="Q266" s="79" t="s">
        <v>653</v>
      </c>
      <c r="R266" s="83" t="s">
        <v>789</v>
      </c>
      <c r="S266" s="79" t="s">
        <v>838</v>
      </c>
      <c r="T266" s="79" t="s">
        <v>1001</v>
      </c>
      <c r="U266" s="83" t="s">
        <v>1196</v>
      </c>
      <c r="V266" s="83" t="s">
        <v>1196</v>
      </c>
      <c r="W266" s="81">
        <v>43646.75833333333</v>
      </c>
      <c r="X266" s="83" t="s">
        <v>1532</v>
      </c>
      <c r="Y266" s="79"/>
      <c r="Z266" s="79"/>
      <c r="AA266" s="85" t="s">
        <v>1840</v>
      </c>
      <c r="AB266" s="79"/>
      <c r="AC266" s="79" t="b">
        <v>0</v>
      </c>
      <c r="AD266" s="79">
        <v>0</v>
      </c>
      <c r="AE266" s="85" t="s">
        <v>1912</v>
      </c>
      <c r="AF266" s="79" t="b">
        <v>0</v>
      </c>
      <c r="AG266" s="79" t="s">
        <v>1920</v>
      </c>
      <c r="AH266" s="79"/>
      <c r="AI266" s="85" t="s">
        <v>1912</v>
      </c>
      <c r="AJ266" s="79" t="b">
        <v>0</v>
      </c>
      <c r="AK266" s="79">
        <v>0</v>
      </c>
      <c r="AL266" s="85" t="s">
        <v>1912</v>
      </c>
      <c r="AM266" s="79" t="s">
        <v>1939</v>
      </c>
      <c r="AN266" s="79" t="b">
        <v>0</v>
      </c>
      <c r="AO266" s="85" t="s">
        <v>1840</v>
      </c>
      <c r="AP266" s="79" t="s">
        <v>176</v>
      </c>
      <c r="AQ266" s="79">
        <v>0</v>
      </c>
      <c r="AR266" s="79">
        <v>0</v>
      </c>
      <c r="AS266" s="79"/>
      <c r="AT266" s="79"/>
      <c r="AU266" s="79"/>
      <c r="AV266" s="79"/>
      <c r="AW266" s="79"/>
      <c r="AX266" s="79"/>
      <c r="AY266" s="79"/>
      <c r="AZ266" s="79"/>
      <c r="BA266">
        <v>8</v>
      </c>
      <c r="BB266" s="78" t="str">
        <f>REPLACE(INDEX(GroupVertices[Group],MATCH(Edges[[#This Row],[Vertex 1]],GroupVertices[Vertex],0)),1,1,"")</f>
        <v>6</v>
      </c>
      <c r="BC266" s="78" t="str">
        <f>REPLACE(INDEX(GroupVertices[Group],MATCH(Edges[[#This Row],[Vertex 2]],GroupVertices[Vertex],0)),1,1,"")</f>
        <v>6</v>
      </c>
      <c r="BD266" s="48">
        <v>0</v>
      </c>
      <c r="BE266" s="49">
        <v>0</v>
      </c>
      <c r="BF266" s="48">
        <v>0</v>
      </c>
      <c r="BG266" s="49">
        <v>0</v>
      </c>
      <c r="BH266" s="48">
        <v>0</v>
      </c>
      <c r="BI266" s="49">
        <v>0</v>
      </c>
      <c r="BJ266" s="48">
        <v>13</v>
      </c>
      <c r="BK266" s="49">
        <v>100</v>
      </c>
      <c r="BL266" s="48">
        <v>13</v>
      </c>
    </row>
    <row r="267" spans="1:64" ht="15">
      <c r="A267" s="64" t="s">
        <v>369</v>
      </c>
      <c r="B267" s="64" t="s">
        <v>369</v>
      </c>
      <c r="C267" s="65" t="s">
        <v>4931</v>
      </c>
      <c r="D267" s="66">
        <v>10</v>
      </c>
      <c r="E267" s="67" t="s">
        <v>136</v>
      </c>
      <c r="F267" s="68">
        <v>12</v>
      </c>
      <c r="G267" s="65"/>
      <c r="H267" s="69"/>
      <c r="I267" s="70"/>
      <c r="J267" s="70"/>
      <c r="K267" s="34" t="s">
        <v>65</v>
      </c>
      <c r="L267" s="77">
        <v>267</v>
      </c>
      <c r="M267" s="77"/>
      <c r="N267" s="72"/>
      <c r="O267" s="79" t="s">
        <v>176</v>
      </c>
      <c r="P267" s="81">
        <v>43649.85972222222</v>
      </c>
      <c r="Q267" s="79" t="s">
        <v>654</v>
      </c>
      <c r="R267" s="83" t="s">
        <v>770</v>
      </c>
      <c r="S267" s="79" t="s">
        <v>838</v>
      </c>
      <c r="T267" s="79" t="s">
        <v>968</v>
      </c>
      <c r="U267" s="83" t="s">
        <v>1197</v>
      </c>
      <c r="V267" s="83" t="s">
        <v>1197</v>
      </c>
      <c r="W267" s="81">
        <v>43649.85972222222</v>
      </c>
      <c r="X267" s="83" t="s">
        <v>1533</v>
      </c>
      <c r="Y267" s="79"/>
      <c r="Z267" s="79"/>
      <c r="AA267" s="85" t="s">
        <v>1841</v>
      </c>
      <c r="AB267" s="79"/>
      <c r="AC267" s="79" t="b">
        <v>0</v>
      </c>
      <c r="AD267" s="79">
        <v>1</v>
      </c>
      <c r="AE267" s="85" t="s">
        <v>1912</v>
      </c>
      <c r="AF267" s="79" t="b">
        <v>0</v>
      </c>
      <c r="AG267" s="79" t="s">
        <v>1915</v>
      </c>
      <c r="AH267" s="79"/>
      <c r="AI267" s="85" t="s">
        <v>1912</v>
      </c>
      <c r="AJ267" s="79" t="b">
        <v>0</v>
      </c>
      <c r="AK267" s="79">
        <v>1</v>
      </c>
      <c r="AL267" s="85" t="s">
        <v>1912</v>
      </c>
      <c r="AM267" s="79" t="s">
        <v>1939</v>
      </c>
      <c r="AN267" s="79" t="b">
        <v>0</v>
      </c>
      <c r="AO267" s="85" t="s">
        <v>1841</v>
      </c>
      <c r="AP267" s="79" t="s">
        <v>176</v>
      </c>
      <c r="AQ267" s="79">
        <v>0</v>
      </c>
      <c r="AR267" s="79">
        <v>0</v>
      </c>
      <c r="AS267" s="79"/>
      <c r="AT267" s="79"/>
      <c r="AU267" s="79"/>
      <c r="AV267" s="79"/>
      <c r="AW267" s="79"/>
      <c r="AX267" s="79"/>
      <c r="AY267" s="79"/>
      <c r="AZ267" s="79"/>
      <c r="BA267">
        <v>8</v>
      </c>
      <c r="BB267" s="78" t="str">
        <f>REPLACE(INDEX(GroupVertices[Group],MATCH(Edges[[#This Row],[Vertex 1]],GroupVertices[Vertex],0)),1,1,"")</f>
        <v>6</v>
      </c>
      <c r="BC267" s="78" t="str">
        <f>REPLACE(INDEX(GroupVertices[Group],MATCH(Edges[[#This Row],[Vertex 2]],GroupVertices[Vertex],0)),1,1,"")</f>
        <v>6</v>
      </c>
      <c r="BD267" s="48">
        <v>0</v>
      </c>
      <c r="BE267" s="49">
        <v>0</v>
      </c>
      <c r="BF267" s="48">
        <v>1</v>
      </c>
      <c r="BG267" s="49">
        <v>9.090909090909092</v>
      </c>
      <c r="BH267" s="48">
        <v>0</v>
      </c>
      <c r="BI267" s="49">
        <v>0</v>
      </c>
      <c r="BJ267" s="48">
        <v>10</v>
      </c>
      <c r="BK267" s="49">
        <v>90.9090909090909</v>
      </c>
      <c r="BL267" s="48">
        <v>11</v>
      </c>
    </row>
    <row r="268" spans="1:64" ht="15">
      <c r="A268" s="64" t="s">
        <v>369</v>
      </c>
      <c r="B268" s="64" t="s">
        <v>369</v>
      </c>
      <c r="C268" s="65" t="s">
        <v>4931</v>
      </c>
      <c r="D268" s="66">
        <v>10</v>
      </c>
      <c r="E268" s="67" t="s">
        <v>136</v>
      </c>
      <c r="F268" s="68">
        <v>12</v>
      </c>
      <c r="G268" s="65"/>
      <c r="H268" s="69"/>
      <c r="I268" s="70"/>
      <c r="J268" s="70"/>
      <c r="K268" s="34" t="s">
        <v>65</v>
      </c>
      <c r="L268" s="77">
        <v>268</v>
      </c>
      <c r="M268" s="77"/>
      <c r="N268" s="72"/>
      <c r="O268" s="79" t="s">
        <v>176</v>
      </c>
      <c r="P268" s="81">
        <v>43650.79027777778</v>
      </c>
      <c r="Q268" s="79" t="s">
        <v>655</v>
      </c>
      <c r="R268" s="83" t="s">
        <v>770</v>
      </c>
      <c r="S268" s="79" t="s">
        <v>838</v>
      </c>
      <c r="T268" s="79" t="s">
        <v>968</v>
      </c>
      <c r="U268" s="83" t="s">
        <v>1198</v>
      </c>
      <c r="V268" s="83" t="s">
        <v>1198</v>
      </c>
      <c r="W268" s="81">
        <v>43650.79027777778</v>
      </c>
      <c r="X268" s="83" t="s">
        <v>1534</v>
      </c>
      <c r="Y268" s="79"/>
      <c r="Z268" s="79"/>
      <c r="AA268" s="85" t="s">
        <v>1842</v>
      </c>
      <c r="AB268" s="79"/>
      <c r="AC268" s="79" t="b">
        <v>0</v>
      </c>
      <c r="AD268" s="79">
        <v>0</v>
      </c>
      <c r="AE268" s="85" t="s">
        <v>1912</v>
      </c>
      <c r="AF268" s="79" t="b">
        <v>0</v>
      </c>
      <c r="AG268" s="79" t="s">
        <v>1915</v>
      </c>
      <c r="AH268" s="79"/>
      <c r="AI268" s="85" t="s">
        <v>1912</v>
      </c>
      <c r="AJ268" s="79" t="b">
        <v>0</v>
      </c>
      <c r="AK268" s="79">
        <v>0</v>
      </c>
      <c r="AL268" s="85" t="s">
        <v>1912</v>
      </c>
      <c r="AM268" s="79" t="s">
        <v>1939</v>
      </c>
      <c r="AN268" s="79" t="b">
        <v>0</v>
      </c>
      <c r="AO268" s="85" t="s">
        <v>1842</v>
      </c>
      <c r="AP268" s="79" t="s">
        <v>176</v>
      </c>
      <c r="AQ268" s="79">
        <v>0</v>
      </c>
      <c r="AR268" s="79">
        <v>0</v>
      </c>
      <c r="AS268" s="79"/>
      <c r="AT268" s="79"/>
      <c r="AU268" s="79"/>
      <c r="AV268" s="79"/>
      <c r="AW268" s="79"/>
      <c r="AX268" s="79"/>
      <c r="AY268" s="79"/>
      <c r="AZ268" s="79"/>
      <c r="BA268">
        <v>8</v>
      </c>
      <c r="BB268" s="78" t="str">
        <f>REPLACE(INDEX(GroupVertices[Group],MATCH(Edges[[#This Row],[Vertex 1]],GroupVertices[Vertex],0)),1,1,"")</f>
        <v>6</v>
      </c>
      <c r="BC268" s="78" t="str">
        <f>REPLACE(INDEX(GroupVertices[Group],MATCH(Edges[[#This Row],[Vertex 2]],GroupVertices[Vertex],0)),1,1,"")</f>
        <v>6</v>
      </c>
      <c r="BD268" s="48">
        <v>0</v>
      </c>
      <c r="BE268" s="49">
        <v>0</v>
      </c>
      <c r="BF268" s="48">
        <v>1</v>
      </c>
      <c r="BG268" s="49">
        <v>9.090909090909092</v>
      </c>
      <c r="BH268" s="48">
        <v>0</v>
      </c>
      <c r="BI268" s="49">
        <v>0</v>
      </c>
      <c r="BJ268" s="48">
        <v>10</v>
      </c>
      <c r="BK268" s="49">
        <v>90.9090909090909</v>
      </c>
      <c r="BL268" s="48">
        <v>11</v>
      </c>
    </row>
    <row r="269" spans="1:64" ht="15">
      <c r="A269" s="64" t="s">
        <v>370</v>
      </c>
      <c r="B269" s="64" t="s">
        <v>369</v>
      </c>
      <c r="C269" s="65" t="s">
        <v>4926</v>
      </c>
      <c r="D269" s="66">
        <v>3</v>
      </c>
      <c r="E269" s="67" t="s">
        <v>132</v>
      </c>
      <c r="F269" s="68">
        <v>35</v>
      </c>
      <c r="G269" s="65"/>
      <c r="H269" s="69"/>
      <c r="I269" s="70"/>
      <c r="J269" s="70"/>
      <c r="K269" s="34" t="s">
        <v>65</v>
      </c>
      <c r="L269" s="77">
        <v>269</v>
      </c>
      <c r="M269" s="77"/>
      <c r="N269" s="72"/>
      <c r="O269" s="79" t="s">
        <v>416</v>
      </c>
      <c r="P269" s="81">
        <v>43651.68541666667</v>
      </c>
      <c r="Q269" s="79" t="s">
        <v>656</v>
      </c>
      <c r="R269" s="83" t="s">
        <v>770</v>
      </c>
      <c r="S269" s="79" t="s">
        <v>838</v>
      </c>
      <c r="T269" s="79" t="s">
        <v>1002</v>
      </c>
      <c r="U269" s="83" t="s">
        <v>1199</v>
      </c>
      <c r="V269" s="83" t="s">
        <v>1199</v>
      </c>
      <c r="W269" s="81">
        <v>43651.68541666667</v>
      </c>
      <c r="X269" s="83" t="s">
        <v>1535</v>
      </c>
      <c r="Y269" s="79"/>
      <c r="Z269" s="79"/>
      <c r="AA269" s="85" t="s">
        <v>1843</v>
      </c>
      <c r="AB269" s="79"/>
      <c r="AC269" s="79" t="b">
        <v>0</v>
      </c>
      <c r="AD269" s="79">
        <v>1</v>
      </c>
      <c r="AE269" s="85" t="s">
        <v>1912</v>
      </c>
      <c r="AF269" s="79" t="b">
        <v>0</v>
      </c>
      <c r="AG269" s="79" t="s">
        <v>1915</v>
      </c>
      <c r="AH269" s="79"/>
      <c r="AI269" s="85" t="s">
        <v>1912</v>
      </c>
      <c r="AJ269" s="79" t="b">
        <v>0</v>
      </c>
      <c r="AK269" s="79">
        <v>0</v>
      </c>
      <c r="AL269" s="85" t="s">
        <v>1912</v>
      </c>
      <c r="AM269" s="79" t="s">
        <v>1939</v>
      </c>
      <c r="AN269" s="79" t="b">
        <v>0</v>
      </c>
      <c r="AO269" s="85" t="s">
        <v>1843</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6</v>
      </c>
      <c r="BC269" s="78" t="str">
        <f>REPLACE(INDEX(GroupVertices[Group],MATCH(Edges[[#This Row],[Vertex 2]],GroupVertices[Vertex],0)),1,1,"")</f>
        <v>6</v>
      </c>
      <c r="BD269" s="48">
        <v>1</v>
      </c>
      <c r="BE269" s="49">
        <v>7.6923076923076925</v>
      </c>
      <c r="BF269" s="48">
        <v>1</v>
      </c>
      <c r="BG269" s="49">
        <v>7.6923076923076925</v>
      </c>
      <c r="BH269" s="48">
        <v>0</v>
      </c>
      <c r="BI269" s="49">
        <v>0</v>
      </c>
      <c r="BJ269" s="48">
        <v>11</v>
      </c>
      <c r="BK269" s="49">
        <v>84.61538461538461</v>
      </c>
      <c r="BL269" s="48">
        <v>13</v>
      </c>
    </row>
    <row r="270" spans="1:64" ht="15">
      <c r="A270" s="64" t="s">
        <v>371</v>
      </c>
      <c r="B270" s="64" t="s">
        <v>371</v>
      </c>
      <c r="C270" s="65" t="s">
        <v>4926</v>
      </c>
      <c r="D270" s="66">
        <v>3</v>
      </c>
      <c r="E270" s="67" t="s">
        <v>132</v>
      </c>
      <c r="F270" s="68">
        <v>35</v>
      </c>
      <c r="G270" s="65"/>
      <c r="H270" s="69"/>
      <c r="I270" s="70"/>
      <c r="J270" s="70"/>
      <c r="K270" s="34" t="s">
        <v>65</v>
      </c>
      <c r="L270" s="77">
        <v>270</v>
      </c>
      <c r="M270" s="77"/>
      <c r="N270" s="72"/>
      <c r="O270" s="79" t="s">
        <v>176</v>
      </c>
      <c r="P270" s="81">
        <v>43651.695289351854</v>
      </c>
      <c r="Q270" s="79" t="s">
        <v>657</v>
      </c>
      <c r="R270" s="83" t="s">
        <v>723</v>
      </c>
      <c r="S270" s="79" t="s">
        <v>827</v>
      </c>
      <c r="T270" s="79" t="s">
        <v>980</v>
      </c>
      <c r="U270" s="83" t="s">
        <v>1200</v>
      </c>
      <c r="V270" s="83" t="s">
        <v>1200</v>
      </c>
      <c r="W270" s="81">
        <v>43651.695289351854</v>
      </c>
      <c r="X270" s="83" t="s">
        <v>1536</v>
      </c>
      <c r="Y270" s="79"/>
      <c r="Z270" s="79"/>
      <c r="AA270" s="85" t="s">
        <v>1844</v>
      </c>
      <c r="AB270" s="79"/>
      <c r="AC270" s="79" t="b">
        <v>0</v>
      </c>
      <c r="AD270" s="79">
        <v>0</v>
      </c>
      <c r="AE270" s="85" t="s">
        <v>1912</v>
      </c>
      <c r="AF270" s="79" t="b">
        <v>0</v>
      </c>
      <c r="AG270" s="79" t="s">
        <v>1915</v>
      </c>
      <c r="AH270" s="79"/>
      <c r="AI270" s="85" t="s">
        <v>1912</v>
      </c>
      <c r="AJ270" s="79" t="b">
        <v>0</v>
      </c>
      <c r="AK270" s="79">
        <v>0</v>
      </c>
      <c r="AL270" s="85" t="s">
        <v>1912</v>
      </c>
      <c r="AM270" s="79" t="s">
        <v>1922</v>
      </c>
      <c r="AN270" s="79" t="b">
        <v>0</v>
      </c>
      <c r="AO270" s="85" t="s">
        <v>1844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11.11111111111111</v>
      </c>
      <c r="BF270" s="48">
        <v>0</v>
      </c>
      <c r="BG270" s="49">
        <v>0</v>
      </c>
      <c r="BH270" s="48">
        <v>0</v>
      </c>
      <c r="BI270" s="49">
        <v>0</v>
      </c>
      <c r="BJ270" s="48">
        <v>8</v>
      </c>
      <c r="BK270" s="49">
        <v>88.88888888888889</v>
      </c>
      <c r="BL270" s="48">
        <v>9</v>
      </c>
    </row>
    <row r="271" spans="1:64" ht="15">
      <c r="A271" s="64" t="s">
        <v>372</v>
      </c>
      <c r="B271" s="64" t="s">
        <v>372</v>
      </c>
      <c r="C271" s="65" t="s">
        <v>4927</v>
      </c>
      <c r="D271" s="66">
        <v>4.4</v>
      </c>
      <c r="E271" s="67" t="s">
        <v>136</v>
      </c>
      <c r="F271" s="68">
        <v>30.4</v>
      </c>
      <c r="G271" s="65"/>
      <c r="H271" s="69"/>
      <c r="I271" s="70"/>
      <c r="J271" s="70"/>
      <c r="K271" s="34" t="s">
        <v>65</v>
      </c>
      <c r="L271" s="77">
        <v>271</v>
      </c>
      <c r="M271" s="77"/>
      <c r="N271" s="72"/>
      <c r="O271" s="79" t="s">
        <v>176</v>
      </c>
      <c r="P271" s="81">
        <v>43645.61467592593</v>
      </c>
      <c r="Q271" s="79" t="s">
        <v>658</v>
      </c>
      <c r="R271" s="83" t="s">
        <v>791</v>
      </c>
      <c r="S271" s="79" t="s">
        <v>837</v>
      </c>
      <c r="T271" s="79" t="s">
        <v>1003</v>
      </c>
      <c r="U271" s="83" t="s">
        <v>1201</v>
      </c>
      <c r="V271" s="83" t="s">
        <v>1201</v>
      </c>
      <c r="W271" s="81">
        <v>43645.61467592593</v>
      </c>
      <c r="X271" s="83" t="s">
        <v>1537</v>
      </c>
      <c r="Y271" s="79"/>
      <c r="Z271" s="79"/>
      <c r="AA271" s="85" t="s">
        <v>1845</v>
      </c>
      <c r="AB271" s="79"/>
      <c r="AC271" s="79" t="b">
        <v>0</v>
      </c>
      <c r="AD271" s="79">
        <v>0</v>
      </c>
      <c r="AE271" s="85" t="s">
        <v>1912</v>
      </c>
      <c r="AF271" s="79" t="b">
        <v>0</v>
      </c>
      <c r="AG271" s="79" t="s">
        <v>1915</v>
      </c>
      <c r="AH271" s="79"/>
      <c r="AI271" s="85" t="s">
        <v>1912</v>
      </c>
      <c r="AJ271" s="79" t="b">
        <v>0</v>
      </c>
      <c r="AK271" s="79">
        <v>0</v>
      </c>
      <c r="AL271" s="85" t="s">
        <v>1912</v>
      </c>
      <c r="AM271" s="79" t="s">
        <v>1936</v>
      </c>
      <c r="AN271" s="79" t="b">
        <v>0</v>
      </c>
      <c r="AO271" s="85" t="s">
        <v>1845</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22</v>
      </c>
      <c r="BK271" s="49">
        <v>100</v>
      </c>
      <c r="BL271" s="48">
        <v>22</v>
      </c>
    </row>
    <row r="272" spans="1:64" ht="15">
      <c r="A272" s="64" t="s">
        <v>372</v>
      </c>
      <c r="B272" s="64" t="s">
        <v>372</v>
      </c>
      <c r="C272" s="65" t="s">
        <v>4927</v>
      </c>
      <c r="D272" s="66">
        <v>4.4</v>
      </c>
      <c r="E272" s="67" t="s">
        <v>136</v>
      </c>
      <c r="F272" s="68">
        <v>30.4</v>
      </c>
      <c r="G272" s="65"/>
      <c r="H272" s="69"/>
      <c r="I272" s="70"/>
      <c r="J272" s="70"/>
      <c r="K272" s="34" t="s">
        <v>65</v>
      </c>
      <c r="L272" s="77">
        <v>272</v>
      </c>
      <c r="M272" s="77"/>
      <c r="N272" s="72"/>
      <c r="O272" s="79" t="s">
        <v>176</v>
      </c>
      <c r="P272" s="81">
        <v>43651.7049537037</v>
      </c>
      <c r="Q272" s="79" t="s">
        <v>659</v>
      </c>
      <c r="R272" s="83" t="s">
        <v>791</v>
      </c>
      <c r="S272" s="79" t="s">
        <v>837</v>
      </c>
      <c r="T272" s="79" t="s">
        <v>1004</v>
      </c>
      <c r="U272" s="83" t="s">
        <v>1202</v>
      </c>
      <c r="V272" s="83" t="s">
        <v>1202</v>
      </c>
      <c r="W272" s="81">
        <v>43651.7049537037</v>
      </c>
      <c r="X272" s="83" t="s">
        <v>1538</v>
      </c>
      <c r="Y272" s="79"/>
      <c r="Z272" s="79"/>
      <c r="AA272" s="85" t="s">
        <v>1846</v>
      </c>
      <c r="AB272" s="79"/>
      <c r="AC272" s="79" t="b">
        <v>0</v>
      </c>
      <c r="AD272" s="79">
        <v>0</v>
      </c>
      <c r="AE272" s="85" t="s">
        <v>1912</v>
      </c>
      <c r="AF272" s="79" t="b">
        <v>0</v>
      </c>
      <c r="AG272" s="79" t="s">
        <v>1915</v>
      </c>
      <c r="AH272" s="79"/>
      <c r="AI272" s="85" t="s">
        <v>1912</v>
      </c>
      <c r="AJ272" s="79" t="b">
        <v>0</v>
      </c>
      <c r="AK272" s="79">
        <v>0</v>
      </c>
      <c r="AL272" s="85" t="s">
        <v>1912</v>
      </c>
      <c r="AM272" s="79" t="s">
        <v>1936</v>
      </c>
      <c r="AN272" s="79" t="b">
        <v>0</v>
      </c>
      <c r="AO272" s="85" t="s">
        <v>1846</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1</v>
      </c>
      <c r="BD272" s="48">
        <v>0</v>
      </c>
      <c r="BE272" s="49">
        <v>0</v>
      </c>
      <c r="BF272" s="48">
        <v>2</v>
      </c>
      <c r="BG272" s="49">
        <v>8.695652173913043</v>
      </c>
      <c r="BH272" s="48">
        <v>0</v>
      </c>
      <c r="BI272" s="49">
        <v>0</v>
      </c>
      <c r="BJ272" s="48">
        <v>21</v>
      </c>
      <c r="BK272" s="49">
        <v>91.30434782608695</v>
      </c>
      <c r="BL272" s="48">
        <v>23</v>
      </c>
    </row>
    <row r="273" spans="1:64" ht="15">
      <c r="A273" s="64" t="s">
        <v>373</v>
      </c>
      <c r="B273" s="64" t="s">
        <v>373</v>
      </c>
      <c r="C273" s="65" t="s">
        <v>4926</v>
      </c>
      <c r="D273" s="66">
        <v>3</v>
      </c>
      <c r="E273" s="67" t="s">
        <v>132</v>
      </c>
      <c r="F273" s="68">
        <v>35</v>
      </c>
      <c r="G273" s="65"/>
      <c r="H273" s="69"/>
      <c r="I273" s="70"/>
      <c r="J273" s="70"/>
      <c r="K273" s="34" t="s">
        <v>65</v>
      </c>
      <c r="L273" s="77">
        <v>273</v>
      </c>
      <c r="M273" s="77"/>
      <c r="N273" s="72"/>
      <c r="O273" s="79" t="s">
        <v>176</v>
      </c>
      <c r="P273" s="81">
        <v>43651.74568287037</v>
      </c>
      <c r="Q273" s="79" t="s">
        <v>660</v>
      </c>
      <c r="R273" s="79"/>
      <c r="S273" s="79"/>
      <c r="T273" s="79" t="s">
        <v>1005</v>
      </c>
      <c r="U273" s="79"/>
      <c r="V273" s="83" t="s">
        <v>1285</v>
      </c>
      <c r="W273" s="81">
        <v>43651.74568287037</v>
      </c>
      <c r="X273" s="83" t="s">
        <v>1539</v>
      </c>
      <c r="Y273" s="79"/>
      <c r="Z273" s="79"/>
      <c r="AA273" s="85" t="s">
        <v>1847</v>
      </c>
      <c r="AB273" s="79"/>
      <c r="AC273" s="79" t="b">
        <v>0</v>
      </c>
      <c r="AD273" s="79">
        <v>1</v>
      </c>
      <c r="AE273" s="85" t="s">
        <v>1912</v>
      </c>
      <c r="AF273" s="79" t="b">
        <v>0</v>
      </c>
      <c r="AG273" s="79" t="s">
        <v>1915</v>
      </c>
      <c r="AH273" s="79"/>
      <c r="AI273" s="85" t="s">
        <v>1912</v>
      </c>
      <c r="AJ273" s="79" t="b">
        <v>0</v>
      </c>
      <c r="AK273" s="79">
        <v>0</v>
      </c>
      <c r="AL273" s="85" t="s">
        <v>1912</v>
      </c>
      <c r="AM273" s="79" t="s">
        <v>1931</v>
      </c>
      <c r="AN273" s="79" t="b">
        <v>0</v>
      </c>
      <c r="AO273" s="85" t="s">
        <v>1847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12</v>
      </c>
      <c r="BC273" s="78" t="str">
        <f>REPLACE(INDEX(GroupVertices[Group],MATCH(Edges[[#This Row],[Vertex 2]],GroupVertices[Vertex],0)),1,1,"")</f>
        <v>12</v>
      </c>
      <c r="BD273" s="48">
        <v>1</v>
      </c>
      <c r="BE273" s="49">
        <v>5.2631578947368425</v>
      </c>
      <c r="BF273" s="48">
        <v>0</v>
      </c>
      <c r="BG273" s="49">
        <v>0</v>
      </c>
      <c r="BH273" s="48">
        <v>0</v>
      </c>
      <c r="BI273" s="49">
        <v>0</v>
      </c>
      <c r="BJ273" s="48">
        <v>18</v>
      </c>
      <c r="BK273" s="49">
        <v>94.73684210526316</v>
      </c>
      <c r="BL273" s="48">
        <v>19</v>
      </c>
    </row>
    <row r="274" spans="1:64" ht="15">
      <c r="A274" s="64" t="s">
        <v>374</v>
      </c>
      <c r="B274" s="64" t="s">
        <v>373</v>
      </c>
      <c r="C274" s="65" t="s">
        <v>4926</v>
      </c>
      <c r="D274" s="66">
        <v>3</v>
      </c>
      <c r="E274" s="67" t="s">
        <v>132</v>
      </c>
      <c r="F274" s="68">
        <v>35</v>
      </c>
      <c r="G274" s="65"/>
      <c r="H274" s="69"/>
      <c r="I274" s="70"/>
      <c r="J274" s="70"/>
      <c r="K274" s="34" t="s">
        <v>65</v>
      </c>
      <c r="L274" s="77">
        <v>274</v>
      </c>
      <c r="M274" s="77"/>
      <c r="N274" s="72"/>
      <c r="O274" s="79" t="s">
        <v>416</v>
      </c>
      <c r="P274" s="81">
        <v>43651.74618055556</v>
      </c>
      <c r="Q274" s="79" t="s">
        <v>661</v>
      </c>
      <c r="R274" s="79"/>
      <c r="S274" s="79"/>
      <c r="T274" s="79" t="s">
        <v>1006</v>
      </c>
      <c r="U274" s="79"/>
      <c r="V274" s="83" t="s">
        <v>1286</v>
      </c>
      <c r="W274" s="81">
        <v>43651.74618055556</v>
      </c>
      <c r="X274" s="83" t="s">
        <v>1540</v>
      </c>
      <c r="Y274" s="79"/>
      <c r="Z274" s="79"/>
      <c r="AA274" s="85" t="s">
        <v>1848</v>
      </c>
      <c r="AB274" s="79"/>
      <c r="AC274" s="79" t="b">
        <v>0</v>
      </c>
      <c r="AD274" s="79">
        <v>1</v>
      </c>
      <c r="AE274" s="85" t="s">
        <v>1912</v>
      </c>
      <c r="AF274" s="79" t="b">
        <v>0</v>
      </c>
      <c r="AG274" s="79" t="s">
        <v>1915</v>
      </c>
      <c r="AH274" s="79"/>
      <c r="AI274" s="85" t="s">
        <v>1912</v>
      </c>
      <c r="AJ274" s="79" t="b">
        <v>0</v>
      </c>
      <c r="AK274" s="79">
        <v>0</v>
      </c>
      <c r="AL274" s="85" t="s">
        <v>1912</v>
      </c>
      <c r="AM274" s="79" t="s">
        <v>1940</v>
      </c>
      <c r="AN274" s="79" t="b">
        <v>0</v>
      </c>
      <c r="AO274" s="85" t="s">
        <v>1848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12</v>
      </c>
      <c r="BC274" s="78" t="str">
        <f>REPLACE(INDEX(GroupVertices[Group],MATCH(Edges[[#This Row],[Vertex 2]],GroupVertices[Vertex],0)),1,1,"")</f>
        <v>12</v>
      </c>
      <c r="BD274" s="48">
        <v>1</v>
      </c>
      <c r="BE274" s="49">
        <v>4.545454545454546</v>
      </c>
      <c r="BF274" s="48">
        <v>0</v>
      </c>
      <c r="BG274" s="49">
        <v>0</v>
      </c>
      <c r="BH274" s="48">
        <v>0</v>
      </c>
      <c r="BI274" s="49">
        <v>0</v>
      </c>
      <c r="BJ274" s="48">
        <v>21</v>
      </c>
      <c r="BK274" s="49">
        <v>95.45454545454545</v>
      </c>
      <c r="BL274" s="48">
        <v>22</v>
      </c>
    </row>
    <row r="275" spans="1:64" ht="15">
      <c r="A275" s="64" t="s">
        <v>375</v>
      </c>
      <c r="B275" s="64" t="s">
        <v>415</v>
      </c>
      <c r="C275" s="65" t="s">
        <v>4926</v>
      </c>
      <c r="D275" s="66">
        <v>3</v>
      </c>
      <c r="E275" s="67" t="s">
        <v>132</v>
      </c>
      <c r="F275" s="68">
        <v>35</v>
      </c>
      <c r="G275" s="65"/>
      <c r="H275" s="69"/>
      <c r="I275" s="70"/>
      <c r="J275" s="70"/>
      <c r="K275" s="34" t="s">
        <v>65</v>
      </c>
      <c r="L275" s="77">
        <v>275</v>
      </c>
      <c r="M275" s="77"/>
      <c r="N275" s="72"/>
      <c r="O275" s="79" t="s">
        <v>416</v>
      </c>
      <c r="P275" s="81">
        <v>43649.66814814815</v>
      </c>
      <c r="Q275" s="79" t="s">
        <v>662</v>
      </c>
      <c r="R275" s="79" t="s">
        <v>792</v>
      </c>
      <c r="S275" s="79" t="s">
        <v>842</v>
      </c>
      <c r="T275" s="79" t="s">
        <v>394</v>
      </c>
      <c r="U275" s="83" t="s">
        <v>1203</v>
      </c>
      <c r="V275" s="83" t="s">
        <v>1203</v>
      </c>
      <c r="W275" s="81">
        <v>43649.66814814815</v>
      </c>
      <c r="X275" s="83" t="s">
        <v>1541</v>
      </c>
      <c r="Y275" s="79"/>
      <c r="Z275" s="79"/>
      <c r="AA275" s="85" t="s">
        <v>1849</v>
      </c>
      <c r="AB275" s="79"/>
      <c r="AC275" s="79" t="b">
        <v>0</v>
      </c>
      <c r="AD275" s="79">
        <v>0</v>
      </c>
      <c r="AE275" s="85" t="s">
        <v>1912</v>
      </c>
      <c r="AF275" s="79" t="b">
        <v>0</v>
      </c>
      <c r="AG275" s="79" t="s">
        <v>1915</v>
      </c>
      <c r="AH275" s="79"/>
      <c r="AI275" s="85" t="s">
        <v>1912</v>
      </c>
      <c r="AJ275" s="79" t="b">
        <v>0</v>
      </c>
      <c r="AK275" s="79">
        <v>0</v>
      </c>
      <c r="AL275" s="85" t="s">
        <v>1912</v>
      </c>
      <c r="AM275" s="79" t="s">
        <v>1941</v>
      </c>
      <c r="AN275" s="79" t="b">
        <v>0</v>
      </c>
      <c r="AO275" s="85" t="s">
        <v>1849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11</v>
      </c>
      <c r="BC275" s="78" t="str">
        <f>REPLACE(INDEX(GroupVertices[Group],MATCH(Edges[[#This Row],[Vertex 2]],GroupVertices[Vertex],0)),1,1,"")</f>
        <v>11</v>
      </c>
      <c r="BD275" s="48">
        <v>1</v>
      </c>
      <c r="BE275" s="49">
        <v>14.285714285714286</v>
      </c>
      <c r="BF275" s="48">
        <v>0</v>
      </c>
      <c r="BG275" s="49">
        <v>0</v>
      </c>
      <c r="BH275" s="48">
        <v>0</v>
      </c>
      <c r="BI275" s="49">
        <v>0</v>
      </c>
      <c r="BJ275" s="48">
        <v>6</v>
      </c>
      <c r="BK275" s="49">
        <v>85.71428571428571</v>
      </c>
      <c r="BL275" s="48">
        <v>7</v>
      </c>
    </row>
    <row r="276" spans="1:64" ht="15">
      <c r="A276" s="64" t="s">
        <v>375</v>
      </c>
      <c r="B276" s="64" t="s">
        <v>375</v>
      </c>
      <c r="C276" s="65" t="s">
        <v>4931</v>
      </c>
      <c r="D276" s="66">
        <v>10</v>
      </c>
      <c r="E276" s="67" t="s">
        <v>136</v>
      </c>
      <c r="F276" s="68">
        <v>12</v>
      </c>
      <c r="G276" s="65"/>
      <c r="H276" s="69"/>
      <c r="I276" s="70"/>
      <c r="J276" s="70"/>
      <c r="K276" s="34" t="s">
        <v>65</v>
      </c>
      <c r="L276" s="77">
        <v>276</v>
      </c>
      <c r="M276" s="77"/>
      <c r="N276" s="72"/>
      <c r="O276" s="79" t="s">
        <v>176</v>
      </c>
      <c r="P276" s="81">
        <v>43639.82429398148</v>
      </c>
      <c r="Q276" s="79" t="s">
        <v>663</v>
      </c>
      <c r="R276" s="79" t="s">
        <v>793</v>
      </c>
      <c r="S276" s="79" t="s">
        <v>842</v>
      </c>
      <c r="T276" s="79" t="s">
        <v>861</v>
      </c>
      <c r="U276" s="79"/>
      <c r="V276" s="83" t="s">
        <v>1287</v>
      </c>
      <c r="W276" s="81">
        <v>43639.82429398148</v>
      </c>
      <c r="X276" s="83" t="s">
        <v>1542</v>
      </c>
      <c r="Y276" s="79"/>
      <c r="Z276" s="79"/>
      <c r="AA276" s="85" t="s">
        <v>1850</v>
      </c>
      <c r="AB276" s="79"/>
      <c r="AC276" s="79" t="b">
        <v>0</v>
      </c>
      <c r="AD276" s="79">
        <v>0</v>
      </c>
      <c r="AE276" s="85" t="s">
        <v>1912</v>
      </c>
      <c r="AF276" s="79" t="b">
        <v>0</v>
      </c>
      <c r="AG276" s="79" t="s">
        <v>1915</v>
      </c>
      <c r="AH276" s="79"/>
      <c r="AI276" s="85" t="s">
        <v>1912</v>
      </c>
      <c r="AJ276" s="79" t="b">
        <v>0</v>
      </c>
      <c r="AK276" s="79">
        <v>0</v>
      </c>
      <c r="AL276" s="85" t="s">
        <v>1912</v>
      </c>
      <c r="AM276" s="79" t="s">
        <v>1941</v>
      </c>
      <c r="AN276" s="79" t="b">
        <v>0</v>
      </c>
      <c r="AO276" s="85" t="s">
        <v>1850</v>
      </c>
      <c r="AP276" s="79" t="s">
        <v>176</v>
      </c>
      <c r="AQ276" s="79">
        <v>0</v>
      </c>
      <c r="AR276" s="79">
        <v>0</v>
      </c>
      <c r="AS276" s="79"/>
      <c r="AT276" s="79"/>
      <c r="AU276" s="79"/>
      <c r="AV276" s="79"/>
      <c r="AW276" s="79"/>
      <c r="AX276" s="79"/>
      <c r="AY276" s="79"/>
      <c r="AZ276" s="79"/>
      <c r="BA276">
        <v>9</v>
      </c>
      <c r="BB276" s="78" t="str">
        <f>REPLACE(INDEX(GroupVertices[Group],MATCH(Edges[[#This Row],[Vertex 1]],GroupVertices[Vertex],0)),1,1,"")</f>
        <v>11</v>
      </c>
      <c r="BC276" s="78" t="str">
        <f>REPLACE(INDEX(GroupVertices[Group],MATCH(Edges[[#This Row],[Vertex 2]],GroupVertices[Vertex],0)),1,1,"")</f>
        <v>11</v>
      </c>
      <c r="BD276" s="48">
        <v>0</v>
      </c>
      <c r="BE276" s="49">
        <v>0</v>
      </c>
      <c r="BF276" s="48">
        <v>0</v>
      </c>
      <c r="BG276" s="49">
        <v>0</v>
      </c>
      <c r="BH276" s="48">
        <v>0</v>
      </c>
      <c r="BI276" s="49">
        <v>0</v>
      </c>
      <c r="BJ276" s="48">
        <v>10</v>
      </c>
      <c r="BK276" s="49">
        <v>100</v>
      </c>
      <c r="BL276" s="48">
        <v>10</v>
      </c>
    </row>
    <row r="277" spans="1:64" ht="15">
      <c r="A277" s="64" t="s">
        <v>375</v>
      </c>
      <c r="B277" s="64" t="s">
        <v>375</v>
      </c>
      <c r="C277" s="65" t="s">
        <v>4931</v>
      </c>
      <c r="D277" s="66">
        <v>10</v>
      </c>
      <c r="E277" s="67" t="s">
        <v>136</v>
      </c>
      <c r="F277" s="68">
        <v>12</v>
      </c>
      <c r="G277" s="65"/>
      <c r="H277" s="69"/>
      <c r="I277" s="70"/>
      <c r="J277" s="70"/>
      <c r="K277" s="34" t="s">
        <v>65</v>
      </c>
      <c r="L277" s="77">
        <v>277</v>
      </c>
      <c r="M277" s="77"/>
      <c r="N277" s="72"/>
      <c r="O277" s="79" t="s">
        <v>176</v>
      </c>
      <c r="P277" s="81">
        <v>43640.62483796296</v>
      </c>
      <c r="Q277" s="79" t="s">
        <v>664</v>
      </c>
      <c r="R277" s="79" t="s">
        <v>794</v>
      </c>
      <c r="S277" s="79" t="s">
        <v>842</v>
      </c>
      <c r="T277" s="79" t="s">
        <v>394</v>
      </c>
      <c r="U277" s="83" t="s">
        <v>1204</v>
      </c>
      <c r="V277" s="83" t="s">
        <v>1204</v>
      </c>
      <c r="W277" s="81">
        <v>43640.62483796296</v>
      </c>
      <c r="X277" s="83" t="s">
        <v>1543</v>
      </c>
      <c r="Y277" s="79"/>
      <c r="Z277" s="79"/>
      <c r="AA277" s="85" t="s">
        <v>1851</v>
      </c>
      <c r="AB277" s="79"/>
      <c r="AC277" s="79" t="b">
        <v>0</v>
      </c>
      <c r="AD277" s="79">
        <v>0</v>
      </c>
      <c r="AE277" s="85" t="s">
        <v>1912</v>
      </c>
      <c r="AF277" s="79" t="b">
        <v>0</v>
      </c>
      <c r="AG277" s="79" t="s">
        <v>1915</v>
      </c>
      <c r="AH277" s="79"/>
      <c r="AI277" s="85" t="s">
        <v>1912</v>
      </c>
      <c r="AJ277" s="79" t="b">
        <v>0</v>
      </c>
      <c r="AK277" s="79">
        <v>0</v>
      </c>
      <c r="AL277" s="85" t="s">
        <v>1912</v>
      </c>
      <c r="AM277" s="79" t="s">
        <v>1941</v>
      </c>
      <c r="AN277" s="79" t="b">
        <v>0</v>
      </c>
      <c r="AO277" s="85" t="s">
        <v>1851</v>
      </c>
      <c r="AP277" s="79" t="s">
        <v>176</v>
      </c>
      <c r="AQ277" s="79">
        <v>0</v>
      </c>
      <c r="AR277" s="79">
        <v>0</v>
      </c>
      <c r="AS277" s="79"/>
      <c r="AT277" s="79"/>
      <c r="AU277" s="79"/>
      <c r="AV277" s="79"/>
      <c r="AW277" s="79"/>
      <c r="AX277" s="79"/>
      <c r="AY277" s="79"/>
      <c r="AZ277" s="79"/>
      <c r="BA277">
        <v>9</v>
      </c>
      <c r="BB277" s="78" t="str">
        <f>REPLACE(INDEX(GroupVertices[Group],MATCH(Edges[[#This Row],[Vertex 1]],GroupVertices[Vertex],0)),1,1,"")</f>
        <v>11</v>
      </c>
      <c r="BC277" s="78" t="str">
        <f>REPLACE(INDEX(GroupVertices[Group],MATCH(Edges[[#This Row],[Vertex 2]],GroupVertices[Vertex],0)),1,1,"")</f>
        <v>11</v>
      </c>
      <c r="BD277" s="48">
        <v>0</v>
      </c>
      <c r="BE277" s="49">
        <v>0</v>
      </c>
      <c r="BF277" s="48">
        <v>0</v>
      </c>
      <c r="BG277" s="49">
        <v>0</v>
      </c>
      <c r="BH277" s="48">
        <v>0</v>
      </c>
      <c r="BI277" s="49">
        <v>0</v>
      </c>
      <c r="BJ277" s="48">
        <v>12</v>
      </c>
      <c r="BK277" s="49">
        <v>100</v>
      </c>
      <c r="BL277" s="48">
        <v>12</v>
      </c>
    </row>
    <row r="278" spans="1:64" ht="15">
      <c r="A278" s="64" t="s">
        <v>375</v>
      </c>
      <c r="B278" s="64" t="s">
        <v>375</v>
      </c>
      <c r="C278" s="65" t="s">
        <v>4931</v>
      </c>
      <c r="D278" s="66">
        <v>10</v>
      </c>
      <c r="E278" s="67" t="s">
        <v>136</v>
      </c>
      <c r="F278" s="68">
        <v>12</v>
      </c>
      <c r="G278" s="65"/>
      <c r="H278" s="69"/>
      <c r="I278" s="70"/>
      <c r="J278" s="70"/>
      <c r="K278" s="34" t="s">
        <v>65</v>
      </c>
      <c r="L278" s="77">
        <v>278</v>
      </c>
      <c r="M278" s="77"/>
      <c r="N278" s="72"/>
      <c r="O278" s="79" t="s">
        <v>176</v>
      </c>
      <c r="P278" s="81">
        <v>43642.67658564815</v>
      </c>
      <c r="Q278" s="79" t="s">
        <v>665</v>
      </c>
      <c r="R278" s="79" t="s">
        <v>795</v>
      </c>
      <c r="S278" s="79" t="s">
        <v>842</v>
      </c>
      <c r="T278" s="79" t="s">
        <v>1007</v>
      </c>
      <c r="U278" s="83" t="s">
        <v>1205</v>
      </c>
      <c r="V278" s="83" t="s">
        <v>1205</v>
      </c>
      <c r="W278" s="81">
        <v>43642.67658564815</v>
      </c>
      <c r="X278" s="83" t="s">
        <v>1544</v>
      </c>
      <c r="Y278" s="79"/>
      <c r="Z278" s="79"/>
      <c r="AA278" s="85" t="s">
        <v>1852</v>
      </c>
      <c r="AB278" s="79"/>
      <c r="AC278" s="79" t="b">
        <v>0</v>
      </c>
      <c r="AD278" s="79">
        <v>0</v>
      </c>
      <c r="AE278" s="85" t="s">
        <v>1912</v>
      </c>
      <c r="AF278" s="79" t="b">
        <v>0</v>
      </c>
      <c r="AG278" s="79" t="s">
        <v>1915</v>
      </c>
      <c r="AH278" s="79"/>
      <c r="AI278" s="85" t="s">
        <v>1912</v>
      </c>
      <c r="AJ278" s="79" t="b">
        <v>0</v>
      </c>
      <c r="AK278" s="79">
        <v>0</v>
      </c>
      <c r="AL278" s="85" t="s">
        <v>1912</v>
      </c>
      <c r="AM278" s="79" t="s">
        <v>1941</v>
      </c>
      <c r="AN278" s="79" t="b">
        <v>0</v>
      </c>
      <c r="AO278" s="85" t="s">
        <v>1852</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11</v>
      </c>
      <c r="BC278" s="78" t="str">
        <f>REPLACE(INDEX(GroupVertices[Group],MATCH(Edges[[#This Row],[Vertex 2]],GroupVertices[Vertex],0)),1,1,"")</f>
        <v>11</v>
      </c>
      <c r="BD278" s="48">
        <v>1</v>
      </c>
      <c r="BE278" s="49">
        <v>11.11111111111111</v>
      </c>
      <c r="BF278" s="48">
        <v>0</v>
      </c>
      <c r="BG278" s="49">
        <v>0</v>
      </c>
      <c r="BH278" s="48">
        <v>0</v>
      </c>
      <c r="BI278" s="49">
        <v>0</v>
      </c>
      <c r="BJ278" s="48">
        <v>8</v>
      </c>
      <c r="BK278" s="49">
        <v>88.88888888888889</v>
      </c>
      <c r="BL278" s="48">
        <v>9</v>
      </c>
    </row>
    <row r="279" spans="1:64" ht="15">
      <c r="A279" s="64" t="s">
        <v>375</v>
      </c>
      <c r="B279" s="64" t="s">
        <v>375</v>
      </c>
      <c r="C279" s="65" t="s">
        <v>4931</v>
      </c>
      <c r="D279" s="66">
        <v>10</v>
      </c>
      <c r="E279" s="67" t="s">
        <v>136</v>
      </c>
      <c r="F279" s="68">
        <v>12</v>
      </c>
      <c r="G279" s="65"/>
      <c r="H279" s="69"/>
      <c r="I279" s="70"/>
      <c r="J279" s="70"/>
      <c r="K279" s="34" t="s">
        <v>65</v>
      </c>
      <c r="L279" s="77">
        <v>279</v>
      </c>
      <c r="M279" s="77"/>
      <c r="N279" s="72"/>
      <c r="O279" s="79" t="s">
        <v>176</v>
      </c>
      <c r="P279" s="81">
        <v>43646.57219907407</v>
      </c>
      <c r="Q279" s="79" t="s">
        <v>666</v>
      </c>
      <c r="R279" s="79" t="s">
        <v>796</v>
      </c>
      <c r="S279" s="79" t="s">
        <v>842</v>
      </c>
      <c r="T279" s="79" t="s">
        <v>1008</v>
      </c>
      <c r="U279" s="83" t="s">
        <v>1206</v>
      </c>
      <c r="V279" s="83" t="s">
        <v>1206</v>
      </c>
      <c r="W279" s="81">
        <v>43646.57219907407</v>
      </c>
      <c r="X279" s="83" t="s">
        <v>1545</v>
      </c>
      <c r="Y279" s="79"/>
      <c r="Z279" s="79"/>
      <c r="AA279" s="85" t="s">
        <v>1853</v>
      </c>
      <c r="AB279" s="79"/>
      <c r="AC279" s="79" t="b">
        <v>0</v>
      </c>
      <c r="AD279" s="79">
        <v>1</v>
      </c>
      <c r="AE279" s="85" t="s">
        <v>1912</v>
      </c>
      <c r="AF279" s="79" t="b">
        <v>0</v>
      </c>
      <c r="AG279" s="79" t="s">
        <v>1915</v>
      </c>
      <c r="AH279" s="79"/>
      <c r="AI279" s="85" t="s">
        <v>1912</v>
      </c>
      <c r="AJ279" s="79" t="b">
        <v>0</v>
      </c>
      <c r="AK279" s="79">
        <v>0</v>
      </c>
      <c r="AL279" s="85" t="s">
        <v>1912</v>
      </c>
      <c r="AM279" s="79" t="s">
        <v>1941</v>
      </c>
      <c r="AN279" s="79" t="b">
        <v>0</v>
      </c>
      <c r="AO279" s="85" t="s">
        <v>1853</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11</v>
      </c>
      <c r="BC279" s="78" t="str">
        <f>REPLACE(INDEX(GroupVertices[Group],MATCH(Edges[[#This Row],[Vertex 2]],GroupVertices[Vertex],0)),1,1,"")</f>
        <v>11</v>
      </c>
      <c r="BD279" s="48">
        <v>1</v>
      </c>
      <c r="BE279" s="49">
        <v>7.6923076923076925</v>
      </c>
      <c r="BF279" s="48">
        <v>0</v>
      </c>
      <c r="BG279" s="49">
        <v>0</v>
      </c>
      <c r="BH279" s="48">
        <v>0</v>
      </c>
      <c r="BI279" s="49">
        <v>0</v>
      </c>
      <c r="BJ279" s="48">
        <v>12</v>
      </c>
      <c r="BK279" s="49">
        <v>92.3076923076923</v>
      </c>
      <c r="BL279" s="48">
        <v>13</v>
      </c>
    </row>
    <row r="280" spans="1:64" ht="15">
      <c r="A280" s="64" t="s">
        <v>375</v>
      </c>
      <c r="B280" s="64" t="s">
        <v>375</v>
      </c>
      <c r="C280" s="65" t="s">
        <v>4931</v>
      </c>
      <c r="D280" s="66">
        <v>10</v>
      </c>
      <c r="E280" s="67" t="s">
        <v>136</v>
      </c>
      <c r="F280" s="68">
        <v>12</v>
      </c>
      <c r="G280" s="65"/>
      <c r="H280" s="69"/>
      <c r="I280" s="70"/>
      <c r="J280" s="70"/>
      <c r="K280" s="34" t="s">
        <v>65</v>
      </c>
      <c r="L280" s="77">
        <v>280</v>
      </c>
      <c r="M280" s="77"/>
      <c r="N280" s="72"/>
      <c r="O280" s="79" t="s">
        <v>176</v>
      </c>
      <c r="P280" s="81">
        <v>43649.772777777776</v>
      </c>
      <c r="Q280" s="79" t="s">
        <v>667</v>
      </c>
      <c r="R280" s="79" t="s">
        <v>797</v>
      </c>
      <c r="S280" s="79" t="s">
        <v>842</v>
      </c>
      <c r="T280" s="79" t="s">
        <v>1009</v>
      </c>
      <c r="U280" s="83" t="s">
        <v>1207</v>
      </c>
      <c r="V280" s="83" t="s">
        <v>1207</v>
      </c>
      <c r="W280" s="81">
        <v>43649.772777777776</v>
      </c>
      <c r="X280" s="83" t="s">
        <v>1546</v>
      </c>
      <c r="Y280" s="79"/>
      <c r="Z280" s="79"/>
      <c r="AA280" s="85" t="s">
        <v>1854</v>
      </c>
      <c r="AB280" s="79"/>
      <c r="AC280" s="79" t="b">
        <v>0</v>
      </c>
      <c r="AD280" s="79">
        <v>0</v>
      </c>
      <c r="AE280" s="85" t="s">
        <v>1912</v>
      </c>
      <c r="AF280" s="79" t="b">
        <v>0</v>
      </c>
      <c r="AG280" s="79" t="s">
        <v>1915</v>
      </c>
      <c r="AH280" s="79"/>
      <c r="AI280" s="85" t="s">
        <v>1912</v>
      </c>
      <c r="AJ280" s="79" t="b">
        <v>0</v>
      </c>
      <c r="AK280" s="79">
        <v>0</v>
      </c>
      <c r="AL280" s="85" t="s">
        <v>1912</v>
      </c>
      <c r="AM280" s="79" t="s">
        <v>1941</v>
      </c>
      <c r="AN280" s="79" t="b">
        <v>0</v>
      </c>
      <c r="AO280" s="85" t="s">
        <v>1854</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11</v>
      </c>
      <c r="BC280" s="78" t="str">
        <f>REPLACE(INDEX(GroupVertices[Group],MATCH(Edges[[#This Row],[Vertex 2]],GroupVertices[Vertex],0)),1,1,"")</f>
        <v>11</v>
      </c>
      <c r="BD280" s="48">
        <v>0</v>
      </c>
      <c r="BE280" s="49">
        <v>0</v>
      </c>
      <c r="BF280" s="48">
        <v>0</v>
      </c>
      <c r="BG280" s="49">
        <v>0</v>
      </c>
      <c r="BH280" s="48">
        <v>0</v>
      </c>
      <c r="BI280" s="49">
        <v>0</v>
      </c>
      <c r="BJ280" s="48">
        <v>16</v>
      </c>
      <c r="BK280" s="49">
        <v>100</v>
      </c>
      <c r="BL280" s="48">
        <v>16</v>
      </c>
    </row>
    <row r="281" spans="1:64" ht="15">
      <c r="A281" s="64" t="s">
        <v>375</v>
      </c>
      <c r="B281" s="64" t="s">
        <v>375</v>
      </c>
      <c r="C281" s="65" t="s">
        <v>4931</v>
      </c>
      <c r="D281" s="66">
        <v>10</v>
      </c>
      <c r="E281" s="67" t="s">
        <v>136</v>
      </c>
      <c r="F281" s="68">
        <v>12</v>
      </c>
      <c r="G281" s="65"/>
      <c r="H281" s="69"/>
      <c r="I281" s="70"/>
      <c r="J281" s="70"/>
      <c r="K281" s="34" t="s">
        <v>65</v>
      </c>
      <c r="L281" s="77">
        <v>281</v>
      </c>
      <c r="M281" s="77"/>
      <c r="N281" s="72"/>
      <c r="O281" s="79" t="s">
        <v>176</v>
      </c>
      <c r="P281" s="81">
        <v>43649.91813657407</v>
      </c>
      <c r="Q281" s="79" t="s">
        <v>668</v>
      </c>
      <c r="R281" s="83" t="s">
        <v>798</v>
      </c>
      <c r="S281" s="79" t="s">
        <v>842</v>
      </c>
      <c r="T281" s="79" t="s">
        <v>1009</v>
      </c>
      <c r="U281" s="83" t="s">
        <v>1208</v>
      </c>
      <c r="V281" s="83" t="s">
        <v>1208</v>
      </c>
      <c r="W281" s="81">
        <v>43649.91813657407</v>
      </c>
      <c r="X281" s="83" t="s">
        <v>1547</v>
      </c>
      <c r="Y281" s="79"/>
      <c r="Z281" s="79"/>
      <c r="AA281" s="85" t="s">
        <v>1855</v>
      </c>
      <c r="AB281" s="79"/>
      <c r="AC281" s="79" t="b">
        <v>0</v>
      </c>
      <c r="AD281" s="79">
        <v>0</v>
      </c>
      <c r="AE281" s="85" t="s">
        <v>1912</v>
      </c>
      <c r="AF281" s="79" t="b">
        <v>0</v>
      </c>
      <c r="AG281" s="79" t="s">
        <v>1915</v>
      </c>
      <c r="AH281" s="79"/>
      <c r="AI281" s="85" t="s">
        <v>1912</v>
      </c>
      <c r="AJ281" s="79" t="b">
        <v>0</v>
      </c>
      <c r="AK281" s="79">
        <v>0</v>
      </c>
      <c r="AL281" s="85" t="s">
        <v>1912</v>
      </c>
      <c r="AM281" s="79" t="s">
        <v>1941</v>
      </c>
      <c r="AN281" s="79" t="b">
        <v>0</v>
      </c>
      <c r="AO281" s="85" t="s">
        <v>1855</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11</v>
      </c>
      <c r="BC281" s="78" t="str">
        <f>REPLACE(INDEX(GroupVertices[Group],MATCH(Edges[[#This Row],[Vertex 2]],GroupVertices[Vertex],0)),1,1,"")</f>
        <v>11</v>
      </c>
      <c r="BD281" s="48">
        <v>1</v>
      </c>
      <c r="BE281" s="49">
        <v>9.090909090909092</v>
      </c>
      <c r="BF281" s="48">
        <v>1</v>
      </c>
      <c r="BG281" s="49">
        <v>9.090909090909092</v>
      </c>
      <c r="BH281" s="48">
        <v>0</v>
      </c>
      <c r="BI281" s="49">
        <v>0</v>
      </c>
      <c r="BJ281" s="48">
        <v>9</v>
      </c>
      <c r="BK281" s="49">
        <v>81.81818181818181</v>
      </c>
      <c r="BL281" s="48">
        <v>11</v>
      </c>
    </row>
    <row r="282" spans="1:64" ht="15">
      <c r="A282" s="64" t="s">
        <v>375</v>
      </c>
      <c r="B282" s="64" t="s">
        <v>375</v>
      </c>
      <c r="C282" s="65" t="s">
        <v>4931</v>
      </c>
      <c r="D282" s="66">
        <v>10</v>
      </c>
      <c r="E282" s="67" t="s">
        <v>136</v>
      </c>
      <c r="F282" s="68">
        <v>12</v>
      </c>
      <c r="G282" s="65"/>
      <c r="H282" s="69"/>
      <c r="I282" s="70"/>
      <c r="J282" s="70"/>
      <c r="K282" s="34" t="s">
        <v>65</v>
      </c>
      <c r="L282" s="77">
        <v>282</v>
      </c>
      <c r="M282" s="77"/>
      <c r="N282" s="72"/>
      <c r="O282" s="79" t="s">
        <v>176</v>
      </c>
      <c r="P282" s="81">
        <v>43650.66861111111</v>
      </c>
      <c r="Q282" s="79" t="s">
        <v>669</v>
      </c>
      <c r="R282" s="79" t="s">
        <v>799</v>
      </c>
      <c r="S282" s="79" t="s">
        <v>842</v>
      </c>
      <c r="T282" s="79" t="s">
        <v>1010</v>
      </c>
      <c r="U282" s="83" t="s">
        <v>1209</v>
      </c>
      <c r="V282" s="83" t="s">
        <v>1209</v>
      </c>
      <c r="W282" s="81">
        <v>43650.66861111111</v>
      </c>
      <c r="X282" s="83" t="s">
        <v>1548</v>
      </c>
      <c r="Y282" s="79"/>
      <c r="Z282" s="79"/>
      <c r="AA282" s="85" t="s">
        <v>1856</v>
      </c>
      <c r="AB282" s="79"/>
      <c r="AC282" s="79" t="b">
        <v>0</v>
      </c>
      <c r="AD282" s="79">
        <v>0</v>
      </c>
      <c r="AE282" s="85" t="s">
        <v>1912</v>
      </c>
      <c r="AF282" s="79" t="b">
        <v>0</v>
      </c>
      <c r="AG282" s="79" t="s">
        <v>1915</v>
      </c>
      <c r="AH282" s="79"/>
      <c r="AI282" s="85" t="s">
        <v>1912</v>
      </c>
      <c r="AJ282" s="79" t="b">
        <v>0</v>
      </c>
      <c r="AK282" s="79">
        <v>0</v>
      </c>
      <c r="AL282" s="85" t="s">
        <v>1912</v>
      </c>
      <c r="AM282" s="79" t="s">
        <v>1941</v>
      </c>
      <c r="AN282" s="79" t="b">
        <v>0</v>
      </c>
      <c r="AO282" s="85" t="s">
        <v>1856</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11</v>
      </c>
      <c r="BC282" s="78" t="str">
        <f>REPLACE(INDEX(GroupVertices[Group],MATCH(Edges[[#This Row],[Vertex 2]],GroupVertices[Vertex],0)),1,1,"")</f>
        <v>11</v>
      </c>
      <c r="BD282" s="48">
        <v>1</v>
      </c>
      <c r="BE282" s="49">
        <v>11.11111111111111</v>
      </c>
      <c r="BF282" s="48">
        <v>0</v>
      </c>
      <c r="BG282" s="49">
        <v>0</v>
      </c>
      <c r="BH282" s="48">
        <v>0</v>
      </c>
      <c r="BI282" s="49">
        <v>0</v>
      </c>
      <c r="BJ282" s="48">
        <v>8</v>
      </c>
      <c r="BK282" s="49">
        <v>88.88888888888889</v>
      </c>
      <c r="BL282" s="48">
        <v>9</v>
      </c>
    </row>
    <row r="283" spans="1:64" ht="15">
      <c r="A283" s="64" t="s">
        <v>375</v>
      </c>
      <c r="B283" s="64" t="s">
        <v>375</v>
      </c>
      <c r="C283" s="65" t="s">
        <v>4931</v>
      </c>
      <c r="D283" s="66">
        <v>10</v>
      </c>
      <c r="E283" s="67" t="s">
        <v>136</v>
      </c>
      <c r="F283" s="68">
        <v>12</v>
      </c>
      <c r="G283" s="65"/>
      <c r="H283" s="69"/>
      <c r="I283" s="70"/>
      <c r="J283" s="70"/>
      <c r="K283" s="34" t="s">
        <v>65</v>
      </c>
      <c r="L283" s="77">
        <v>283</v>
      </c>
      <c r="M283" s="77"/>
      <c r="N283" s="72"/>
      <c r="O283" s="79" t="s">
        <v>176</v>
      </c>
      <c r="P283" s="81">
        <v>43650.705775462964</v>
      </c>
      <c r="Q283" s="79" t="s">
        <v>670</v>
      </c>
      <c r="R283" s="79" t="s">
        <v>800</v>
      </c>
      <c r="S283" s="79" t="s">
        <v>842</v>
      </c>
      <c r="T283" s="79" t="s">
        <v>1011</v>
      </c>
      <c r="U283" s="79"/>
      <c r="V283" s="83" t="s">
        <v>1287</v>
      </c>
      <c r="W283" s="81">
        <v>43650.705775462964</v>
      </c>
      <c r="X283" s="83" t="s">
        <v>1549</v>
      </c>
      <c r="Y283" s="79"/>
      <c r="Z283" s="79"/>
      <c r="AA283" s="85" t="s">
        <v>1857</v>
      </c>
      <c r="AB283" s="79"/>
      <c r="AC283" s="79" t="b">
        <v>0</v>
      </c>
      <c r="AD283" s="79">
        <v>0</v>
      </c>
      <c r="AE283" s="85" t="s">
        <v>1912</v>
      </c>
      <c r="AF283" s="79" t="b">
        <v>0</v>
      </c>
      <c r="AG283" s="79" t="s">
        <v>1915</v>
      </c>
      <c r="AH283" s="79"/>
      <c r="AI283" s="85" t="s">
        <v>1912</v>
      </c>
      <c r="AJ283" s="79" t="b">
        <v>0</v>
      </c>
      <c r="AK283" s="79">
        <v>0</v>
      </c>
      <c r="AL283" s="85" t="s">
        <v>1912</v>
      </c>
      <c r="AM283" s="79" t="s">
        <v>1941</v>
      </c>
      <c r="AN283" s="79" t="b">
        <v>0</v>
      </c>
      <c r="AO283" s="85" t="s">
        <v>1857</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11</v>
      </c>
      <c r="BC283" s="78" t="str">
        <f>REPLACE(INDEX(GroupVertices[Group],MATCH(Edges[[#This Row],[Vertex 2]],GroupVertices[Vertex],0)),1,1,"")</f>
        <v>11</v>
      </c>
      <c r="BD283" s="48">
        <v>0</v>
      </c>
      <c r="BE283" s="49">
        <v>0</v>
      </c>
      <c r="BF283" s="48">
        <v>0</v>
      </c>
      <c r="BG283" s="49">
        <v>0</v>
      </c>
      <c r="BH283" s="48">
        <v>0</v>
      </c>
      <c r="BI283" s="49">
        <v>0</v>
      </c>
      <c r="BJ283" s="48">
        <v>16</v>
      </c>
      <c r="BK283" s="49">
        <v>100</v>
      </c>
      <c r="BL283" s="48">
        <v>16</v>
      </c>
    </row>
    <row r="284" spans="1:64" ht="15">
      <c r="A284" s="64" t="s">
        <v>375</v>
      </c>
      <c r="B284" s="64" t="s">
        <v>375</v>
      </c>
      <c r="C284" s="65" t="s">
        <v>4931</v>
      </c>
      <c r="D284" s="66">
        <v>10</v>
      </c>
      <c r="E284" s="67" t="s">
        <v>136</v>
      </c>
      <c r="F284" s="68">
        <v>12</v>
      </c>
      <c r="G284" s="65"/>
      <c r="H284" s="69"/>
      <c r="I284" s="70"/>
      <c r="J284" s="70"/>
      <c r="K284" s="34" t="s">
        <v>65</v>
      </c>
      <c r="L284" s="77">
        <v>284</v>
      </c>
      <c r="M284" s="77"/>
      <c r="N284" s="72"/>
      <c r="O284" s="79" t="s">
        <v>176</v>
      </c>
      <c r="P284" s="81">
        <v>43651.80967592593</v>
      </c>
      <c r="Q284" s="79" t="s">
        <v>671</v>
      </c>
      <c r="R284" s="79" t="s">
        <v>801</v>
      </c>
      <c r="S284" s="79" t="s">
        <v>842</v>
      </c>
      <c r="T284" s="79" t="s">
        <v>1008</v>
      </c>
      <c r="U284" s="79"/>
      <c r="V284" s="83" t="s">
        <v>1287</v>
      </c>
      <c r="W284" s="81">
        <v>43651.80967592593</v>
      </c>
      <c r="X284" s="83" t="s">
        <v>1550</v>
      </c>
      <c r="Y284" s="79"/>
      <c r="Z284" s="79"/>
      <c r="AA284" s="85" t="s">
        <v>1858</v>
      </c>
      <c r="AB284" s="79"/>
      <c r="AC284" s="79" t="b">
        <v>0</v>
      </c>
      <c r="AD284" s="79">
        <v>0</v>
      </c>
      <c r="AE284" s="85" t="s">
        <v>1912</v>
      </c>
      <c r="AF284" s="79" t="b">
        <v>0</v>
      </c>
      <c r="AG284" s="79" t="s">
        <v>1915</v>
      </c>
      <c r="AH284" s="79"/>
      <c r="AI284" s="85" t="s">
        <v>1912</v>
      </c>
      <c r="AJ284" s="79" t="b">
        <v>0</v>
      </c>
      <c r="AK284" s="79">
        <v>0</v>
      </c>
      <c r="AL284" s="85" t="s">
        <v>1912</v>
      </c>
      <c r="AM284" s="79" t="s">
        <v>1941</v>
      </c>
      <c r="AN284" s="79" t="b">
        <v>0</v>
      </c>
      <c r="AO284" s="85" t="s">
        <v>1858</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11</v>
      </c>
      <c r="BC284" s="78" t="str">
        <f>REPLACE(INDEX(GroupVertices[Group],MATCH(Edges[[#This Row],[Vertex 2]],GroupVertices[Vertex],0)),1,1,"")</f>
        <v>11</v>
      </c>
      <c r="BD284" s="48">
        <v>0</v>
      </c>
      <c r="BE284" s="49">
        <v>0</v>
      </c>
      <c r="BF284" s="48">
        <v>2</v>
      </c>
      <c r="BG284" s="49">
        <v>11.764705882352942</v>
      </c>
      <c r="BH284" s="48">
        <v>0</v>
      </c>
      <c r="BI284" s="49">
        <v>0</v>
      </c>
      <c r="BJ284" s="48">
        <v>15</v>
      </c>
      <c r="BK284" s="49">
        <v>88.23529411764706</v>
      </c>
      <c r="BL284" s="48">
        <v>17</v>
      </c>
    </row>
    <row r="285" spans="1:64" ht="15">
      <c r="A285" s="64" t="s">
        <v>376</v>
      </c>
      <c r="B285" s="64" t="s">
        <v>394</v>
      </c>
      <c r="C285" s="65" t="s">
        <v>4926</v>
      </c>
      <c r="D285" s="66">
        <v>3</v>
      </c>
      <c r="E285" s="67" t="s">
        <v>132</v>
      </c>
      <c r="F285" s="68">
        <v>35</v>
      </c>
      <c r="G285" s="65"/>
      <c r="H285" s="69"/>
      <c r="I285" s="70"/>
      <c r="J285" s="70"/>
      <c r="K285" s="34" t="s">
        <v>65</v>
      </c>
      <c r="L285" s="77">
        <v>285</v>
      </c>
      <c r="M285" s="77"/>
      <c r="N285" s="72"/>
      <c r="O285" s="79" t="s">
        <v>416</v>
      </c>
      <c r="P285" s="81">
        <v>43651.825833333336</v>
      </c>
      <c r="Q285" s="79" t="s">
        <v>672</v>
      </c>
      <c r="R285" s="83" t="s">
        <v>723</v>
      </c>
      <c r="S285" s="79" t="s">
        <v>827</v>
      </c>
      <c r="T285" s="79" t="s">
        <v>867</v>
      </c>
      <c r="U285" s="83" t="s">
        <v>1210</v>
      </c>
      <c r="V285" s="83" t="s">
        <v>1210</v>
      </c>
      <c r="W285" s="81">
        <v>43651.825833333336</v>
      </c>
      <c r="X285" s="83" t="s">
        <v>1551</v>
      </c>
      <c r="Y285" s="79"/>
      <c r="Z285" s="79"/>
      <c r="AA285" s="85" t="s">
        <v>1859</v>
      </c>
      <c r="AB285" s="79"/>
      <c r="AC285" s="79" t="b">
        <v>0</v>
      </c>
      <c r="AD285" s="79">
        <v>0</v>
      </c>
      <c r="AE285" s="85" t="s">
        <v>1912</v>
      </c>
      <c r="AF285" s="79" t="b">
        <v>0</v>
      </c>
      <c r="AG285" s="79" t="s">
        <v>1915</v>
      </c>
      <c r="AH285" s="79"/>
      <c r="AI285" s="85" t="s">
        <v>1912</v>
      </c>
      <c r="AJ285" s="79" t="b">
        <v>0</v>
      </c>
      <c r="AK285" s="79">
        <v>0</v>
      </c>
      <c r="AL285" s="85" t="s">
        <v>1912</v>
      </c>
      <c r="AM285" s="79" t="s">
        <v>1922</v>
      </c>
      <c r="AN285" s="79" t="b">
        <v>0</v>
      </c>
      <c r="AO285" s="85" t="s">
        <v>1859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1</v>
      </c>
      <c r="BE285" s="49">
        <v>10</v>
      </c>
      <c r="BF285" s="48">
        <v>0</v>
      </c>
      <c r="BG285" s="49">
        <v>0</v>
      </c>
      <c r="BH285" s="48">
        <v>0</v>
      </c>
      <c r="BI285" s="49">
        <v>0</v>
      </c>
      <c r="BJ285" s="48">
        <v>9</v>
      </c>
      <c r="BK285" s="49">
        <v>90</v>
      </c>
      <c r="BL285" s="48">
        <v>10</v>
      </c>
    </row>
    <row r="286" spans="1:64" ht="15">
      <c r="A286" s="64" t="s">
        <v>377</v>
      </c>
      <c r="B286" s="64" t="s">
        <v>377</v>
      </c>
      <c r="C286" s="65" t="s">
        <v>4926</v>
      </c>
      <c r="D286" s="66">
        <v>3</v>
      </c>
      <c r="E286" s="67" t="s">
        <v>132</v>
      </c>
      <c r="F286" s="68">
        <v>35</v>
      </c>
      <c r="G286" s="65"/>
      <c r="H286" s="69"/>
      <c r="I286" s="70"/>
      <c r="J286" s="70"/>
      <c r="K286" s="34" t="s">
        <v>65</v>
      </c>
      <c r="L286" s="77">
        <v>286</v>
      </c>
      <c r="M286" s="77"/>
      <c r="N286" s="72"/>
      <c r="O286" s="79" t="s">
        <v>176</v>
      </c>
      <c r="P286" s="81">
        <v>43651.86962962963</v>
      </c>
      <c r="Q286" s="79" t="s">
        <v>673</v>
      </c>
      <c r="R286" s="83" t="s">
        <v>802</v>
      </c>
      <c r="S286" s="79" t="s">
        <v>829</v>
      </c>
      <c r="T286" s="79" t="s">
        <v>1012</v>
      </c>
      <c r="U286" s="79"/>
      <c r="V286" s="83" t="s">
        <v>1288</v>
      </c>
      <c r="W286" s="81">
        <v>43651.86962962963</v>
      </c>
      <c r="X286" s="83" t="s">
        <v>1552</v>
      </c>
      <c r="Y286" s="79">
        <v>43.89957081</v>
      </c>
      <c r="Z286" s="79">
        <v>-79.17424268</v>
      </c>
      <c r="AA286" s="85" t="s">
        <v>1860</v>
      </c>
      <c r="AB286" s="79"/>
      <c r="AC286" s="79" t="b">
        <v>0</v>
      </c>
      <c r="AD286" s="79">
        <v>0</v>
      </c>
      <c r="AE286" s="85" t="s">
        <v>1912</v>
      </c>
      <c r="AF286" s="79" t="b">
        <v>0</v>
      </c>
      <c r="AG286" s="79" t="s">
        <v>1915</v>
      </c>
      <c r="AH286" s="79"/>
      <c r="AI286" s="85" t="s">
        <v>1912</v>
      </c>
      <c r="AJ286" s="79" t="b">
        <v>0</v>
      </c>
      <c r="AK286" s="79">
        <v>0</v>
      </c>
      <c r="AL286" s="85" t="s">
        <v>1912</v>
      </c>
      <c r="AM286" s="79" t="s">
        <v>1927</v>
      </c>
      <c r="AN286" s="79" t="b">
        <v>0</v>
      </c>
      <c r="AO286" s="85" t="s">
        <v>1860</v>
      </c>
      <c r="AP286" s="79" t="s">
        <v>176</v>
      </c>
      <c r="AQ286" s="79">
        <v>0</v>
      </c>
      <c r="AR286" s="79">
        <v>0</v>
      </c>
      <c r="AS286" s="79" t="s">
        <v>1951</v>
      </c>
      <c r="AT286" s="79" t="s">
        <v>1956</v>
      </c>
      <c r="AU286" s="79" t="s">
        <v>1959</v>
      </c>
      <c r="AV286" s="79" t="s">
        <v>1967</v>
      </c>
      <c r="AW286" s="79" t="s">
        <v>1976</v>
      </c>
      <c r="AX286" s="79" t="s">
        <v>1985</v>
      </c>
      <c r="AY286" s="79" t="s">
        <v>1987</v>
      </c>
      <c r="AZ286" s="83" t="s">
        <v>1995</v>
      </c>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23</v>
      </c>
      <c r="BK286" s="49">
        <v>100</v>
      </c>
      <c r="BL286" s="48">
        <v>23</v>
      </c>
    </row>
    <row r="287" spans="1:64" ht="15">
      <c r="A287" s="64" t="s">
        <v>378</v>
      </c>
      <c r="B287" s="64" t="s">
        <v>378</v>
      </c>
      <c r="C287" s="65" t="s">
        <v>4926</v>
      </c>
      <c r="D287" s="66">
        <v>3</v>
      </c>
      <c r="E287" s="67" t="s">
        <v>132</v>
      </c>
      <c r="F287" s="68">
        <v>35</v>
      </c>
      <c r="G287" s="65"/>
      <c r="H287" s="69"/>
      <c r="I287" s="70"/>
      <c r="J287" s="70"/>
      <c r="K287" s="34" t="s">
        <v>65</v>
      </c>
      <c r="L287" s="77">
        <v>287</v>
      </c>
      <c r="M287" s="77"/>
      <c r="N287" s="72"/>
      <c r="O287" s="79" t="s">
        <v>176</v>
      </c>
      <c r="P287" s="81">
        <v>43651.881516203706</v>
      </c>
      <c r="Q287" s="79" t="s">
        <v>674</v>
      </c>
      <c r="R287" s="83" t="s">
        <v>723</v>
      </c>
      <c r="S287" s="79" t="s">
        <v>827</v>
      </c>
      <c r="T287" s="79" t="s">
        <v>854</v>
      </c>
      <c r="U287" s="83" t="s">
        <v>1211</v>
      </c>
      <c r="V287" s="83" t="s">
        <v>1211</v>
      </c>
      <c r="W287" s="81">
        <v>43651.881516203706</v>
      </c>
      <c r="X287" s="83" t="s">
        <v>1553</v>
      </c>
      <c r="Y287" s="79"/>
      <c r="Z287" s="79"/>
      <c r="AA287" s="85" t="s">
        <v>1861</v>
      </c>
      <c r="AB287" s="79"/>
      <c r="AC287" s="79" t="b">
        <v>0</v>
      </c>
      <c r="AD287" s="79">
        <v>1</v>
      </c>
      <c r="AE287" s="85" t="s">
        <v>1912</v>
      </c>
      <c r="AF287" s="79" t="b">
        <v>0</v>
      </c>
      <c r="AG287" s="79" t="s">
        <v>1915</v>
      </c>
      <c r="AH287" s="79"/>
      <c r="AI287" s="85" t="s">
        <v>1912</v>
      </c>
      <c r="AJ287" s="79" t="b">
        <v>0</v>
      </c>
      <c r="AK287" s="79">
        <v>0</v>
      </c>
      <c r="AL287" s="85" t="s">
        <v>1912</v>
      </c>
      <c r="AM287" s="79" t="s">
        <v>1922</v>
      </c>
      <c r="AN287" s="79" t="b">
        <v>0</v>
      </c>
      <c r="AO287" s="85" t="s">
        <v>1861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1</v>
      </c>
      <c r="BE287" s="49">
        <v>10</v>
      </c>
      <c r="BF287" s="48">
        <v>0</v>
      </c>
      <c r="BG287" s="49">
        <v>0</v>
      </c>
      <c r="BH287" s="48">
        <v>0</v>
      </c>
      <c r="BI287" s="49">
        <v>0</v>
      </c>
      <c r="BJ287" s="48">
        <v>9</v>
      </c>
      <c r="BK287" s="49">
        <v>90</v>
      </c>
      <c r="BL287" s="48">
        <v>10</v>
      </c>
    </row>
    <row r="288" spans="1:64" ht="15">
      <c r="A288" s="64" t="s">
        <v>379</v>
      </c>
      <c r="B288" s="64" t="s">
        <v>379</v>
      </c>
      <c r="C288" s="65" t="s">
        <v>4931</v>
      </c>
      <c r="D288" s="66">
        <v>10</v>
      </c>
      <c r="E288" s="67" t="s">
        <v>136</v>
      </c>
      <c r="F288" s="68">
        <v>12</v>
      </c>
      <c r="G288" s="65"/>
      <c r="H288" s="69"/>
      <c r="I288" s="70"/>
      <c r="J288" s="70"/>
      <c r="K288" s="34" t="s">
        <v>65</v>
      </c>
      <c r="L288" s="77">
        <v>288</v>
      </c>
      <c r="M288" s="77"/>
      <c r="N288" s="72"/>
      <c r="O288" s="79" t="s">
        <v>176</v>
      </c>
      <c r="P288" s="81">
        <v>43640.66986111111</v>
      </c>
      <c r="Q288" s="79" t="s">
        <v>675</v>
      </c>
      <c r="R288" s="83" t="s">
        <v>803</v>
      </c>
      <c r="S288" s="79" t="s">
        <v>843</v>
      </c>
      <c r="T288" s="79" t="s">
        <v>1013</v>
      </c>
      <c r="U288" s="83" t="s">
        <v>1212</v>
      </c>
      <c r="V288" s="83" t="s">
        <v>1212</v>
      </c>
      <c r="W288" s="81">
        <v>43640.66986111111</v>
      </c>
      <c r="X288" s="83" t="s">
        <v>1554</v>
      </c>
      <c r="Y288" s="79"/>
      <c r="Z288" s="79"/>
      <c r="AA288" s="85" t="s">
        <v>1862</v>
      </c>
      <c r="AB288" s="79"/>
      <c r="AC288" s="79" t="b">
        <v>0</v>
      </c>
      <c r="AD288" s="79">
        <v>0</v>
      </c>
      <c r="AE288" s="85" t="s">
        <v>1912</v>
      </c>
      <c r="AF288" s="79" t="b">
        <v>0</v>
      </c>
      <c r="AG288" s="79" t="s">
        <v>1915</v>
      </c>
      <c r="AH288" s="79"/>
      <c r="AI288" s="85" t="s">
        <v>1912</v>
      </c>
      <c r="AJ288" s="79" t="b">
        <v>0</v>
      </c>
      <c r="AK288" s="79">
        <v>0</v>
      </c>
      <c r="AL288" s="85" t="s">
        <v>1912</v>
      </c>
      <c r="AM288" s="79" t="s">
        <v>1941</v>
      </c>
      <c r="AN288" s="79" t="b">
        <v>0</v>
      </c>
      <c r="AO288" s="85" t="s">
        <v>1862</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1</v>
      </c>
      <c r="BC288" s="78" t="str">
        <f>REPLACE(INDEX(GroupVertices[Group],MATCH(Edges[[#This Row],[Vertex 2]],GroupVertices[Vertex],0)),1,1,"")</f>
        <v>1</v>
      </c>
      <c r="BD288" s="48">
        <v>1</v>
      </c>
      <c r="BE288" s="49">
        <v>5.555555555555555</v>
      </c>
      <c r="BF288" s="48">
        <v>0</v>
      </c>
      <c r="BG288" s="49">
        <v>0</v>
      </c>
      <c r="BH288" s="48">
        <v>0</v>
      </c>
      <c r="BI288" s="49">
        <v>0</v>
      </c>
      <c r="BJ288" s="48">
        <v>17</v>
      </c>
      <c r="BK288" s="49">
        <v>94.44444444444444</v>
      </c>
      <c r="BL288" s="48">
        <v>18</v>
      </c>
    </row>
    <row r="289" spans="1:64" ht="15">
      <c r="A289" s="64" t="s">
        <v>379</v>
      </c>
      <c r="B289" s="64" t="s">
        <v>379</v>
      </c>
      <c r="C289" s="65" t="s">
        <v>4931</v>
      </c>
      <c r="D289" s="66">
        <v>10</v>
      </c>
      <c r="E289" s="67" t="s">
        <v>136</v>
      </c>
      <c r="F289" s="68">
        <v>12</v>
      </c>
      <c r="G289" s="65"/>
      <c r="H289" s="69"/>
      <c r="I289" s="70"/>
      <c r="J289" s="70"/>
      <c r="K289" s="34" t="s">
        <v>65</v>
      </c>
      <c r="L289" s="77">
        <v>289</v>
      </c>
      <c r="M289" s="77"/>
      <c r="N289" s="72"/>
      <c r="O289" s="79" t="s">
        <v>176</v>
      </c>
      <c r="P289" s="81">
        <v>43641.6678125</v>
      </c>
      <c r="Q289" s="79" t="s">
        <v>676</v>
      </c>
      <c r="R289" s="83" t="s">
        <v>804</v>
      </c>
      <c r="S289" s="79" t="s">
        <v>843</v>
      </c>
      <c r="T289" s="79" t="s">
        <v>1014</v>
      </c>
      <c r="U289" s="83" t="s">
        <v>1213</v>
      </c>
      <c r="V289" s="83" t="s">
        <v>1213</v>
      </c>
      <c r="W289" s="81">
        <v>43641.6678125</v>
      </c>
      <c r="X289" s="83" t="s">
        <v>1555</v>
      </c>
      <c r="Y289" s="79"/>
      <c r="Z289" s="79"/>
      <c r="AA289" s="85" t="s">
        <v>1863</v>
      </c>
      <c r="AB289" s="79"/>
      <c r="AC289" s="79" t="b">
        <v>0</v>
      </c>
      <c r="AD289" s="79">
        <v>2</v>
      </c>
      <c r="AE289" s="85" t="s">
        <v>1912</v>
      </c>
      <c r="AF289" s="79" t="b">
        <v>0</v>
      </c>
      <c r="AG289" s="79" t="s">
        <v>1915</v>
      </c>
      <c r="AH289" s="79"/>
      <c r="AI289" s="85" t="s">
        <v>1912</v>
      </c>
      <c r="AJ289" s="79" t="b">
        <v>0</v>
      </c>
      <c r="AK289" s="79">
        <v>0</v>
      </c>
      <c r="AL289" s="85" t="s">
        <v>1912</v>
      </c>
      <c r="AM289" s="79" t="s">
        <v>1941</v>
      </c>
      <c r="AN289" s="79" t="b">
        <v>0</v>
      </c>
      <c r="AO289" s="85" t="s">
        <v>1863</v>
      </c>
      <c r="AP289" s="79" t="s">
        <v>176</v>
      </c>
      <c r="AQ289" s="79">
        <v>0</v>
      </c>
      <c r="AR289" s="79">
        <v>0</v>
      </c>
      <c r="AS289" s="79"/>
      <c r="AT289" s="79"/>
      <c r="AU289" s="79"/>
      <c r="AV289" s="79"/>
      <c r="AW289" s="79"/>
      <c r="AX289" s="79"/>
      <c r="AY289" s="79"/>
      <c r="AZ289" s="79"/>
      <c r="BA289">
        <v>14</v>
      </c>
      <c r="BB289" s="78" t="str">
        <f>REPLACE(INDEX(GroupVertices[Group],MATCH(Edges[[#This Row],[Vertex 1]],GroupVertices[Vertex],0)),1,1,"")</f>
        <v>1</v>
      </c>
      <c r="BC289" s="78" t="str">
        <f>REPLACE(INDEX(GroupVertices[Group],MATCH(Edges[[#This Row],[Vertex 2]],GroupVertices[Vertex],0)),1,1,"")</f>
        <v>1</v>
      </c>
      <c r="BD289" s="48">
        <v>2</v>
      </c>
      <c r="BE289" s="49">
        <v>7.142857142857143</v>
      </c>
      <c r="BF289" s="48">
        <v>0</v>
      </c>
      <c r="BG289" s="49">
        <v>0</v>
      </c>
      <c r="BH289" s="48">
        <v>0</v>
      </c>
      <c r="BI289" s="49">
        <v>0</v>
      </c>
      <c r="BJ289" s="48">
        <v>26</v>
      </c>
      <c r="BK289" s="49">
        <v>92.85714285714286</v>
      </c>
      <c r="BL289" s="48">
        <v>28</v>
      </c>
    </row>
    <row r="290" spans="1:64" ht="15">
      <c r="A290" s="64" t="s">
        <v>379</v>
      </c>
      <c r="B290" s="64" t="s">
        <v>379</v>
      </c>
      <c r="C290" s="65" t="s">
        <v>4931</v>
      </c>
      <c r="D290" s="66">
        <v>10</v>
      </c>
      <c r="E290" s="67" t="s">
        <v>136</v>
      </c>
      <c r="F290" s="68">
        <v>12</v>
      </c>
      <c r="G290" s="65"/>
      <c r="H290" s="69"/>
      <c r="I290" s="70"/>
      <c r="J290" s="70"/>
      <c r="K290" s="34" t="s">
        <v>65</v>
      </c>
      <c r="L290" s="77">
        <v>290</v>
      </c>
      <c r="M290" s="77"/>
      <c r="N290" s="72"/>
      <c r="O290" s="79" t="s">
        <v>176</v>
      </c>
      <c r="P290" s="81">
        <v>43641.69496527778</v>
      </c>
      <c r="Q290" s="79" t="s">
        <v>677</v>
      </c>
      <c r="R290" s="83" t="s">
        <v>805</v>
      </c>
      <c r="S290" s="79" t="s">
        <v>843</v>
      </c>
      <c r="T290" s="79" t="s">
        <v>1015</v>
      </c>
      <c r="U290" s="83" t="s">
        <v>1214</v>
      </c>
      <c r="V290" s="83" t="s">
        <v>1214</v>
      </c>
      <c r="W290" s="81">
        <v>43641.69496527778</v>
      </c>
      <c r="X290" s="83" t="s">
        <v>1556</v>
      </c>
      <c r="Y290" s="79"/>
      <c r="Z290" s="79"/>
      <c r="AA290" s="85" t="s">
        <v>1864</v>
      </c>
      <c r="AB290" s="79"/>
      <c r="AC290" s="79" t="b">
        <v>0</v>
      </c>
      <c r="AD290" s="79">
        <v>0</v>
      </c>
      <c r="AE290" s="85" t="s">
        <v>1912</v>
      </c>
      <c r="AF290" s="79" t="b">
        <v>0</v>
      </c>
      <c r="AG290" s="79" t="s">
        <v>1915</v>
      </c>
      <c r="AH290" s="79"/>
      <c r="AI290" s="85" t="s">
        <v>1912</v>
      </c>
      <c r="AJ290" s="79" t="b">
        <v>0</v>
      </c>
      <c r="AK290" s="79">
        <v>0</v>
      </c>
      <c r="AL290" s="85" t="s">
        <v>1912</v>
      </c>
      <c r="AM290" s="79" t="s">
        <v>1941</v>
      </c>
      <c r="AN290" s="79" t="b">
        <v>0</v>
      </c>
      <c r="AO290" s="85" t="s">
        <v>1864</v>
      </c>
      <c r="AP290" s="79" t="s">
        <v>176</v>
      </c>
      <c r="AQ290" s="79">
        <v>0</v>
      </c>
      <c r="AR290" s="79">
        <v>0</v>
      </c>
      <c r="AS290" s="79"/>
      <c r="AT290" s="79"/>
      <c r="AU290" s="79"/>
      <c r="AV290" s="79"/>
      <c r="AW290" s="79"/>
      <c r="AX290" s="79"/>
      <c r="AY290" s="79"/>
      <c r="AZ290" s="79"/>
      <c r="BA290">
        <v>14</v>
      </c>
      <c r="BB290" s="78" t="str">
        <f>REPLACE(INDEX(GroupVertices[Group],MATCH(Edges[[#This Row],[Vertex 1]],GroupVertices[Vertex],0)),1,1,"")</f>
        <v>1</v>
      </c>
      <c r="BC290" s="78" t="str">
        <f>REPLACE(INDEX(GroupVertices[Group],MATCH(Edges[[#This Row],[Vertex 2]],GroupVertices[Vertex],0)),1,1,"")</f>
        <v>1</v>
      </c>
      <c r="BD290" s="48">
        <v>2</v>
      </c>
      <c r="BE290" s="49">
        <v>8</v>
      </c>
      <c r="BF290" s="48">
        <v>0</v>
      </c>
      <c r="BG290" s="49">
        <v>0</v>
      </c>
      <c r="BH290" s="48">
        <v>0</v>
      </c>
      <c r="BI290" s="49">
        <v>0</v>
      </c>
      <c r="BJ290" s="48">
        <v>23</v>
      </c>
      <c r="BK290" s="49">
        <v>92</v>
      </c>
      <c r="BL290" s="48">
        <v>25</v>
      </c>
    </row>
    <row r="291" spans="1:64" ht="15">
      <c r="A291" s="64" t="s">
        <v>379</v>
      </c>
      <c r="B291" s="64" t="s">
        <v>379</v>
      </c>
      <c r="C291" s="65" t="s">
        <v>4931</v>
      </c>
      <c r="D291" s="66">
        <v>10</v>
      </c>
      <c r="E291" s="67" t="s">
        <v>136</v>
      </c>
      <c r="F291" s="68">
        <v>12</v>
      </c>
      <c r="G291" s="65"/>
      <c r="H291" s="69"/>
      <c r="I291" s="70"/>
      <c r="J291" s="70"/>
      <c r="K291" s="34" t="s">
        <v>65</v>
      </c>
      <c r="L291" s="77">
        <v>291</v>
      </c>
      <c r="M291" s="77"/>
      <c r="N291" s="72"/>
      <c r="O291" s="79" t="s">
        <v>176</v>
      </c>
      <c r="P291" s="81">
        <v>43642.62039351852</v>
      </c>
      <c r="Q291" s="79" t="s">
        <v>678</v>
      </c>
      <c r="R291" s="83" t="s">
        <v>806</v>
      </c>
      <c r="S291" s="79" t="s">
        <v>843</v>
      </c>
      <c r="T291" s="79" t="s">
        <v>1013</v>
      </c>
      <c r="U291" s="83" t="s">
        <v>1215</v>
      </c>
      <c r="V291" s="83" t="s">
        <v>1215</v>
      </c>
      <c r="W291" s="81">
        <v>43642.62039351852</v>
      </c>
      <c r="X291" s="83" t="s">
        <v>1557</v>
      </c>
      <c r="Y291" s="79"/>
      <c r="Z291" s="79"/>
      <c r="AA291" s="85" t="s">
        <v>1865</v>
      </c>
      <c r="AB291" s="79"/>
      <c r="AC291" s="79" t="b">
        <v>0</v>
      </c>
      <c r="AD291" s="79">
        <v>0</v>
      </c>
      <c r="AE291" s="85" t="s">
        <v>1912</v>
      </c>
      <c r="AF291" s="79" t="b">
        <v>0</v>
      </c>
      <c r="AG291" s="79" t="s">
        <v>1915</v>
      </c>
      <c r="AH291" s="79"/>
      <c r="AI291" s="85" t="s">
        <v>1912</v>
      </c>
      <c r="AJ291" s="79" t="b">
        <v>0</v>
      </c>
      <c r="AK291" s="79">
        <v>0</v>
      </c>
      <c r="AL291" s="85" t="s">
        <v>1912</v>
      </c>
      <c r="AM291" s="79" t="s">
        <v>1941</v>
      </c>
      <c r="AN291" s="79" t="b">
        <v>0</v>
      </c>
      <c r="AO291" s="85" t="s">
        <v>1865</v>
      </c>
      <c r="AP291" s="79" t="s">
        <v>176</v>
      </c>
      <c r="AQ291" s="79">
        <v>0</v>
      </c>
      <c r="AR291" s="79">
        <v>0</v>
      </c>
      <c r="AS291" s="79"/>
      <c r="AT291" s="79"/>
      <c r="AU291" s="79"/>
      <c r="AV291" s="79"/>
      <c r="AW291" s="79"/>
      <c r="AX291" s="79"/>
      <c r="AY291" s="79"/>
      <c r="AZ291" s="79"/>
      <c r="BA291">
        <v>14</v>
      </c>
      <c r="BB291" s="78" t="str">
        <f>REPLACE(INDEX(GroupVertices[Group],MATCH(Edges[[#This Row],[Vertex 1]],GroupVertices[Vertex],0)),1,1,"")</f>
        <v>1</v>
      </c>
      <c r="BC291" s="78" t="str">
        <f>REPLACE(INDEX(GroupVertices[Group],MATCH(Edges[[#This Row],[Vertex 2]],GroupVertices[Vertex],0)),1,1,"")</f>
        <v>1</v>
      </c>
      <c r="BD291" s="48">
        <v>4</v>
      </c>
      <c r="BE291" s="49">
        <v>10.256410256410257</v>
      </c>
      <c r="BF291" s="48">
        <v>0</v>
      </c>
      <c r="BG291" s="49">
        <v>0</v>
      </c>
      <c r="BH291" s="48">
        <v>0</v>
      </c>
      <c r="BI291" s="49">
        <v>0</v>
      </c>
      <c r="BJ291" s="48">
        <v>35</v>
      </c>
      <c r="BK291" s="49">
        <v>89.74358974358974</v>
      </c>
      <c r="BL291" s="48">
        <v>39</v>
      </c>
    </row>
    <row r="292" spans="1:64" ht="15">
      <c r="A292" s="64" t="s">
        <v>379</v>
      </c>
      <c r="B292" s="64" t="s">
        <v>379</v>
      </c>
      <c r="C292" s="65" t="s">
        <v>4931</v>
      </c>
      <c r="D292" s="66">
        <v>10</v>
      </c>
      <c r="E292" s="67" t="s">
        <v>136</v>
      </c>
      <c r="F292" s="68">
        <v>12</v>
      </c>
      <c r="G292" s="65"/>
      <c r="H292" s="69"/>
      <c r="I292" s="70"/>
      <c r="J292" s="70"/>
      <c r="K292" s="34" t="s">
        <v>65</v>
      </c>
      <c r="L292" s="77">
        <v>292</v>
      </c>
      <c r="M292" s="77"/>
      <c r="N292" s="72"/>
      <c r="O292" s="79" t="s">
        <v>176</v>
      </c>
      <c r="P292" s="81">
        <v>43643.67408564815</v>
      </c>
      <c r="Q292" s="79" t="s">
        <v>679</v>
      </c>
      <c r="R292" s="83" t="s">
        <v>807</v>
      </c>
      <c r="S292" s="79" t="s">
        <v>843</v>
      </c>
      <c r="T292" s="79" t="s">
        <v>1013</v>
      </c>
      <c r="U292" s="83" t="s">
        <v>1216</v>
      </c>
      <c r="V292" s="83" t="s">
        <v>1216</v>
      </c>
      <c r="W292" s="81">
        <v>43643.67408564815</v>
      </c>
      <c r="X292" s="83" t="s">
        <v>1558</v>
      </c>
      <c r="Y292" s="79"/>
      <c r="Z292" s="79"/>
      <c r="AA292" s="85" t="s">
        <v>1866</v>
      </c>
      <c r="AB292" s="79"/>
      <c r="AC292" s="79" t="b">
        <v>0</v>
      </c>
      <c r="AD292" s="79">
        <v>0</v>
      </c>
      <c r="AE292" s="85" t="s">
        <v>1912</v>
      </c>
      <c r="AF292" s="79" t="b">
        <v>0</v>
      </c>
      <c r="AG292" s="79" t="s">
        <v>1915</v>
      </c>
      <c r="AH292" s="79"/>
      <c r="AI292" s="85" t="s">
        <v>1912</v>
      </c>
      <c r="AJ292" s="79" t="b">
        <v>0</v>
      </c>
      <c r="AK292" s="79">
        <v>0</v>
      </c>
      <c r="AL292" s="85" t="s">
        <v>1912</v>
      </c>
      <c r="AM292" s="79" t="s">
        <v>1941</v>
      </c>
      <c r="AN292" s="79" t="b">
        <v>0</v>
      </c>
      <c r="AO292" s="85" t="s">
        <v>1866</v>
      </c>
      <c r="AP292" s="79" t="s">
        <v>176</v>
      </c>
      <c r="AQ292" s="79">
        <v>0</v>
      </c>
      <c r="AR292" s="79">
        <v>0</v>
      </c>
      <c r="AS292" s="79"/>
      <c r="AT292" s="79"/>
      <c r="AU292" s="79"/>
      <c r="AV292" s="79"/>
      <c r="AW292" s="79"/>
      <c r="AX292" s="79"/>
      <c r="AY292" s="79"/>
      <c r="AZ292" s="79"/>
      <c r="BA292">
        <v>14</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14</v>
      </c>
      <c r="BK292" s="49">
        <v>100</v>
      </c>
      <c r="BL292" s="48">
        <v>14</v>
      </c>
    </row>
    <row r="293" spans="1:64" ht="15">
      <c r="A293" s="64" t="s">
        <v>379</v>
      </c>
      <c r="B293" s="64" t="s">
        <v>379</v>
      </c>
      <c r="C293" s="65" t="s">
        <v>4931</v>
      </c>
      <c r="D293" s="66">
        <v>10</v>
      </c>
      <c r="E293" s="67" t="s">
        <v>136</v>
      </c>
      <c r="F293" s="68">
        <v>12</v>
      </c>
      <c r="G293" s="65"/>
      <c r="H293" s="69"/>
      <c r="I293" s="70"/>
      <c r="J293" s="70"/>
      <c r="K293" s="34" t="s">
        <v>65</v>
      </c>
      <c r="L293" s="77">
        <v>293</v>
      </c>
      <c r="M293" s="77"/>
      <c r="N293" s="72"/>
      <c r="O293" s="79" t="s">
        <v>176</v>
      </c>
      <c r="P293" s="81">
        <v>43643.90746527778</v>
      </c>
      <c r="Q293" s="79" t="s">
        <v>680</v>
      </c>
      <c r="R293" s="83" t="s">
        <v>808</v>
      </c>
      <c r="S293" s="79" t="s">
        <v>843</v>
      </c>
      <c r="T293" s="79" t="s">
        <v>1013</v>
      </c>
      <c r="U293" s="79"/>
      <c r="V293" s="83" t="s">
        <v>1289</v>
      </c>
      <c r="W293" s="81">
        <v>43643.90746527778</v>
      </c>
      <c r="X293" s="83" t="s">
        <v>1559</v>
      </c>
      <c r="Y293" s="79"/>
      <c r="Z293" s="79"/>
      <c r="AA293" s="85" t="s">
        <v>1867</v>
      </c>
      <c r="AB293" s="79"/>
      <c r="AC293" s="79" t="b">
        <v>0</v>
      </c>
      <c r="AD293" s="79">
        <v>0</v>
      </c>
      <c r="AE293" s="85" t="s">
        <v>1912</v>
      </c>
      <c r="AF293" s="79" t="b">
        <v>0</v>
      </c>
      <c r="AG293" s="79" t="s">
        <v>1915</v>
      </c>
      <c r="AH293" s="79"/>
      <c r="AI293" s="85" t="s">
        <v>1912</v>
      </c>
      <c r="AJ293" s="79" t="b">
        <v>0</v>
      </c>
      <c r="AK293" s="79">
        <v>0</v>
      </c>
      <c r="AL293" s="85" t="s">
        <v>1912</v>
      </c>
      <c r="AM293" s="79" t="s">
        <v>1941</v>
      </c>
      <c r="AN293" s="79" t="b">
        <v>0</v>
      </c>
      <c r="AO293" s="85" t="s">
        <v>1867</v>
      </c>
      <c r="AP293" s="79" t="s">
        <v>176</v>
      </c>
      <c r="AQ293" s="79">
        <v>0</v>
      </c>
      <c r="AR293" s="79">
        <v>0</v>
      </c>
      <c r="AS293" s="79"/>
      <c r="AT293" s="79"/>
      <c r="AU293" s="79"/>
      <c r="AV293" s="79"/>
      <c r="AW293" s="79"/>
      <c r="AX293" s="79"/>
      <c r="AY293" s="79"/>
      <c r="AZ293" s="79"/>
      <c r="BA293">
        <v>14</v>
      </c>
      <c r="BB293" s="78" t="str">
        <f>REPLACE(INDEX(GroupVertices[Group],MATCH(Edges[[#This Row],[Vertex 1]],GroupVertices[Vertex],0)),1,1,"")</f>
        <v>1</v>
      </c>
      <c r="BC293" s="78" t="str">
        <f>REPLACE(INDEX(GroupVertices[Group],MATCH(Edges[[#This Row],[Vertex 2]],GroupVertices[Vertex],0)),1,1,"")</f>
        <v>1</v>
      </c>
      <c r="BD293" s="48">
        <v>1</v>
      </c>
      <c r="BE293" s="49">
        <v>10</v>
      </c>
      <c r="BF293" s="48">
        <v>0</v>
      </c>
      <c r="BG293" s="49">
        <v>0</v>
      </c>
      <c r="BH293" s="48">
        <v>0</v>
      </c>
      <c r="BI293" s="49">
        <v>0</v>
      </c>
      <c r="BJ293" s="48">
        <v>9</v>
      </c>
      <c r="BK293" s="49">
        <v>90</v>
      </c>
      <c r="BL293" s="48">
        <v>10</v>
      </c>
    </row>
    <row r="294" spans="1:64" ht="15">
      <c r="A294" s="64" t="s">
        <v>379</v>
      </c>
      <c r="B294" s="64" t="s">
        <v>379</v>
      </c>
      <c r="C294" s="65" t="s">
        <v>4931</v>
      </c>
      <c r="D294" s="66">
        <v>10</v>
      </c>
      <c r="E294" s="67" t="s">
        <v>136</v>
      </c>
      <c r="F294" s="68">
        <v>12</v>
      </c>
      <c r="G294" s="65"/>
      <c r="H294" s="69"/>
      <c r="I294" s="70"/>
      <c r="J294" s="70"/>
      <c r="K294" s="34" t="s">
        <v>65</v>
      </c>
      <c r="L294" s="77">
        <v>294</v>
      </c>
      <c r="M294" s="77"/>
      <c r="N294" s="72"/>
      <c r="O294" s="79" t="s">
        <v>176</v>
      </c>
      <c r="P294" s="81">
        <v>43644.59018518519</v>
      </c>
      <c r="Q294" s="79" t="s">
        <v>681</v>
      </c>
      <c r="R294" s="83" t="s">
        <v>809</v>
      </c>
      <c r="S294" s="79" t="s">
        <v>843</v>
      </c>
      <c r="T294" s="79" t="s">
        <v>1013</v>
      </c>
      <c r="U294" s="83" t="s">
        <v>1217</v>
      </c>
      <c r="V294" s="83" t="s">
        <v>1217</v>
      </c>
      <c r="W294" s="81">
        <v>43644.59018518519</v>
      </c>
      <c r="X294" s="83" t="s">
        <v>1560</v>
      </c>
      <c r="Y294" s="79"/>
      <c r="Z294" s="79"/>
      <c r="AA294" s="85" t="s">
        <v>1868</v>
      </c>
      <c r="AB294" s="79"/>
      <c r="AC294" s="79" t="b">
        <v>0</v>
      </c>
      <c r="AD294" s="79">
        <v>0</v>
      </c>
      <c r="AE294" s="85" t="s">
        <v>1912</v>
      </c>
      <c r="AF294" s="79" t="b">
        <v>0</v>
      </c>
      <c r="AG294" s="79" t="s">
        <v>1915</v>
      </c>
      <c r="AH294" s="79"/>
      <c r="AI294" s="85" t="s">
        <v>1912</v>
      </c>
      <c r="AJ294" s="79" t="b">
        <v>0</v>
      </c>
      <c r="AK294" s="79">
        <v>0</v>
      </c>
      <c r="AL294" s="85" t="s">
        <v>1912</v>
      </c>
      <c r="AM294" s="79" t="s">
        <v>1941</v>
      </c>
      <c r="AN294" s="79" t="b">
        <v>0</v>
      </c>
      <c r="AO294" s="85" t="s">
        <v>1868</v>
      </c>
      <c r="AP294" s="79" t="s">
        <v>176</v>
      </c>
      <c r="AQ294" s="79">
        <v>0</v>
      </c>
      <c r="AR294" s="79">
        <v>0</v>
      </c>
      <c r="AS294" s="79"/>
      <c r="AT294" s="79"/>
      <c r="AU294" s="79"/>
      <c r="AV294" s="79"/>
      <c r="AW294" s="79"/>
      <c r="AX294" s="79"/>
      <c r="AY294" s="79"/>
      <c r="AZ294" s="79"/>
      <c r="BA294">
        <v>14</v>
      </c>
      <c r="BB294" s="78" t="str">
        <f>REPLACE(INDEX(GroupVertices[Group],MATCH(Edges[[#This Row],[Vertex 1]],GroupVertices[Vertex],0)),1,1,"")</f>
        <v>1</v>
      </c>
      <c r="BC294" s="78" t="str">
        <f>REPLACE(INDEX(GroupVertices[Group],MATCH(Edges[[#This Row],[Vertex 2]],GroupVertices[Vertex],0)),1,1,"")</f>
        <v>1</v>
      </c>
      <c r="BD294" s="48">
        <v>1</v>
      </c>
      <c r="BE294" s="49">
        <v>5.555555555555555</v>
      </c>
      <c r="BF294" s="48">
        <v>0</v>
      </c>
      <c r="BG294" s="49">
        <v>0</v>
      </c>
      <c r="BH294" s="48">
        <v>0</v>
      </c>
      <c r="BI294" s="49">
        <v>0</v>
      </c>
      <c r="BJ294" s="48">
        <v>17</v>
      </c>
      <c r="BK294" s="49">
        <v>94.44444444444444</v>
      </c>
      <c r="BL294" s="48">
        <v>18</v>
      </c>
    </row>
    <row r="295" spans="1:64" ht="15">
      <c r="A295" s="64" t="s">
        <v>379</v>
      </c>
      <c r="B295" s="64" t="s">
        <v>379</v>
      </c>
      <c r="C295" s="65" t="s">
        <v>4931</v>
      </c>
      <c r="D295" s="66">
        <v>10</v>
      </c>
      <c r="E295" s="67" t="s">
        <v>136</v>
      </c>
      <c r="F295" s="68">
        <v>12</v>
      </c>
      <c r="G295" s="65"/>
      <c r="H295" s="69"/>
      <c r="I295" s="70"/>
      <c r="J295" s="70"/>
      <c r="K295" s="34" t="s">
        <v>65</v>
      </c>
      <c r="L295" s="77">
        <v>295</v>
      </c>
      <c r="M295" s="77"/>
      <c r="N295" s="72"/>
      <c r="O295" s="79" t="s">
        <v>176</v>
      </c>
      <c r="P295" s="81">
        <v>43648.61546296296</v>
      </c>
      <c r="Q295" s="79" t="s">
        <v>682</v>
      </c>
      <c r="R295" s="83" t="s">
        <v>810</v>
      </c>
      <c r="S295" s="79" t="s">
        <v>843</v>
      </c>
      <c r="T295" s="79" t="s">
        <v>1016</v>
      </c>
      <c r="U295" s="83" t="s">
        <v>1218</v>
      </c>
      <c r="V295" s="83" t="s">
        <v>1218</v>
      </c>
      <c r="W295" s="81">
        <v>43648.61546296296</v>
      </c>
      <c r="X295" s="83" t="s">
        <v>1561</v>
      </c>
      <c r="Y295" s="79"/>
      <c r="Z295" s="79"/>
      <c r="AA295" s="85" t="s">
        <v>1869</v>
      </c>
      <c r="AB295" s="79"/>
      <c r="AC295" s="79" t="b">
        <v>0</v>
      </c>
      <c r="AD295" s="79">
        <v>1</v>
      </c>
      <c r="AE295" s="85" t="s">
        <v>1912</v>
      </c>
      <c r="AF295" s="79" t="b">
        <v>0</v>
      </c>
      <c r="AG295" s="79" t="s">
        <v>1915</v>
      </c>
      <c r="AH295" s="79"/>
      <c r="AI295" s="85" t="s">
        <v>1912</v>
      </c>
      <c r="AJ295" s="79" t="b">
        <v>0</v>
      </c>
      <c r="AK295" s="79">
        <v>0</v>
      </c>
      <c r="AL295" s="85" t="s">
        <v>1912</v>
      </c>
      <c r="AM295" s="79" t="s">
        <v>1941</v>
      </c>
      <c r="AN295" s="79" t="b">
        <v>0</v>
      </c>
      <c r="AO295" s="85" t="s">
        <v>1869</v>
      </c>
      <c r="AP295" s="79" t="s">
        <v>176</v>
      </c>
      <c r="AQ295" s="79">
        <v>0</v>
      </c>
      <c r="AR295" s="79">
        <v>0</v>
      </c>
      <c r="AS295" s="79"/>
      <c r="AT295" s="79"/>
      <c r="AU295" s="79"/>
      <c r="AV295" s="79"/>
      <c r="AW295" s="79"/>
      <c r="AX295" s="79"/>
      <c r="AY295" s="79"/>
      <c r="AZ295" s="79"/>
      <c r="BA295">
        <v>14</v>
      </c>
      <c r="BB295" s="78" t="str">
        <f>REPLACE(INDEX(GroupVertices[Group],MATCH(Edges[[#This Row],[Vertex 1]],GroupVertices[Vertex],0)),1,1,"")</f>
        <v>1</v>
      </c>
      <c r="BC295" s="78" t="str">
        <f>REPLACE(INDEX(GroupVertices[Group],MATCH(Edges[[#This Row],[Vertex 2]],GroupVertices[Vertex],0)),1,1,"")</f>
        <v>1</v>
      </c>
      <c r="BD295" s="48">
        <v>2</v>
      </c>
      <c r="BE295" s="49">
        <v>10.526315789473685</v>
      </c>
      <c r="BF295" s="48">
        <v>0</v>
      </c>
      <c r="BG295" s="49">
        <v>0</v>
      </c>
      <c r="BH295" s="48">
        <v>0</v>
      </c>
      <c r="BI295" s="49">
        <v>0</v>
      </c>
      <c r="BJ295" s="48">
        <v>17</v>
      </c>
      <c r="BK295" s="49">
        <v>89.47368421052632</v>
      </c>
      <c r="BL295" s="48">
        <v>19</v>
      </c>
    </row>
    <row r="296" spans="1:64" ht="15">
      <c r="A296" s="64" t="s">
        <v>379</v>
      </c>
      <c r="B296" s="64" t="s">
        <v>379</v>
      </c>
      <c r="C296" s="65" t="s">
        <v>4931</v>
      </c>
      <c r="D296" s="66">
        <v>10</v>
      </c>
      <c r="E296" s="67" t="s">
        <v>136</v>
      </c>
      <c r="F296" s="68">
        <v>12</v>
      </c>
      <c r="G296" s="65"/>
      <c r="H296" s="69"/>
      <c r="I296" s="70"/>
      <c r="J296" s="70"/>
      <c r="K296" s="34" t="s">
        <v>65</v>
      </c>
      <c r="L296" s="77">
        <v>296</v>
      </c>
      <c r="M296" s="77"/>
      <c r="N296" s="72"/>
      <c r="O296" s="79" t="s">
        <v>176</v>
      </c>
      <c r="P296" s="81">
        <v>43648.746412037035</v>
      </c>
      <c r="Q296" s="79" t="s">
        <v>683</v>
      </c>
      <c r="R296" s="83" t="s">
        <v>811</v>
      </c>
      <c r="S296" s="79" t="s">
        <v>843</v>
      </c>
      <c r="T296" s="79" t="s">
        <v>1017</v>
      </c>
      <c r="U296" s="83" t="s">
        <v>1219</v>
      </c>
      <c r="V296" s="83" t="s">
        <v>1219</v>
      </c>
      <c r="W296" s="81">
        <v>43648.746412037035</v>
      </c>
      <c r="X296" s="83" t="s">
        <v>1562</v>
      </c>
      <c r="Y296" s="79"/>
      <c r="Z296" s="79"/>
      <c r="AA296" s="85" t="s">
        <v>1870</v>
      </c>
      <c r="AB296" s="79"/>
      <c r="AC296" s="79" t="b">
        <v>0</v>
      </c>
      <c r="AD296" s="79">
        <v>0</v>
      </c>
      <c r="AE296" s="85" t="s">
        <v>1912</v>
      </c>
      <c r="AF296" s="79" t="b">
        <v>0</v>
      </c>
      <c r="AG296" s="79" t="s">
        <v>1915</v>
      </c>
      <c r="AH296" s="79"/>
      <c r="AI296" s="85" t="s">
        <v>1912</v>
      </c>
      <c r="AJ296" s="79" t="b">
        <v>0</v>
      </c>
      <c r="AK296" s="79">
        <v>0</v>
      </c>
      <c r="AL296" s="85" t="s">
        <v>1912</v>
      </c>
      <c r="AM296" s="79" t="s">
        <v>1941</v>
      </c>
      <c r="AN296" s="79" t="b">
        <v>0</v>
      </c>
      <c r="AO296" s="85" t="s">
        <v>1870</v>
      </c>
      <c r="AP296" s="79" t="s">
        <v>176</v>
      </c>
      <c r="AQ296" s="79">
        <v>0</v>
      </c>
      <c r="AR296" s="79">
        <v>0</v>
      </c>
      <c r="AS296" s="79"/>
      <c r="AT296" s="79"/>
      <c r="AU296" s="79"/>
      <c r="AV296" s="79"/>
      <c r="AW296" s="79"/>
      <c r="AX296" s="79"/>
      <c r="AY296" s="79"/>
      <c r="AZ296" s="79"/>
      <c r="BA296">
        <v>14</v>
      </c>
      <c r="BB296" s="78" t="str">
        <f>REPLACE(INDEX(GroupVertices[Group],MATCH(Edges[[#This Row],[Vertex 1]],GroupVertices[Vertex],0)),1,1,"")</f>
        <v>1</v>
      </c>
      <c r="BC296" s="78" t="str">
        <f>REPLACE(INDEX(GroupVertices[Group],MATCH(Edges[[#This Row],[Vertex 2]],GroupVertices[Vertex],0)),1,1,"")</f>
        <v>1</v>
      </c>
      <c r="BD296" s="48">
        <v>1</v>
      </c>
      <c r="BE296" s="49">
        <v>5.882352941176471</v>
      </c>
      <c r="BF296" s="48">
        <v>0</v>
      </c>
      <c r="BG296" s="49">
        <v>0</v>
      </c>
      <c r="BH296" s="48">
        <v>0</v>
      </c>
      <c r="BI296" s="49">
        <v>0</v>
      </c>
      <c r="BJ296" s="48">
        <v>16</v>
      </c>
      <c r="BK296" s="49">
        <v>94.11764705882354</v>
      </c>
      <c r="BL296" s="48">
        <v>17</v>
      </c>
    </row>
    <row r="297" spans="1:64" ht="15">
      <c r="A297" s="64" t="s">
        <v>379</v>
      </c>
      <c r="B297" s="64" t="s">
        <v>379</v>
      </c>
      <c r="C297" s="65" t="s">
        <v>4931</v>
      </c>
      <c r="D297" s="66">
        <v>10</v>
      </c>
      <c r="E297" s="67" t="s">
        <v>136</v>
      </c>
      <c r="F297" s="68">
        <v>12</v>
      </c>
      <c r="G297" s="65"/>
      <c r="H297" s="69"/>
      <c r="I297" s="70"/>
      <c r="J297" s="70"/>
      <c r="K297" s="34" t="s">
        <v>65</v>
      </c>
      <c r="L297" s="77">
        <v>297</v>
      </c>
      <c r="M297" s="77"/>
      <c r="N297" s="72"/>
      <c r="O297" s="79" t="s">
        <v>176</v>
      </c>
      <c r="P297" s="81">
        <v>43649.6684837963</v>
      </c>
      <c r="Q297" s="79" t="s">
        <v>684</v>
      </c>
      <c r="R297" s="83" t="s">
        <v>812</v>
      </c>
      <c r="S297" s="79" t="s">
        <v>843</v>
      </c>
      <c r="T297" s="79" t="s">
        <v>1013</v>
      </c>
      <c r="U297" s="79"/>
      <c r="V297" s="83" t="s">
        <v>1289</v>
      </c>
      <c r="W297" s="81">
        <v>43649.6684837963</v>
      </c>
      <c r="X297" s="83" t="s">
        <v>1563</v>
      </c>
      <c r="Y297" s="79"/>
      <c r="Z297" s="79"/>
      <c r="AA297" s="85" t="s">
        <v>1871</v>
      </c>
      <c r="AB297" s="79"/>
      <c r="AC297" s="79" t="b">
        <v>0</v>
      </c>
      <c r="AD297" s="79">
        <v>0</v>
      </c>
      <c r="AE297" s="85" t="s">
        <v>1912</v>
      </c>
      <c r="AF297" s="79" t="b">
        <v>0</v>
      </c>
      <c r="AG297" s="79" t="s">
        <v>1915</v>
      </c>
      <c r="AH297" s="79"/>
      <c r="AI297" s="85" t="s">
        <v>1912</v>
      </c>
      <c r="AJ297" s="79" t="b">
        <v>0</v>
      </c>
      <c r="AK297" s="79">
        <v>0</v>
      </c>
      <c r="AL297" s="85" t="s">
        <v>1912</v>
      </c>
      <c r="AM297" s="79" t="s">
        <v>1941</v>
      </c>
      <c r="AN297" s="79" t="b">
        <v>0</v>
      </c>
      <c r="AO297" s="85" t="s">
        <v>1871</v>
      </c>
      <c r="AP297" s="79" t="s">
        <v>176</v>
      </c>
      <c r="AQ297" s="79">
        <v>0</v>
      </c>
      <c r="AR297" s="79">
        <v>0</v>
      </c>
      <c r="AS297" s="79"/>
      <c r="AT297" s="79"/>
      <c r="AU297" s="79"/>
      <c r="AV297" s="79"/>
      <c r="AW297" s="79"/>
      <c r="AX297" s="79"/>
      <c r="AY297" s="79"/>
      <c r="AZ297" s="79"/>
      <c r="BA297">
        <v>14</v>
      </c>
      <c r="BB297" s="78" t="str">
        <f>REPLACE(INDEX(GroupVertices[Group],MATCH(Edges[[#This Row],[Vertex 1]],GroupVertices[Vertex],0)),1,1,"")</f>
        <v>1</v>
      </c>
      <c r="BC297" s="78" t="str">
        <f>REPLACE(INDEX(GroupVertices[Group],MATCH(Edges[[#This Row],[Vertex 2]],GroupVertices[Vertex],0)),1,1,"")</f>
        <v>1</v>
      </c>
      <c r="BD297" s="48">
        <v>0</v>
      </c>
      <c r="BE297" s="49">
        <v>0</v>
      </c>
      <c r="BF297" s="48">
        <v>3</v>
      </c>
      <c r="BG297" s="49">
        <v>18.75</v>
      </c>
      <c r="BH297" s="48">
        <v>0</v>
      </c>
      <c r="BI297" s="49">
        <v>0</v>
      </c>
      <c r="BJ297" s="48">
        <v>13</v>
      </c>
      <c r="BK297" s="49">
        <v>81.25</v>
      </c>
      <c r="BL297" s="48">
        <v>16</v>
      </c>
    </row>
    <row r="298" spans="1:64" ht="15">
      <c r="A298" s="64" t="s">
        <v>379</v>
      </c>
      <c r="B298" s="64" t="s">
        <v>379</v>
      </c>
      <c r="C298" s="65" t="s">
        <v>4931</v>
      </c>
      <c r="D298" s="66">
        <v>10</v>
      </c>
      <c r="E298" s="67" t="s">
        <v>136</v>
      </c>
      <c r="F298" s="68">
        <v>12</v>
      </c>
      <c r="G298" s="65"/>
      <c r="H298" s="69"/>
      <c r="I298" s="70"/>
      <c r="J298" s="70"/>
      <c r="K298" s="34" t="s">
        <v>65</v>
      </c>
      <c r="L298" s="77">
        <v>298</v>
      </c>
      <c r="M298" s="77"/>
      <c r="N298" s="72"/>
      <c r="O298" s="79" t="s">
        <v>176</v>
      </c>
      <c r="P298" s="81">
        <v>43649.917708333334</v>
      </c>
      <c r="Q298" s="79" t="s">
        <v>685</v>
      </c>
      <c r="R298" s="83" t="s">
        <v>813</v>
      </c>
      <c r="S298" s="79" t="s">
        <v>843</v>
      </c>
      <c r="T298" s="79" t="s">
        <v>1014</v>
      </c>
      <c r="U298" s="83" t="s">
        <v>1220</v>
      </c>
      <c r="V298" s="83" t="s">
        <v>1220</v>
      </c>
      <c r="W298" s="81">
        <v>43649.917708333334</v>
      </c>
      <c r="X298" s="83" t="s">
        <v>1564</v>
      </c>
      <c r="Y298" s="79"/>
      <c r="Z298" s="79"/>
      <c r="AA298" s="85" t="s">
        <v>1872</v>
      </c>
      <c r="AB298" s="79"/>
      <c r="AC298" s="79" t="b">
        <v>0</v>
      </c>
      <c r="AD298" s="79">
        <v>1</v>
      </c>
      <c r="AE298" s="85" t="s">
        <v>1912</v>
      </c>
      <c r="AF298" s="79" t="b">
        <v>0</v>
      </c>
      <c r="AG298" s="79" t="s">
        <v>1915</v>
      </c>
      <c r="AH298" s="79"/>
      <c r="AI298" s="85" t="s">
        <v>1912</v>
      </c>
      <c r="AJ298" s="79" t="b">
        <v>0</v>
      </c>
      <c r="AK298" s="79">
        <v>0</v>
      </c>
      <c r="AL298" s="85" t="s">
        <v>1912</v>
      </c>
      <c r="AM298" s="79" t="s">
        <v>1941</v>
      </c>
      <c r="AN298" s="79" t="b">
        <v>0</v>
      </c>
      <c r="AO298" s="85" t="s">
        <v>1872</v>
      </c>
      <c r="AP298" s="79" t="s">
        <v>176</v>
      </c>
      <c r="AQ298" s="79">
        <v>0</v>
      </c>
      <c r="AR298" s="79">
        <v>0</v>
      </c>
      <c r="AS298" s="79"/>
      <c r="AT298" s="79"/>
      <c r="AU298" s="79"/>
      <c r="AV298" s="79"/>
      <c r="AW298" s="79"/>
      <c r="AX298" s="79"/>
      <c r="AY298" s="79"/>
      <c r="AZ298" s="79"/>
      <c r="BA298">
        <v>14</v>
      </c>
      <c r="BB298" s="78" t="str">
        <f>REPLACE(INDEX(GroupVertices[Group],MATCH(Edges[[#This Row],[Vertex 1]],GroupVertices[Vertex],0)),1,1,"")</f>
        <v>1</v>
      </c>
      <c r="BC298" s="78" t="str">
        <f>REPLACE(INDEX(GroupVertices[Group],MATCH(Edges[[#This Row],[Vertex 2]],GroupVertices[Vertex],0)),1,1,"")</f>
        <v>1</v>
      </c>
      <c r="BD298" s="48">
        <v>1</v>
      </c>
      <c r="BE298" s="49">
        <v>5.882352941176471</v>
      </c>
      <c r="BF298" s="48">
        <v>0</v>
      </c>
      <c r="BG298" s="49">
        <v>0</v>
      </c>
      <c r="BH298" s="48">
        <v>0</v>
      </c>
      <c r="BI298" s="49">
        <v>0</v>
      </c>
      <c r="BJ298" s="48">
        <v>16</v>
      </c>
      <c r="BK298" s="49">
        <v>94.11764705882354</v>
      </c>
      <c r="BL298" s="48">
        <v>17</v>
      </c>
    </row>
    <row r="299" spans="1:64" ht="15">
      <c r="A299" s="64" t="s">
        <v>379</v>
      </c>
      <c r="B299" s="64" t="s">
        <v>379</v>
      </c>
      <c r="C299" s="65" t="s">
        <v>4931</v>
      </c>
      <c r="D299" s="66">
        <v>10</v>
      </c>
      <c r="E299" s="67" t="s">
        <v>136</v>
      </c>
      <c r="F299" s="68">
        <v>12</v>
      </c>
      <c r="G299" s="65"/>
      <c r="H299" s="69"/>
      <c r="I299" s="70"/>
      <c r="J299" s="70"/>
      <c r="K299" s="34" t="s">
        <v>65</v>
      </c>
      <c r="L299" s="77">
        <v>299</v>
      </c>
      <c r="M299" s="77"/>
      <c r="N299" s="72"/>
      <c r="O299" s="79" t="s">
        <v>176</v>
      </c>
      <c r="P299" s="81">
        <v>43650.72597222222</v>
      </c>
      <c r="Q299" s="79" t="s">
        <v>686</v>
      </c>
      <c r="R299" s="83" t="s">
        <v>814</v>
      </c>
      <c r="S299" s="79" t="s">
        <v>843</v>
      </c>
      <c r="T299" s="79" t="s">
        <v>1013</v>
      </c>
      <c r="U299" s="83" t="s">
        <v>1221</v>
      </c>
      <c r="V299" s="83" t="s">
        <v>1221</v>
      </c>
      <c r="W299" s="81">
        <v>43650.72597222222</v>
      </c>
      <c r="X299" s="83" t="s">
        <v>1565</v>
      </c>
      <c r="Y299" s="79"/>
      <c r="Z299" s="79"/>
      <c r="AA299" s="85" t="s">
        <v>1873</v>
      </c>
      <c r="AB299" s="79"/>
      <c r="AC299" s="79" t="b">
        <v>0</v>
      </c>
      <c r="AD299" s="79">
        <v>0</v>
      </c>
      <c r="AE299" s="85" t="s">
        <v>1912</v>
      </c>
      <c r="AF299" s="79" t="b">
        <v>0</v>
      </c>
      <c r="AG299" s="79" t="s">
        <v>1915</v>
      </c>
      <c r="AH299" s="79"/>
      <c r="AI299" s="85" t="s">
        <v>1912</v>
      </c>
      <c r="AJ299" s="79" t="b">
        <v>0</v>
      </c>
      <c r="AK299" s="79">
        <v>0</v>
      </c>
      <c r="AL299" s="85" t="s">
        <v>1912</v>
      </c>
      <c r="AM299" s="79" t="s">
        <v>1941</v>
      </c>
      <c r="AN299" s="79" t="b">
        <v>0</v>
      </c>
      <c r="AO299" s="85" t="s">
        <v>1873</v>
      </c>
      <c r="AP299" s="79" t="s">
        <v>176</v>
      </c>
      <c r="AQ299" s="79">
        <v>0</v>
      </c>
      <c r="AR299" s="79">
        <v>0</v>
      </c>
      <c r="AS299" s="79"/>
      <c r="AT299" s="79"/>
      <c r="AU299" s="79"/>
      <c r="AV299" s="79"/>
      <c r="AW299" s="79"/>
      <c r="AX299" s="79"/>
      <c r="AY299" s="79"/>
      <c r="AZ299" s="79"/>
      <c r="BA299">
        <v>14</v>
      </c>
      <c r="BB299" s="78" t="str">
        <f>REPLACE(INDEX(GroupVertices[Group],MATCH(Edges[[#This Row],[Vertex 1]],GroupVertices[Vertex],0)),1,1,"")</f>
        <v>1</v>
      </c>
      <c r="BC299" s="78" t="str">
        <f>REPLACE(INDEX(GroupVertices[Group],MATCH(Edges[[#This Row],[Vertex 2]],GroupVertices[Vertex],0)),1,1,"")</f>
        <v>1</v>
      </c>
      <c r="BD299" s="48">
        <v>1</v>
      </c>
      <c r="BE299" s="49">
        <v>11.11111111111111</v>
      </c>
      <c r="BF299" s="48">
        <v>1</v>
      </c>
      <c r="BG299" s="49">
        <v>11.11111111111111</v>
      </c>
      <c r="BH299" s="48">
        <v>0</v>
      </c>
      <c r="BI299" s="49">
        <v>0</v>
      </c>
      <c r="BJ299" s="48">
        <v>7</v>
      </c>
      <c r="BK299" s="49">
        <v>77.77777777777777</v>
      </c>
      <c r="BL299" s="48">
        <v>9</v>
      </c>
    </row>
    <row r="300" spans="1:64" ht="15">
      <c r="A300" s="64" t="s">
        <v>379</v>
      </c>
      <c r="B300" s="64" t="s">
        <v>379</v>
      </c>
      <c r="C300" s="65" t="s">
        <v>4931</v>
      </c>
      <c r="D300" s="66">
        <v>10</v>
      </c>
      <c r="E300" s="67" t="s">
        <v>136</v>
      </c>
      <c r="F300" s="68">
        <v>12</v>
      </c>
      <c r="G300" s="65"/>
      <c r="H300" s="69"/>
      <c r="I300" s="70"/>
      <c r="J300" s="70"/>
      <c r="K300" s="34" t="s">
        <v>65</v>
      </c>
      <c r="L300" s="77">
        <v>300</v>
      </c>
      <c r="M300" s="77"/>
      <c r="N300" s="72"/>
      <c r="O300" s="79" t="s">
        <v>176</v>
      </c>
      <c r="P300" s="81">
        <v>43650.904965277776</v>
      </c>
      <c r="Q300" s="79" t="s">
        <v>687</v>
      </c>
      <c r="R300" s="83" t="s">
        <v>815</v>
      </c>
      <c r="S300" s="79" t="s">
        <v>843</v>
      </c>
      <c r="T300" s="79" t="s">
        <v>1013</v>
      </c>
      <c r="U300" s="79"/>
      <c r="V300" s="83" t="s">
        <v>1289</v>
      </c>
      <c r="W300" s="81">
        <v>43650.904965277776</v>
      </c>
      <c r="X300" s="83" t="s">
        <v>1566</v>
      </c>
      <c r="Y300" s="79"/>
      <c r="Z300" s="79"/>
      <c r="AA300" s="85" t="s">
        <v>1874</v>
      </c>
      <c r="AB300" s="79"/>
      <c r="AC300" s="79" t="b">
        <v>0</v>
      </c>
      <c r="AD300" s="79">
        <v>0</v>
      </c>
      <c r="AE300" s="85" t="s">
        <v>1912</v>
      </c>
      <c r="AF300" s="79" t="b">
        <v>0</v>
      </c>
      <c r="AG300" s="79" t="s">
        <v>1915</v>
      </c>
      <c r="AH300" s="79"/>
      <c r="AI300" s="85" t="s">
        <v>1912</v>
      </c>
      <c r="AJ300" s="79" t="b">
        <v>0</v>
      </c>
      <c r="AK300" s="79">
        <v>0</v>
      </c>
      <c r="AL300" s="85" t="s">
        <v>1912</v>
      </c>
      <c r="AM300" s="79" t="s">
        <v>1941</v>
      </c>
      <c r="AN300" s="79" t="b">
        <v>0</v>
      </c>
      <c r="AO300" s="85" t="s">
        <v>1874</v>
      </c>
      <c r="AP300" s="79" t="s">
        <v>176</v>
      </c>
      <c r="AQ300" s="79">
        <v>0</v>
      </c>
      <c r="AR300" s="79">
        <v>0</v>
      </c>
      <c r="AS300" s="79"/>
      <c r="AT300" s="79"/>
      <c r="AU300" s="79"/>
      <c r="AV300" s="79"/>
      <c r="AW300" s="79"/>
      <c r="AX300" s="79"/>
      <c r="AY300" s="79"/>
      <c r="AZ300" s="79"/>
      <c r="BA300">
        <v>14</v>
      </c>
      <c r="BB300" s="78" t="str">
        <f>REPLACE(INDEX(GroupVertices[Group],MATCH(Edges[[#This Row],[Vertex 1]],GroupVertices[Vertex],0)),1,1,"")</f>
        <v>1</v>
      </c>
      <c r="BC300" s="78" t="str">
        <f>REPLACE(INDEX(GroupVertices[Group],MATCH(Edges[[#This Row],[Vertex 2]],GroupVertices[Vertex],0)),1,1,"")</f>
        <v>1</v>
      </c>
      <c r="BD300" s="48">
        <v>0</v>
      </c>
      <c r="BE300" s="49">
        <v>0</v>
      </c>
      <c r="BF300" s="48">
        <v>2</v>
      </c>
      <c r="BG300" s="49">
        <v>9.523809523809524</v>
      </c>
      <c r="BH300" s="48">
        <v>0</v>
      </c>
      <c r="BI300" s="49">
        <v>0</v>
      </c>
      <c r="BJ300" s="48">
        <v>19</v>
      </c>
      <c r="BK300" s="49">
        <v>90.47619047619048</v>
      </c>
      <c r="BL300" s="48">
        <v>21</v>
      </c>
    </row>
    <row r="301" spans="1:64" ht="15">
      <c r="A301" s="64" t="s">
        <v>379</v>
      </c>
      <c r="B301" s="64" t="s">
        <v>379</v>
      </c>
      <c r="C301" s="65" t="s">
        <v>4931</v>
      </c>
      <c r="D301" s="66">
        <v>10</v>
      </c>
      <c r="E301" s="67" t="s">
        <v>136</v>
      </c>
      <c r="F301" s="68">
        <v>12</v>
      </c>
      <c r="G301" s="65"/>
      <c r="H301" s="69"/>
      <c r="I301" s="70"/>
      <c r="J301" s="70"/>
      <c r="K301" s="34" t="s">
        <v>65</v>
      </c>
      <c r="L301" s="77">
        <v>301</v>
      </c>
      <c r="M301" s="77"/>
      <c r="N301" s="72"/>
      <c r="O301" s="79" t="s">
        <v>176</v>
      </c>
      <c r="P301" s="81">
        <v>43651.88197916667</v>
      </c>
      <c r="Q301" s="79" t="s">
        <v>688</v>
      </c>
      <c r="R301" s="83" t="s">
        <v>816</v>
      </c>
      <c r="S301" s="79" t="s">
        <v>843</v>
      </c>
      <c r="T301" s="79" t="s">
        <v>1013</v>
      </c>
      <c r="U301" s="79"/>
      <c r="V301" s="83" t="s">
        <v>1289</v>
      </c>
      <c r="W301" s="81">
        <v>43651.88197916667</v>
      </c>
      <c r="X301" s="83" t="s">
        <v>1567</v>
      </c>
      <c r="Y301" s="79"/>
      <c r="Z301" s="79"/>
      <c r="AA301" s="85" t="s">
        <v>1875</v>
      </c>
      <c r="AB301" s="79"/>
      <c r="AC301" s="79" t="b">
        <v>0</v>
      </c>
      <c r="AD301" s="79">
        <v>0</v>
      </c>
      <c r="AE301" s="85" t="s">
        <v>1912</v>
      </c>
      <c r="AF301" s="79" t="b">
        <v>0</v>
      </c>
      <c r="AG301" s="79" t="s">
        <v>1915</v>
      </c>
      <c r="AH301" s="79"/>
      <c r="AI301" s="85" t="s">
        <v>1912</v>
      </c>
      <c r="AJ301" s="79" t="b">
        <v>0</v>
      </c>
      <c r="AK301" s="79">
        <v>0</v>
      </c>
      <c r="AL301" s="85" t="s">
        <v>1912</v>
      </c>
      <c r="AM301" s="79" t="s">
        <v>1941</v>
      </c>
      <c r="AN301" s="79" t="b">
        <v>0</v>
      </c>
      <c r="AO301" s="85" t="s">
        <v>1875</v>
      </c>
      <c r="AP301" s="79" t="s">
        <v>176</v>
      </c>
      <c r="AQ301" s="79">
        <v>0</v>
      </c>
      <c r="AR301" s="79">
        <v>0</v>
      </c>
      <c r="AS301" s="79"/>
      <c r="AT301" s="79"/>
      <c r="AU301" s="79"/>
      <c r="AV301" s="79"/>
      <c r="AW301" s="79"/>
      <c r="AX301" s="79"/>
      <c r="AY301" s="79"/>
      <c r="AZ301" s="79"/>
      <c r="BA301">
        <v>14</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21</v>
      </c>
      <c r="BK301" s="49">
        <v>100</v>
      </c>
      <c r="BL301" s="48">
        <v>21</v>
      </c>
    </row>
    <row r="302" spans="1:64" ht="15">
      <c r="A302" s="64" t="s">
        <v>380</v>
      </c>
      <c r="B302" s="64" t="s">
        <v>380</v>
      </c>
      <c r="C302" s="65" t="s">
        <v>4926</v>
      </c>
      <c r="D302" s="66">
        <v>3</v>
      </c>
      <c r="E302" s="67" t="s">
        <v>132</v>
      </c>
      <c r="F302" s="68">
        <v>35</v>
      </c>
      <c r="G302" s="65"/>
      <c r="H302" s="69"/>
      <c r="I302" s="70"/>
      <c r="J302" s="70"/>
      <c r="K302" s="34" t="s">
        <v>65</v>
      </c>
      <c r="L302" s="77">
        <v>302</v>
      </c>
      <c r="M302" s="77"/>
      <c r="N302" s="72"/>
      <c r="O302" s="79" t="s">
        <v>176</v>
      </c>
      <c r="P302" s="81">
        <v>43651.89233796296</v>
      </c>
      <c r="Q302" s="79" t="s">
        <v>689</v>
      </c>
      <c r="R302" s="83" t="s">
        <v>723</v>
      </c>
      <c r="S302" s="79" t="s">
        <v>827</v>
      </c>
      <c r="T302" s="79" t="s">
        <v>1018</v>
      </c>
      <c r="U302" s="83" t="s">
        <v>1222</v>
      </c>
      <c r="V302" s="83" t="s">
        <v>1222</v>
      </c>
      <c r="W302" s="81">
        <v>43651.89233796296</v>
      </c>
      <c r="X302" s="83" t="s">
        <v>1568</v>
      </c>
      <c r="Y302" s="79"/>
      <c r="Z302" s="79"/>
      <c r="AA302" s="85" t="s">
        <v>1876</v>
      </c>
      <c r="AB302" s="79"/>
      <c r="AC302" s="79" t="b">
        <v>0</v>
      </c>
      <c r="AD302" s="79">
        <v>0</v>
      </c>
      <c r="AE302" s="85" t="s">
        <v>1912</v>
      </c>
      <c r="AF302" s="79" t="b">
        <v>0</v>
      </c>
      <c r="AG302" s="79" t="s">
        <v>1915</v>
      </c>
      <c r="AH302" s="79"/>
      <c r="AI302" s="85" t="s">
        <v>1912</v>
      </c>
      <c r="AJ302" s="79" t="b">
        <v>0</v>
      </c>
      <c r="AK302" s="79">
        <v>0</v>
      </c>
      <c r="AL302" s="85" t="s">
        <v>1912</v>
      </c>
      <c r="AM302" s="79" t="s">
        <v>1922</v>
      </c>
      <c r="AN302" s="79" t="b">
        <v>0</v>
      </c>
      <c r="AO302" s="85" t="s">
        <v>1876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2</v>
      </c>
      <c r="BE302" s="49">
        <v>18.181818181818183</v>
      </c>
      <c r="BF302" s="48">
        <v>0</v>
      </c>
      <c r="BG302" s="49">
        <v>0</v>
      </c>
      <c r="BH302" s="48">
        <v>0</v>
      </c>
      <c r="BI302" s="49">
        <v>0</v>
      </c>
      <c r="BJ302" s="48">
        <v>9</v>
      </c>
      <c r="BK302" s="49">
        <v>81.81818181818181</v>
      </c>
      <c r="BL302" s="48">
        <v>11</v>
      </c>
    </row>
    <row r="303" spans="1:64" ht="15">
      <c r="A303" s="64" t="s">
        <v>381</v>
      </c>
      <c r="B303" s="64" t="s">
        <v>381</v>
      </c>
      <c r="C303" s="65" t="s">
        <v>4927</v>
      </c>
      <c r="D303" s="66">
        <v>4.4</v>
      </c>
      <c r="E303" s="67" t="s">
        <v>136</v>
      </c>
      <c r="F303" s="68">
        <v>30.4</v>
      </c>
      <c r="G303" s="65"/>
      <c r="H303" s="69"/>
      <c r="I303" s="70"/>
      <c r="J303" s="70"/>
      <c r="K303" s="34" t="s">
        <v>65</v>
      </c>
      <c r="L303" s="77">
        <v>303</v>
      </c>
      <c r="M303" s="77"/>
      <c r="N303" s="72"/>
      <c r="O303" s="79" t="s">
        <v>176</v>
      </c>
      <c r="P303" s="81">
        <v>43643.11699074074</v>
      </c>
      <c r="Q303" s="79" t="s">
        <v>690</v>
      </c>
      <c r="R303" s="83" t="s">
        <v>723</v>
      </c>
      <c r="S303" s="79" t="s">
        <v>827</v>
      </c>
      <c r="T303" s="79" t="s">
        <v>845</v>
      </c>
      <c r="U303" s="83" t="s">
        <v>1223</v>
      </c>
      <c r="V303" s="83" t="s">
        <v>1223</v>
      </c>
      <c r="W303" s="81">
        <v>43643.11699074074</v>
      </c>
      <c r="X303" s="83" t="s">
        <v>1569</v>
      </c>
      <c r="Y303" s="79"/>
      <c r="Z303" s="79"/>
      <c r="AA303" s="85" t="s">
        <v>1877</v>
      </c>
      <c r="AB303" s="79"/>
      <c r="AC303" s="79" t="b">
        <v>0</v>
      </c>
      <c r="AD303" s="79">
        <v>0</v>
      </c>
      <c r="AE303" s="85" t="s">
        <v>1912</v>
      </c>
      <c r="AF303" s="79" t="b">
        <v>0</v>
      </c>
      <c r="AG303" s="79" t="s">
        <v>1915</v>
      </c>
      <c r="AH303" s="79"/>
      <c r="AI303" s="85" t="s">
        <v>1912</v>
      </c>
      <c r="AJ303" s="79" t="b">
        <v>0</v>
      </c>
      <c r="AK303" s="79">
        <v>0</v>
      </c>
      <c r="AL303" s="85" t="s">
        <v>1912</v>
      </c>
      <c r="AM303" s="79" t="s">
        <v>1922</v>
      </c>
      <c r="AN303" s="79" t="b">
        <v>0</v>
      </c>
      <c r="AO303" s="85" t="s">
        <v>1877</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1</v>
      </c>
      <c r="BE303" s="49">
        <v>11.11111111111111</v>
      </c>
      <c r="BF303" s="48">
        <v>0</v>
      </c>
      <c r="BG303" s="49">
        <v>0</v>
      </c>
      <c r="BH303" s="48">
        <v>0</v>
      </c>
      <c r="BI303" s="49">
        <v>0</v>
      </c>
      <c r="BJ303" s="48">
        <v>8</v>
      </c>
      <c r="BK303" s="49">
        <v>88.88888888888889</v>
      </c>
      <c r="BL303" s="48">
        <v>9</v>
      </c>
    </row>
    <row r="304" spans="1:64" ht="15">
      <c r="A304" s="64" t="s">
        <v>381</v>
      </c>
      <c r="B304" s="64" t="s">
        <v>381</v>
      </c>
      <c r="C304" s="65" t="s">
        <v>4927</v>
      </c>
      <c r="D304" s="66">
        <v>4.4</v>
      </c>
      <c r="E304" s="67" t="s">
        <v>136</v>
      </c>
      <c r="F304" s="68">
        <v>30.4</v>
      </c>
      <c r="G304" s="65"/>
      <c r="H304" s="69"/>
      <c r="I304" s="70"/>
      <c r="J304" s="70"/>
      <c r="K304" s="34" t="s">
        <v>65</v>
      </c>
      <c r="L304" s="77">
        <v>304</v>
      </c>
      <c r="M304" s="77"/>
      <c r="N304" s="72"/>
      <c r="O304" s="79" t="s">
        <v>176</v>
      </c>
      <c r="P304" s="81">
        <v>43651.91674768519</v>
      </c>
      <c r="Q304" s="79" t="s">
        <v>691</v>
      </c>
      <c r="R304" s="83" t="s">
        <v>723</v>
      </c>
      <c r="S304" s="79" t="s">
        <v>827</v>
      </c>
      <c r="T304" s="79" t="s">
        <v>874</v>
      </c>
      <c r="U304" s="83" t="s">
        <v>1224</v>
      </c>
      <c r="V304" s="83" t="s">
        <v>1224</v>
      </c>
      <c r="W304" s="81">
        <v>43651.91674768519</v>
      </c>
      <c r="X304" s="83" t="s">
        <v>1570</v>
      </c>
      <c r="Y304" s="79"/>
      <c r="Z304" s="79"/>
      <c r="AA304" s="85" t="s">
        <v>1878</v>
      </c>
      <c r="AB304" s="79"/>
      <c r="AC304" s="79" t="b">
        <v>0</v>
      </c>
      <c r="AD304" s="79">
        <v>0</v>
      </c>
      <c r="AE304" s="85" t="s">
        <v>1912</v>
      </c>
      <c r="AF304" s="79" t="b">
        <v>0</v>
      </c>
      <c r="AG304" s="79" t="s">
        <v>1915</v>
      </c>
      <c r="AH304" s="79"/>
      <c r="AI304" s="85" t="s">
        <v>1912</v>
      </c>
      <c r="AJ304" s="79" t="b">
        <v>0</v>
      </c>
      <c r="AK304" s="79">
        <v>0</v>
      </c>
      <c r="AL304" s="85" t="s">
        <v>1912</v>
      </c>
      <c r="AM304" s="79" t="s">
        <v>1922</v>
      </c>
      <c r="AN304" s="79" t="b">
        <v>0</v>
      </c>
      <c r="AO304" s="85" t="s">
        <v>1878</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v>1</v>
      </c>
      <c r="BE304" s="49">
        <v>8.333333333333334</v>
      </c>
      <c r="BF304" s="48">
        <v>0</v>
      </c>
      <c r="BG304" s="49">
        <v>0</v>
      </c>
      <c r="BH304" s="48">
        <v>0</v>
      </c>
      <c r="BI304" s="49">
        <v>0</v>
      </c>
      <c r="BJ304" s="48">
        <v>11</v>
      </c>
      <c r="BK304" s="49">
        <v>91.66666666666667</v>
      </c>
      <c r="BL304" s="48">
        <v>12</v>
      </c>
    </row>
    <row r="305" spans="1:64" ht="15">
      <c r="A305" s="64" t="s">
        <v>382</v>
      </c>
      <c r="B305" s="64" t="s">
        <v>382</v>
      </c>
      <c r="C305" s="65" t="s">
        <v>4926</v>
      </c>
      <c r="D305" s="66">
        <v>3</v>
      </c>
      <c r="E305" s="67" t="s">
        <v>132</v>
      </c>
      <c r="F305" s="68">
        <v>35</v>
      </c>
      <c r="G305" s="65"/>
      <c r="H305" s="69"/>
      <c r="I305" s="70"/>
      <c r="J305" s="70"/>
      <c r="K305" s="34" t="s">
        <v>65</v>
      </c>
      <c r="L305" s="77">
        <v>305</v>
      </c>
      <c r="M305" s="77"/>
      <c r="N305" s="72"/>
      <c r="O305" s="79" t="s">
        <v>176</v>
      </c>
      <c r="P305" s="81">
        <v>43651.93922453704</v>
      </c>
      <c r="Q305" s="79" t="s">
        <v>692</v>
      </c>
      <c r="R305" s="83" t="s">
        <v>723</v>
      </c>
      <c r="S305" s="79" t="s">
        <v>827</v>
      </c>
      <c r="T305" s="79" t="s">
        <v>980</v>
      </c>
      <c r="U305" s="83" t="s">
        <v>1225</v>
      </c>
      <c r="V305" s="83" t="s">
        <v>1225</v>
      </c>
      <c r="W305" s="81">
        <v>43651.93922453704</v>
      </c>
      <c r="X305" s="83" t="s">
        <v>1571</v>
      </c>
      <c r="Y305" s="79"/>
      <c r="Z305" s="79"/>
      <c r="AA305" s="85" t="s">
        <v>1879</v>
      </c>
      <c r="AB305" s="79"/>
      <c r="AC305" s="79" t="b">
        <v>0</v>
      </c>
      <c r="AD305" s="79">
        <v>0</v>
      </c>
      <c r="AE305" s="85" t="s">
        <v>1912</v>
      </c>
      <c r="AF305" s="79" t="b">
        <v>0</v>
      </c>
      <c r="AG305" s="79" t="s">
        <v>1915</v>
      </c>
      <c r="AH305" s="79"/>
      <c r="AI305" s="85" t="s">
        <v>1912</v>
      </c>
      <c r="AJ305" s="79" t="b">
        <v>0</v>
      </c>
      <c r="AK305" s="79">
        <v>0</v>
      </c>
      <c r="AL305" s="85" t="s">
        <v>1912</v>
      </c>
      <c r="AM305" s="79" t="s">
        <v>1922</v>
      </c>
      <c r="AN305" s="79" t="b">
        <v>0</v>
      </c>
      <c r="AO305" s="85" t="s">
        <v>1879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1</v>
      </c>
      <c r="BE305" s="49">
        <v>11.11111111111111</v>
      </c>
      <c r="BF305" s="48">
        <v>0</v>
      </c>
      <c r="BG305" s="49">
        <v>0</v>
      </c>
      <c r="BH305" s="48">
        <v>0</v>
      </c>
      <c r="BI305" s="49">
        <v>0</v>
      </c>
      <c r="BJ305" s="48">
        <v>8</v>
      </c>
      <c r="BK305" s="49">
        <v>88.88888888888889</v>
      </c>
      <c r="BL305" s="48">
        <v>9</v>
      </c>
    </row>
    <row r="306" spans="1:64" ht="15">
      <c r="A306" s="64" t="s">
        <v>383</v>
      </c>
      <c r="B306" s="64" t="s">
        <v>383</v>
      </c>
      <c r="C306" s="65" t="s">
        <v>4926</v>
      </c>
      <c r="D306" s="66">
        <v>3</v>
      </c>
      <c r="E306" s="67" t="s">
        <v>132</v>
      </c>
      <c r="F306" s="68">
        <v>35</v>
      </c>
      <c r="G306" s="65"/>
      <c r="H306" s="69"/>
      <c r="I306" s="70"/>
      <c r="J306" s="70"/>
      <c r="K306" s="34" t="s">
        <v>65</v>
      </c>
      <c r="L306" s="77">
        <v>306</v>
      </c>
      <c r="M306" s="77"/>
      <c r="N306" s="72"/>
      <c r="O306" s="79" t="s">
        <v>176</v>
      </c>
      <c r="P306" s="81">
        <v>43652.11047453704</v>
      </c>
      <c r="Q306" s="79" t="s">
        <v>693</v>
      </c>
      <c r="R306" s="83" t="s">
        <v>817</v>
      </c>
      <c r="S306" s="79" t="s">
        <v>829</v>
      </c>
      <c r="T306" s="79" t="s">
        <v>1019</v>
      </c>
      <c r="U306" s="83" t="s">
        <v>1226</v>
      </c>
      <c r="V306" s="83" t="s">
        <v>1226</v>
      </c>
      <c r="W306" s="81">
        <v>43652.11047453704</v>
      </c>
      <c r="X306" s="83" t="s">
        <v>1572</v>
      </c>
      <c r="Y306" s="79"/>
      <c r="Z306" s="79"/>
      <c r="AA306" s="85" t="s">
        <v>1880</v>
      </c>
      <c r="AB306" s="79"/>
      <c r="AC306" s="79" t="b">
        <v>0</v>
      </c>
      <c r="AD306" s="79">
        <v>1</v>
      </c>
      <c r="AE306" s="85" t="s">
        <v>1912</v>
      </c>
      <c r="AF306" s="79" t="b">
        <v>0</v>
      </c>
      <c r="AG306" s="79" t="s">
        <v>1916</v>
      </c>
      <c r="AH306" s="79"/>
      <c r="AI306" s="85" t="s">
        <v>1912</v>
      </c>
      <c r="AJ306" s="79" t="b">
        <v>0</v>
      </c>
      <c r="AK306" s="79">
        <v>0</v>
      </c>
      <c r="AL306" s="85" t="s">
        <v>1912</v>
      </c>
      <c r="AM306" s="79" t="s">
        <v>1934</v>
      </c>
      <c r="AN306" s="79" t="b">
        <v>0</v>
      </c>
      <c r="AO306" s="85" t="s">
        <v>1880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25</v>
      </c>
      <c r="BK306" s="49">
        <v>100</v>
      </c>
      <c r="BL306" s="48">
        <v>25</v>
      </c>
    </row>
    <row r="307" spans="1:64" ht="15">
      <c r="A307" s="64" t="s">
        <v>384</v>
      </c>
      <c r="B307" s="64" t="s">
        <v>394</v>
      </c>
      <c r="C307" s="65" t="s">
        <v>4926</v>
      </c>
      <c r="D307" s="66">
        <v>3</v>
      </c>
      <c r="E307" s="67" t="s">
        <v>132</v>
      </c>
      <c r="F307" s="68">
        <v>35</v>
      </c>
      <c r="G307" s="65"/>
      <c r="H307" s="69"/>
      <c r="I307" s="70"/>
      <c r="J307" s="70"/>
      <c r="K307" s="34" t="s">
        <v>65</v>
      </c>
      <c r="L307" s="77">
        <v>307</v>
      </c>
      <c r="M307" s="77"/>
      <c r="N307" s="72"/>
      <c r="O307" s="79" t="s">
        <v>416</v>
      </c>
      <c r="P307" s="81">
        <v>43652.11895833333</v>
      </c>
      <c r="Q307" s="79" t="s">
        <v>694</v>
      </c>
      <c r="R307" s="83" t="s">
        <v>723</v>
      </c>
      <c r="S307" s="79" t="s">
        <v>827</v>
      </c>
      <c r="T307" s="79" t="s">
        <v>864</v>
      </c>
      <c r="U307" s="83" t="s">
        <v>1227</v>
      </c>
      <c r="V307" s="83" t="s">
        <v>1227</v>
      </c>
      <c r="W307" s="81">
        <v>43652.11895833333</v>
      </c>
      <c r="X307" s="83" t="s">
        <v>1573</v>
      </c>
      <c r="Y307" s="79"/>
      <c r="Z307" s="79"/>
      <c r="AA307" s="85" t="s">
        <v>1881</v>
      </c>
      <c r="AB307" s="79"/>
      <c r="AC307" s="79" t="b">
        <v>0</v>
      </c>
      <c r="AD307" s="79">
        <v>0</v>
      </c>
      <c r="AE307" s="85" t="s">
        <v>1912</v>
      </c>
      <c r="AF307" s="79" t="b">
        <v>0</v>
      </c>
      <c r="AG307" s="79" t="s">
        <v>1915</v>
      </c>
      <c r="AH307" s="79"/>
      <c r="AI307" s="85" t="s">
        <v>1912</v>
      </c>
      <c r="AJ307" s="79" t="b">
        <v>0</v>
      </c>
      <c r="AK307" s="79">
        <v>0</v>
      </c>
      <c r="AL307" s="85" t="s">
        <v>1912</v>
      </c>
      <c r="AM307" s="79" t="s">
        <v>1922</v>
      </c>
      <c r="AN307" s="79" t="b">
        <v>0</v>
      </c>
      <c r="AO307" s="85" t="s">
        <v>1881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2</v>
      </c>
      <c r="BD307" s="48"/>
      <c r="BE307" s="49"/>
      <c r="BF307" s="48"/>
      <c r="BG307" s="49"/>
      <c r="BH307" s="48"/>
      <c r="BI307" s="49"/>
      <c r="BJ307" s="48"/>
      <c r="BK307" s="49"/>
      <c r="BL307" s="48"/>
    </row>
    <row r="308" spans="1:64" ht="15">
      <c r="A308" s="64" t="s">
        <v>384</v>
      </c>
      <c r="B308" s="64" t="s">
        <v>398</v>
      </c>
      <c r="C308" s="65" t="s">
        <v>4926</v>
      </c>
      <c r="D308" s="66">
        <v>3</v>
      </c>
      <c r="E308" s="67" t="s">
        <v>132</v>
      </c>
      <c r="F308" s="68">
        <v>35</v>
      </c>
      <c r="G308" s="65"/>
      <c r="H308" s="69"/>
      <c r="I308" s="70"/>
      <c r="J308" s="70"/>
      <c r="K308" s="34" t="s">
        <v>65</v>
      </c>
      <c r="L308" s="77">
        <v>308</v>
      </c>
      <c r="M308" s="77"/>
      <c r="N308" s="72"/>
      <c r="O308" s="79" t="s">
        <v>416</v>
      </c>
      <c r="P308" s="81">
        <v>43652.11895833333</v>
      </c>
      <c r="Q308" s="79" t="s">
        <v>694</v>
      </c>
      <c r="R308" s="83" t="s">
        <v>723</v>
      </c>
      <c r="S308" s="79" t="s">
        <v>827</v>
      </c>
      <c r="T308" s="79" t="s">
        <v>864</v>
      </c>
      <c r="U308" s="83" t="s">
        <v>1227</v>
      </c>
      <c r="V308" s="83" t="s">
        <v>1227</v>
      </c>
      <c r="W308" s="81">
        <v>43652.11895833333</v>
      </c>
      <c r="X308" s="83" t="s">
        <v>1573</v>
      </c>
      <c r="Y308" s="79"/>
      <c r="Z308" s="79"/>
      <c r="AA308" s="85" t="s">
        <v>1881</v>
      </c>
      <c r="AB308" s="79"/>
      <c r="AC308" s="79" t="b">
        <v>0</v>
      </c>
      <c r="AD308" s="79">
        <v>0</v>
      </c>
      <c r="AE308" s="85" t="s">
        <v>1912</v>
      </c>
      <c r="AF308" s="79" t="b">
        <v>0</v>
      </c>
      <c r="AG308" s="79" t="s">
        <v>1915</v>
      </c>
      <c r="AH308" s="79"/>
      <c r="AI308" s="85" t="s">
        <v>1912</v>
      </c>
      <c r="AJ308" s="79" t="b">
        <v>0</v>
      </c>
      <c r="AK308" s="79">
        <v>0</v>
      </c>
      <c r="AL308" s="85" t="s">
        <v>1912</v>
      </c>
      <c r="AM308" s="79" t="s">
        <v>1922</v>
      </c>
      <c r="AN308" s="79" t="b">
        <v>0</v>
      </c>
      <c r="AO308" s="85" t="s">
        <v>1881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v>1</v>
      </c>
      <c r="BE308" s="49">
        <v>9.090909090909092</v>
      </c>
      <c r="BF308" s="48">
        <v>0</v>
      </c>
      <c r="BG308" s="49">
        <v>0</v>
      </c>
      <c r="BH308" s="48">
        <v>0</v>
      </c>
      <c r="BI308" s="49">
        <v>0</v>
      </c>
      <c r="BJ308" s="48">
        <v>10</v>
      </c>
      <c r="BK308" s="49">
        <v>90.9090909090909</v>
      </c>
      <c r="BL308" s="48">
        <v>11</v>
      </c>
    </row>
    <row r="309" spans="1:64" ht="15">
      <c r="A309" s="64" t="s">
        <v>385</v>
      </c>
      <c r="B309" s="64" t="s">
        <v>398</v>
      </c>
      <c r="C309" s="65" t="s">
        <v>4926</v>
      </c>
      <c r="D309" s="66">
        <v>3</v>
      </c>
      <c r="E309" s="67" t="s">
        <v>132</v>
      </c>
      <c r="F309" s="68">
        <v>35</v>
      </c>
      <c r="G309" s="65"/>
      <c r="H309" s="69"/>
      <c r="I309" s="70"/>
      <c r="J309" s="70"/>
      <c r="K309" s="34" t="s">
        <v>65</v>
      </c>
      <c r="L309" s="77">
        <v>309</v>
      </c>
      <c r="M309" s="77"/>
      <c r="N309" s="72"/>
      <c r="O309" s="79" t="s">
        <v>416</v>
      </c>
      <c r="P309" s="81">
        <v>43643.179664351854</v>
      </c>
      <c r="Q309" s="79" t="s">
        <v>695</v>
      </c>
      <c r="R309" s="83" t="s">
        <v>723</v>
      </c>
      <c r="S309" s="79" t="s">
        <v>827</v>
      </c>
      <c r="T309" s="79" t="s">
        <v>845</v>
      </c>
      <c r="U309" s="83" t="s">
        <v>1228</v>
      </c>
      <c r="V309" s="83" t="s">
        <v>1228</v>
      </c>
      <c r="W309" s="81">
        <v>43643.179664351854</v>
      </c>
      <c r="X309" s="83" t="s">
        <v>1574</v>
      </c>
      <c r="Y309" s="79"/>
      <c r="Z309" s="79"/>
      <c r="AA309" s="85" t="s">
        <v>1882</v>
      </c>
      <c r="AB309" s="79"/>
      <c r="AC309" s="79" t="b">
        <v>0</v>
      </c>
      <c r="AD309" s="79">
        <v>0</v>
      </c>
      <c r="AE309" s="85" t="s">
        <v>1912</v>
      </c>
      <c r="AF309" s="79" t="b">
        <v>0</v>
      </c>
      <c r="AG309" s="79" t="s">
        <v>1915</v>
      </c>
      <c r="AH309" s="79"/>
      <c r="AI309" s="85" t="s">
        <v>1912</v>
      </c>
      <c r="AJ309" s="79" t="b">
        <v>0</v>
      </c>
      <c r="AK309" s="79">
        <v>0</v>
      </c>
      <c r="AL309" s="85" t="s">
        <v>1912</v>
      </c>
      <c r="AM309" s="79" t="s">
        <v>1922</v>
      </c>
      <c r="AN309" s="79" t="b">
        <v>0</v>
      </c>
      <c r="AO309" s="85" t="s">
        <v>1882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v>2</v>
      </c>
      <c r="BE309" s="49">
        <v>18.181818181818183</v>
      </c>
      <c r="BF309" s="48">
        <v>0</v>
      </c>
      <c r="BG309" s="49">
        <v>0</v>
      </c>
      <c r="BH309" s="48">
        <v>0</v>
      </c>
      <c r="BI309" s="49">
        <v>0</v>
      </c>
      <c r="BJ309" s="48">
        <v>9</v>
      </c>
      <c r="BK309" s="49">
        <v>81.81818181818181</v>
      </c>
      <c r="BL309" s="48">
        <v>11</v>
      </c>
    </row>
    <row r="310" spans="1:64" ht="15">
      <c r="A310" s="64" t="s">
        <v>385</v>
      </c>
      <c r="B310" s="64" t="s">
        <v>385</v>
      </c>
      <c r="C310" s="65" t="s">
        <v>4926</v>
      </c>
      <c r="D310" s="66">
        <v>3</v>
      </c>
      <c r="E310" s="67" t="s">
        <v>132</v>
      </c>
      <c r="F310" s="68">
        <v>35</v>
      </c>
      <c r="G310" s="65"/>
      <c r="H310" s="69"/>
      <c r="I310" s="70"/>
      <c r="J310" s="70"/>
      <c r="K310" s="34" t="s">
        <v>65</v>
      </c>
      <c r="L310" s="77">
        <v>310</v>
      </c>
      <c r="M310" s="77"/>
      <c r="N310" s="72"/>
      <c r="O310" s="79" t="s">
        <v>176</v>
      </c>
      <c r="P310" s="81">
        <v>43652.13717592593</v>
      </c>
      <c r="Q310" s="79" t="s">
        <v>696</v>
      </c>
      <c r="R310" s="83" t="s">
        <v>723</v>
      </c>
      <c r="S310" s="79" t="s">
        <v>827</v>
      </c>
      <c r="T310" s="79" t="s">
        <v>863</v>
      </c>
      <c r="U310" s="83" t="s">
        <v>1229</v>
      </c>
      <c r="V310" s="83" t="s">
        <v>1229</v>
      </c>
      <c r="W310" s="81">
        <v>43652.13717592593</v>
      </c>
      <c r="X310" s="83" t="s">
        <v>1575</v>
      </c>
      <c r="Y310" s="79"/>
      <c r="Z310" s="79"/>
      <c r="AA310" s="85" t="s">
        <v>1883</v>
      </c>
      <c r="AB310" s="79"/>
      <c r="AC310" s="79" t="b">
        <v>0</v>
      </c>
      <c r="AD310" s="79">
        <v>0</v>
      </c>
      <c r="AE310" s="85" t="s">
        <v>1912</v>
      </c>
      <c r="AF310" s="79" t="b">
        <v>0</v>
      </c>
      <c r="AG310" s="79" t="s">
        <v>1915</v>
      </c>
      <c r="AH310" s="79"/>
      <c r="AI310" s="85" t="s">
        <v>1912</v>
      </c>
      <c r="AJ310" s="79" t="b">
        <v>0</v>
      </c>
      <c r="AK310" s="79">
        <v>0</v>
      </c>
      <c r="AL310" s="85" t="s">
        <v>1912</v>
      </c>
      <c r="AM310" s="79" t="s">
        <v>1922</v>
      </c>
      <c r="AN310" s="79" t="b">
        <v>0</v>
      </c>
      <c r="AO310" s="85" t="s">
        <v>1883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v>1</v>
      </c>
      <c r="BE310" s="49">
        <v>11.11111111111111</v>
      </c>
      <c r="BF310" s="48">
        <v>0</v>
      </c>
      <c r="BG310" s="49">
        <v>0</v>
      </c>
      <c r="BH310" s="48">
        <v>0</v>
      </c>
      <c r="BI310" s="49">
        <v>0</v>
      </c>
      <c r="BJ310" s="48">
        <v>8</v>
      </c>
      <c r="BK310" s="49">
        <v>88.88888888888889</v>
      </c>
      <c r="BL310" s="48">
        <v>9</v>
      </c>
    </row>
    <row r="311" spans="1:64" ht="15">
      <c r="A311" s="64" t="s">
        <v>386</v>
      </c>
      <c r="B311" s="64" t="s">
        <v>386</v>
      </c>
      <c r="C311" s="65" t="s">
        <v>4926</v>
      </c>
      <c r="D311" s="66">
        <v>3</v>
      </c>
      <c r="E311" s="67" t="s">
        <v>132</v>
      </c>
      <c r="F311" s="68">
        <v>35</v>
      </c>
      <c r="G311" s="65"/>
      <c r="H311" s="69"/>
      <c r="I311" s="70"/>
      <c r="J311" s="70"/>
      <c r="K311" s="34" t="s">
        <v>65</v>
      </c>
      <c r="L311" s="77">
        <v>311</v>
      </c>
      <c r="M311" s="77"/>
      <c r="N311" s="72"/>
      <c r="O311" s="79" t="s">
        <v>176</v>
      </c>
      <c r="P311" s="81">
        <v>43652.18494212963</v>
      </c>
      <c r="Q311" s="79" t="s">
        <v>697</v>
      </c>
      <c r="R311" s="83" t="s">
        <v>723</v>
      </c>
      <c r="S311" s="79" t="s">
        <v>827</v>
      </c>
      <c r="T311" s="79" t="s">
        <v>860</v>
      </c>
      <c r="U311" s="83" t="s">
        <v>1230</v>
      </c>
      <c r="V311" s="83" t="s">
        <v>1230</v>
      </c>
      <c r="W311" s="81">
        <v>43652.18494212963</v>
      </c>
      <c r="X311" s="83" t="s">
        <v>1576</v>
      </c>
      <c r="Y311" s="79"/>
      <c r="Z311" s="79"/>
      <c r="AA311" s="85" t="s">
        <v>1884</v>
      </c>
      <c r="AB311" s="79"/>
      <c r="AC311" s="79" t="b">
        <v>0</v>
      </c>
      <c r="AD311" s="79">
        <v>0</v>
      </c>
      <c r="AE311" s="85" t="s">
        <v>1912</v>
      </c>
      <c r="AF311" s="79" t="b">
        <v>0</v>
      </c>
      <c r="AG311" s="79" t="s">
        <v>1915</v>
      </c>
      <c r="AH311" s="79"/>
      <c r="AI311" s="85" t="s">
        <v>1912</v>
      </c>
      <c r="AJ311" s="79" t="b">
        <v>0</v>
      </c>
      <c r="AK311" s="79">
        <v>0</v>
      </c>
      <c r="AL311" s="85" t="s">
        <v>1912</v>
      </c>
      <c r="AM311" s="79" t="s">
        <v>1922</v>
      </c>
      <c r="AN311" s="79" t="b">
        <v>0</v>
      </c>
      <c r="AO311" s="85" t="s">
        <v>1884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1</v>
      </c>
      <c r="BE311" s="49">
        <v>8.333333333333334</v>
      </c>
      <c r="BF311" s="48">
        <v>0</v>
      </c>
      <c r="BG311" s="49">
        <v>0</v>
      </c>
      <c r="BH311" s="48">
        <v>0</v>
      </c>
      <c r="BI311" s="49">
        <v>0</v>
      </c>
      <c r="BJ311" s="48">
        <v>11</v>
      </c>
      <c r="BK311" s="49">
        <v>91.66666666666667</v>
      </c>
      <c r="BL311" s="48">
        <v>12</v>
      </c>
    </row>
    <row r="312" spans="1:64" ht="15">
      <c r="A312" s="64" t="s">
        <v>387</v>
      </c>
      <c r="B312" s="64" t="s">
        <v>387</v>
      </c>
      <c r="C312" s="65" t="s">
        <v>4928</v>
      </c>
      <c r="D312" s="66">
        <v>5.8</v>
      </c>
      <c r="E312" s="67" t="s">
        <v>136</v>
      </c>
      <c r="F312" s="68">
        <v>25.8</v>
      </c>
      <c r="G312" s="65"/>
      <c r="H312" s="69"/>
      <c r="I312" s="70"/>
      <c r="J312" s="70"/>
      <c r="K312" s="34" t="s">
        <v>65</v>
      </c>
      <c r="L312" s="77">
        <v>312</v>
      </c>
      <c r="M312" s="77"/>
      <c r="N312" s="72"/>
      <c r="O312" s="79" t="s">
        <v>176</v>
      </c>
      <c r="P312" s="81">
        <v>43642.28796296296</v>
      </c>
      <c r="Q312" s="79" t="s">
        <v>698</v>
      </c>
      <c r="R312" s="83" t="s">
        <v>818</v>
      </c>
      <c r="S312" s="79" t="s">
        <v>829</v>
      </c>
      <c r="T312" s="79" t="s">
        <v>1020</v>
      </c>
      <c r="U312" s="79"/>
      <c r="V312" s="83" t="s">
        <v>1290</v>
      </c>
      <c r="W312" s="81">
        <v>43642.28796296296</v>
      </c>
      <c r="X312" s="83" t="s">
        <v>1577</v>
      </c>
      <c r="Y312" s="79"/>
      <c r="Z312" s="79"/>
      <c r="AA312" s="85" t="s">
        <v>1885</v>
      </c>
      <c r="AB312" s="79"/>
      <c r="AC312" s="79" t="b">
        <v>0</v>
      </c>
      <c r="AD312" s="79">
        <v>1</v>
      </c>
      <c r="AE312" s="85" t="s">
        <v>1912</v>
      </c>
      <c r="AF312" s="79" t="b">
        <v>0</v>
      </c>
      <c r="AG312" s="79" t="s">
        <v>1915</v>
      </c>
      <c r="AH312" s="79"/>
      <c r="AI312" s="85" t="s">
        <v>1912</v>
      </c>
      <c r="AJ312" s="79" t="b">
        <v>0</v>
      </c>
      <c r="AK312" s="79">
        <v>0</v>
      </c>
      <c r="AL312" s="85" t="s">
        <v>1912</v>
      </c>
      <c r="AM312" s="79" t="s">
        <v>1927</v>
      </c>
      <c r="AN312" s="79" t="b">
        <v>0</v>
      </c>
      <c r="AO312" s="85" t="s">
        <v>1885</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17</v>
      </c>
      <c r="BK312" s="49">
        <v>100</v>
      </c>
      <c r="BL312" s="48">
        <v>17</v>
      </c>
    </row>
    <row r="313" spans="1:64" ht="15">
      <c r="A313" s="64" t="s">
        <v>387</v>
      </c>
      <c r="B313" s="64" t="s">
        <v>387</v>
      </c>
      <c r="C313" s="65" t="s">
        <v>4928</v>
      </c>
      <c r="D313" s="66">
        <v>5.8</v>
      </c>
      <c r="E313" s="67" t="s">
        <v>136</v>
      </c>
      <c r="F313" s="68">
        <v>25.8</v>
      </c>
      <c r="G313" s="65"/>
      <c r="H313" s="69"/>
      <c r="I313" s="70"/>
      <c r="J313" s="70"/>
      <c r="K313" s="34" t="s">
        <v>65</v>
      </c>
      <c r="L313" s="77">
        <v>313</v>
      </c>
      <c r="M313" s="77"/>
      <c r="N313" s="72"/>
      <c r="O313" s="79" t="s">
        <v>176</v>
      </c>
      <c r="P313" s="81">
        <v>43645.23701388889</v>
      </c>
      <c r="Q313" s="79" t="s">
        <v>699</v>
      </c>
      <c r="R313" s="83" t="s">
        <v>819</v>
      </c>
      <c r="S313" s="79" t="s">
        <v>829</v>
      </c>
      <c r="T313" s="79" t="s">
        <v>1020</v>
      </c>
      <c r="U313" s="79"/>
      <c r="V313" s="83" t="s">
        <v>1290</v>
      </c>
      <c r="W313" s="81">
        <v>43645.23701388889</v>
      </c>
      <c r="X313" s="83" t="s">
        <v>1578</v>
      </c>
      <c r="Y313" s="79"/>
      <c r="Z313" s="79"/>
      <c r="AA313" s="85" t="s">
        <v>1886</v>
      </c>
      <c r="AB313" s="79"/>
      <c r="AC313" s="79" t="b">
        <v>0</v>
      </c>
      <c r="AD313" s="79">
        <v>1</v>
      </c>
      <c r="AE313" s="85" t="s">
        <v>1912</v>
      </c>
      <c r="AF313" s="79" t="b">
        <v>0</v>
      </c>
      <c r="AG313" s="79" t="s">
        <v>1915</v>
      </c>
      <c r="AH313" s="79"/>
      <c r="AI313" s="85" t="s">
        <v>1912</v>
      </c>
      <c r="AJ313" s="79" t="b">
        <v>0</v>
      </c>
      <c r="AK313" s="79">
        <v>0</v>
      </c>
      <c r="AL313" s="85" t="s">
        <v>1912</v>
      </c>
      <c r="AM313" s="79" t="s">
        <v>1927</v>
      </c>
      <c r="AN313" s="79" t="b">
        <v>0</v>
      </c>
      <c r="AO313" s="85" t="s">
        <v>1886</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19</v>
      </c>
      <c r="BK313" s="49">
        <v>100</v>
      </c>
      <c r="BL313" s="48">
        <v>19</v>
      </c>
    </row>
    <row r="314" spans="1:64" ht="15">
      <c r="A314" s="64" t="s">
        <v>387</v>
      </c>
      <c r="B314" s="64" t="s">
        <v>387</v>
      </c>
      <c r="C314" s="65" t="s">
        <v>4928</v>
      </c>
      <c r="D314" s="66">
        <v>5.8</v>
      </c>
      <c r="E314" s="67" t="s">
        <v>136</v>
      </c>
      <c r="F314" s="68">
        <v>25.8</v>
      </c>
      <c r="G314" s="65"/>
      <c r="H314" s="69"/>
      <c r="I314" s="70"/>
      <c r="J314" s="70"/>
      <c r="K314" s="34" t="s">
        <v>65</v>
      </c>
      <c r="L314" s="77">
        <v>314</v>
      </c>
      <c r="M314" s="77"/>
      <c r="N314" s="72"/>
      <c r="O314" s="79" t="s">
        <v>176</v>
      </c>
      <c r="P314" s="81">
        <v>43652.2740162037</v>
      </c>
      <c r="Q314" s="79" t="s">
        <v>700</v>
      </c>
      <c r="R314" s="83" t="s">
        <v>820</v>
      </c>
      <c r="S314" s="79" t="s">
        <v>829</v>
      </c>
      <c r="T314" s="79" t="s">
        <v>1020</v>
      </c>
      <c r="U314" s="79"/>
      <c r="V314" s="83" t="s">
        <v>1290</v>
      </c>
      <c r="W314" s="81">
        <v>43652.2740162037</v>
      </c>
      <c r="X314" s="83" t="s">
        <v>1579</v>
      </c>
      <c r="Y314" s="79"/>
      <c r="Z314" s="79"/>
      <c r="AA314" s="85" t="s">
        <v>1887</v>
      </c>
      <c r="AB314" s="79"/>
      <c r="AC314" s="79" t="b">
        <v>0</v>
      </c>
      <c r="AD314" s="79">
        <v>0</v>
      </c>
      <c r="AE314" s="85" t="s">
        <v>1912</v>
      </c>
      <c r="AF314" s="79" t="b">
        <v>0</v>
      </c>
      <c r="AG314" s="79" t="s">
        <v>1915</v>
      </c>
      <c r="AH314" s="79"/>
      <c r="AI314" s="85" t="s">
        <v>1912</v>
      </c>
      <c r="AJ314" s="79" t="b">
        <v>0</v>
      </c>
      <c r="AK314" s="79">
        <v>1</v>
      </c>
      <c r="AL314" s="85" t="s">
        <v>1912</v>
      </c>
      <c r="AM314" s="79" t="s">
        <v>1927</v>
      </c>
      <c r="AN314" s="79" t="b">
        <v>0</v>
      </c>
      <c r="AO314" s="85" t="s">
        <v>1887</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18</v>
      </c>
      <c r="BK314" s="49">
        <v>100</v>
      </c>
      <c r="BL314" s="48">
        <v>18</v>
      </c>
    </row>
    <row r="315" spans="1:64" ht="15">
      <c r="A315" s="64" t="s">
        <v>388</v>
      </c>
      <c r="B315" s="64" t="s">
        <v>388</v>
      </c>
      <c r="C315" s="65" t="s">
        <v>4926</v>
      </c>
      <c r="D315" s="66">
        <v>3</v>
      </c>
      <c r="E315" s="67" t="s">
        <v>132</v>
      </c>
      <c r="F315" s="68">
        <v>35</v>
      </c>
      <c r="G315" s="65"/>
      <c r="H315" s="69"/>
      <c r="I315" s="70"/>
      <c r="J315" s="70"/>
      <c r="K315" s="34" t="s">
        <v>65</v>
      </c>
      <c r="L315" s="77">
        <v>315</v>
      </c>
      <c r="M315" s="77"/>
      <c r="N315" s="72"/>
      <c r="O315" s="79" t="s">
        <v>176</v>
      </c>
      <c r="P315" s="81">
        <v>43639.151724537034</v>
      </c>
      <c r="Q315" s="79" t="s">
        <v>701</v>
      </c>
      <c r="R315" s="83" t="s">
        <v>723</v>
      </c>
      <c r="S315" s="79" t="s">
        <v>827</v>
      </c>
      <c r="T315" s="79" t="s">
        <v>911</v>
      </c>
      <c r="U315" s="83" t="s">
        <v>1231</v>
      </c>
      <c r="V315" s="83" t="s">
        <v>1231</v>
      </c>
      <c r="W315" s="81">
        <v>43639.151724537034</v>
      </c>
      <c r="X315" s="83" t="s">
        <v>1580</v>
      </c>
      <c r="Y315" s="79"/>
      <c r="Z315" s="79"/>
      <c r="AA315" s="85" t="s">
        <v>1888</v>
      </c>
      <c r="AB315" s="79"/>
      <c r="AC315" s="79" t="b">
        <v>0</v>
      </c>
      <c r="AD315" s="79">
        <v>0</v>
      </c>
      <c r="AE315" s="85" t="s">
        <v>1912</v>
      </c>
      <c r="AF315" s="79" t="b">
        <v>0</v>
      </c>
      <c r="AG315" s="79" t="s">
        <v>1915</v>
      </c>
      <c r="AH315" s="79"/>
      <c r="AI315" s="85" t="s">
        <v>1912</v>
      </c>
      <c r="AJ315" s="79" t="b">
        <v>0</v>
      </c>
      <c r="AK315" s="79">
        <v>1</v>
      </c>
      <c r="AL315" s="85" t="s">
        <v>1912</v>
      </c>
      <c r="AM315" s="79" t="s">
        <v>1922</v>
      </c>
      <c r="AN315" s="79" t="b">
        <v>0</v>
      </c>
      <c r="AO315" s="85" t="s">
        <v>1888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4</v>
      </c>
      <c r="BD315" s="48">
        <v>1</v>
      </c>
      <c r="BE315" s="49">
        <v>8.333333333333334</v>
      </c>
      <c r="BF315" s="48">
        <v>0</v>
      </c>
      <c r="BG315" s="49">
        <v>0</v>
      </c>
      <c r="BH315" s="48">
        <v>0</v>
      </c>
      <c r="BI315" s="49">
        <v>0</v>
      </c>
      <c r="BJ315" s="48">
        <v>11</v>
      </c>
      <c r="BK315" s="49">
        <v>91.66666666666667</v>
      </c>
      <c r="BL315" s="48">
        <v>12</v>
      </c>
    </row>
    <row r="316" spans="1:64" ht="15">
      <c r="A316" s="64" t="s">
        <v>389</v>
      </c>
      <c r="B316" s="64" t="s">
        <v>388</v>
      </c>
      <c r="C316" s="65" t="s">
        <v>4926</v>
      </c>
      <c r="D316" s="66">
        <v>3</v>
      </c>
      <c r="E316" s="67" t="s">
        <v>132</v>
      </c>
      <c r="F316" s="68">
        <v>35</v>
      </c>
      <c r="G316" s="65"/>
      <c r="H316" s="69"/>
      <c r="I316" s="70"/>
      <c r="J316" s="70"/>
      <c r="K316" s="34" t="s">
        <v>65</v>
      </c>
      <c r="L316" s="77">
        <v>316</v>
      </c>
      <c r="M316" s="77"/>
      <c r="N316" s="72"/>
      <c r="O316" s="79" t="s">
        <v>416</v>
      </c>
      <c r="P316" s="81">
        <v>43639.181608796294</v>
      </c>
      <c r="Q316" s="79" t="s">
        <v>702</v>
      </c>
      <c r="R316" s="83" t="s">
        <v>723</v>
      </c>
      <c r="S316" s="79" t="s">
        <v>827</v>
      </c>
      <c r="T316" s="79" t="s">
        <v>911</v>
      </c>
      <c r="U316" s="79"/>
      <c r="V316" s="83" t="s">
        <v>1291</v>
      </c>
      <c r="W316" s="81">
        <v>43639.181608796294</v>
      </c>
      <c r="X316" s="83" t="s">
        <v>1581</v>
      </c>
      <c r="Y316" s="79"/>
      <c r="Z316" s="79"/>
      <c r="AA316" s="85" t="s">
        <v>1889</v>
      </c>
      <c r="AB316" s="79"/>
      <c r="AC316" s="79" t="b">
        <v>0</v>
      </c>
      <c r="AD316" s="79">
        <v>0</v>
      </c>
      <c r="AE316" s="85" t="s">
        <v>1912</v>
      </c>
      <c r="AF316" s="79" t="b">
        <v>0</v>
      </c>
      <c r="AG316" s="79" t="s">
        <v>1915</v>
      </c>
      <c r="AH316" s="79"/>
      <c r="AI316" s="85" t="s">
        <v>1912</v>
      </c>
      <c r="AJ316" s="79" t="b">
        <v>0</v>
      </c>
      <c r="AK316" s="79">
        <v>1</v>
      </c>
      <c r="AL316" s="85" t="s">
        <v>1888</v>
      </c>
      <c r="AM316" s="79" t="s">
        <v>1942</v>
      </c>
      <c r="AN316" s="79" t="b">
        <v>0</v>
      </c>
      <c r="AO316" s="85" t="s">
        <v>1888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4</v>
      </c>
      <c r="BC316" s="78" t="str">
        <f>REPLACE(INDEX(GroupVertices[Group],MATCH(Edges[[#This Row],[Vertex 2]],GroupVertices[Vertex],0)),1,1,"")</f>
        <v>4</v>
      </c>
      <c r="BD316" s="48">
        <v>1</v>
      </c>
      <c r="BE316" s="49">
        <v>7.142857142857143</v>
      </c>
      <c r="BF316" s="48">
        <v>0</v>
      </c>
      <c r="BG316" s="49">
        <v>0</v>
      </c>
      <c r="BH316" s="48">
        <v>0</v>
      </c>
      <c r="BI316" s="49">
        <v>0</v>
      </c>
      <c r="BJ316" s="48">
        <v>13</v>
      </c>
      <c r="BK316" s="49">
        <v>92.85714285714286</v>
      </c>
      <c r="BL316" s="48">
        <v>14</v>
      </c>
    </row>
    <row r="317" spans="1:64" ht="15">
      <c r="A317" s="64" t="s">
        <v>390</v>
      </c>
      <c r="B317" s="64" t="s">
        <v>398</v>
      </c>
      <c r="C317" s="65" t="s">
        <v>4926</v>
      </c>
      <c r="D317" s="66">
        <v>3</v>
      </c>
      <c r="E317" s="67" t="s">
        <v>132</v>
      </c>
      <c r="F317" s="68">
        <v>35</v>
      </c>
      <c r="G317" s="65"/>
      <c r="H317" s="69"/>
      <c r="I317" s="70"/>
      <c r="J317" s="70"/>
      <c r="K317" s="34" t="s">
        <v>65</v>
      </c>
      <c r="L317" s="77">
        <v>317</v>
      </c>
      <c r="M317" s="77"/>
      <c r="N317" s="72"/>
      <c r="O317" s="79" t="s">
        <v>416</v>
      </c>
      <c r="P317" s="81">
        <v>43642.1674537037</v>
      </c>
      <c r="Q317" s="79" t="s">
        <v>703</v>
      </c>
      <c r="R317" s="83" t="s">
        <v>723</v>
      </c>
      <c r="S317" s="79" t="s">
        <v>827</v>
      </c>
      <c r="T317" s="79" t="s">
        <v>1021</v>
      </c>
      <c r="U317" s="83" t="s">
        <v>1232</v>
      </c>
      <c r="V317" s="83" t="s">
        <v>1232</v>
      </c>
      <c r="W317" s="81">
        <v>43642.1674537037</v>
      </c>
      <c r="X317" s="83" t="s">
        <v>1582</v>
      </c>
      <c r="Y317" s="79"/>
      <c r="Z317" s="79"/>
      <c r="AA317" s="85" t="s">
        <v>1890</v>
      </c>
      <c r="AB317" s="79"/>
      <c r="AC317" s="79" t="b">
        <v>0</v>
      </c>
      <c r="AD317" s="79">
        <v>0</v>
      </c>
      <c r="AE317" s="85" t="s">
        <v>1912</v>
      </c>
      <c r="AF317" s="79" t="b">
        <v>0</v>
      </c>
      <c r="AG317" s="79" t="s">
        <v>1915</v>
      </c>
      <c r="AH317" s="79"/>
      <c r="AI317" s="85" t="s">
        <v>1912</v>
      </c>
      <c r="AJ317" s="79" t="b">
        <v>0</v>
      </c>
      <c r="AK317" s="79">
        <v>1</v>
      </c>
      <c r="AL317" s="85" t="s">
        <v>1912</v>
      </c>
      <c r="AM317" s="79" t="s">
        <v>1922</v>
      </c>
      <c r="AN317" s="79" t="b">
        <v>0</v>
      </c>
      <c r="AO317" s="85" t="s">
        <v>1890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4</v>
      </c>
      <c r="BC317" s="78" t="str">
        <f>REPLACE(INDEX(GroupVertices[Group],MATCH(Edges[[#This Row],[Vertex 2]],GroupVertices[Vertex],0)),1,1,"")</f>
        <v>3</v>
      </c>
      <c r="BD317" s="48">
        <v>1</v>
      </c>
      <c r="BE317" s="49">
        <v>10</v>
      </c>
      <c r="BF317" s="48">
        <v>0</v>
      </c>
      <c r="BG317" s="49">
        <v>0</v>
      </c>
      <c r="BH317" s="48">
        <v>0</v>
      </c>
      <c r="BI317" s="49">
        <v>0</v>
      </c>
      <c r="BJ317" s="48">
        <v>9</v>
      </c>
      <c r="BK317" s="49">
        <v>90</v>
      </c>
      <c r="BL317" s="48">
        <v>10</v>
      </c>
    </row>
    <row r="318" spans="1:64" ht="15">
      <c r="A318" s="64" t="s">
        <v>389</v>
      </c>
      <c r="B318" s="64" t="s">
        <v>390</v>
      </c>
      <c r="C318" s="65" t="s">
        <v>4926</v>
      </c>
      <c r="D318" s="66">
        <v>3</v>
      </c>
      <c r="E318" s="67" t="s">
        <v>132</v>
      </c>
      <c r="F318" s="68">
        <v>35</v>
      </c>
      <c r="G318" s="65"/>
      <c r="H318" s="69"/>
      <c r="I318" s="70"/>
      <c r="J318" s="70"/>
      <c r="K318" s="34" t="s">
        <v>65</v>
      </c>
      <c r="L318" s="77">
        <v>318</v>
      </c>
      <c r="M318" s="77"/>
      <c r="N318" s="72"/>
      <c r="O318" s="79" t="s">
        <v>416</v>
      </c>
      <c r="P318" s="81">
        <v>43642.18150462963</v>
      </c>
      <c r="Q318" s="79" t="s">
        <v>704</v>
      </c>
      <c r="R318" s="83" t="s">
        <v>723</v>
      </c>
      <c r="S318" s="79" t="s">
        <v>827</v>
      </c>
      <c r="T318" s="79" t="s">
        <v>1021</v>
      </c>
      <c r="U318" s="79"/>
      <c r="V318" s="83" t="s">
        <v>1291</v>
      </c>
      <c r="W318" s="81">
        <v>43642.18150462963</v>
      </c>
      <c r="X318" s="83" t="s">
        <v>1583</v>
      </c>
      <c r="Y318" s="79"/>
      <c r="Z318" s="79"/>
      <c r="AA318" s="85" t="s">
        <v>1891</v>
      </c>
      <c r="AB318" s="79"/>
      <c r="AC318" s="79" t="b">
        <v>0</v>
      </c>
      <c r="AD318" s="79">
        <v>0</v>
      </c>
      <c r="AE318" s="85" t="s">
        <v>1912</v>
      </c>
      <c r="AF318" s="79" t="b">
        <v>0</v>
      </c>
      <c r="AG318" s="79" t="s">
        <v>1915</v>
      </c>
      <c r="AH318" s="79"/>
      <c r="AI318" s="85" t="s">
        <v>1912</v>
      </c>
      <c r="AJ318" s="79" t="b">
        <v>0</v>
      </c>
      <c r="AK318" s="79">
        <v>1</v>
      </c>
      <c r="AL318" s="85" t="s">
        <v>1890</v>
      </c>
      <c r="AM318" s="79" t="s">
        <v>1942</v>
      </c>
      <c r="AN318" s="79" t="b">
        <v>0</v>
      </c>
      <c r="AO318" s="85" t="s">
        <v>1890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4</v>
      </c>
      <c r="BC318" s="78" t="str">
        <f>REPLACE(INDEX(GroupVertices[Group],MATCH(Edges[[#This Row],[Vertex 2]],GroupVertices[Vertex],0)),1,1,"")</f>
        <v>4</v>
      </c>
      <c r="BD318" s="48">
        <v>1</v>
      </c>
      <c r="BE318" s="49">
        <v>8.333333333333334</v>
      </c>
      <c r="BF318" s="48">
        <v>0</v>
      </c>
      <c r="BG318" s="49">
        <v>0</v>
      </c>
      <c r="BH318" s="48">
        <v>0</v>
      </c>
      <c r="BI318" s="49">
        <v>0</v>
      </c>
      <c r="BJ318" s="48">
        <v>11</v>
      </c>
      <c r="BK318" s="49">
        <v>91.66666666666667</v>
      </c>
      <c r="BL318" s="48">
        <v>12</v>
      </c>
    </row>
    <row r="319" spans="1:64" ht="15">
      <c r="A319" s="64" t="s">
        <v>391</v>
      </c>
      <c r="B319" s="64" t="s">
        <v>391</v>
      </c>
      <c r="C319" s="65" t="s">
        <v>4926</v>
      </c>
      <c r="D319" s="66">
        <v>3</v>
      </c>
      <c r="E319" s="67" t="s">
        <v>132</v>
      </c>
      <c r="F319" s="68">
        <v>35</v>
      </c>
      <c r="G319" s="65"/>
      <c r="H319" s="69"/>
      <c r="I319" s="70"/>
      <c r="J319" s="70"/>
      <c r="K319" s="34" t="s">
        <v>65</v>
      </c>
      <c r="L319" s="77">
        <v>319</v>
      </c>
      <c r="M319" s="77"/>
      <c r="N319" s="72"/>
      <c r="O319" s="79" t="s">
        <v>176</v>
      </c>
      <c r="P319" s="81">
        <v>43642.819375</v>
      </c>
      <c r="Q319" s="79" t="s">
        <v>705</v>
      </c>
      <c r="R319" s="83" t="s">
        <v>821</v>
      </c>
      <c r="S319" s="79" t="s">
        <v>829</v>
      </c>
      <c r="T319" s="79" t="s">
        <v>1022</v>
      </c>
      <c r="U319" s="79"/>
      <c r="V319" s="83" t="s">
        <v>1292</v>
      </c>
      <c r="W319" s="81">
        <v>43642.819375</v>
      </c>
      <c r="X319" s="83" t="s">
        <v>1584</v>
      </c>
      <c r="Y319" s="79"/>
      <c r="Z319" s="79"/>
      <c r="AA319" s="85" t="s">
        <v>1892</v>
      </c>
      <c r="AB319" s="79"/>
      <c r="AC319" s="79" t="b">
        <v>0</v>
      </c>
      <c r="AD319" s="79">
        <v>0</v>
      </c>
      <c r="AE319" s="85" t="s">
        <v>1912</v>
      </c>
      <c r="AF319" s="79" t="b">
        <v>0</v>
      </c>
      <c r="AG319" s="79" t="s">
        <v>1916</v>
      </c>
      <c r="AH319" s="79"/>
      <c r="AI319" s="85" t="s">
        <v>1912</v>
      </c>
      <c r="AJ319" s="79" t="b">
        <v>0</v>
      </c>
      <c r="AK319" s="79">
        <v>2</v>
      </c>
      <c r="AL319" s="85" t="s">
        <v>1912</v>
      </c>
      <c r="AM319" s="79" t="s">
        <v>1927</v>
      </c>
      <c r="AN319" s="79" t="b">
        <v>0</v>
      </c>
      <c r="AO319" s="85" t="s">
        <v>1892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4</v>
      </c>
      <c r="BC319" s="78" t="str">
        <f>REPLACE(INDEX(GroupVertices[Group],MATCH(Edges[[#This Row],[Vertex 2]],GroupVertices[Vertex],0)),1,1,"")</f>
        <v>4</v>
      </c>
      <c r="BD319" s="48">
        <v>0</v>
      </c>
      <c r="BE319" s="49">
        <v>0</v>
      </c>
      <c r="BF319" s="48">
        <v>0</v>
      </c>
      <c r="BG319" s="49">
        <v>0</v>
      </c>
      <c r="BH319" s="48">
        <v>0</v>
      </c>
      <c r="BI319" s="49">
        <v>0</v>
      </c>
      <c r="BJ319" s="48">
        <v>17</v>
      </c>
      <c r="BK319" s="49">
        <v>100</v>
      </c>
      <c r="BL319" s="48">
        <v>17</v>
      </c>
    </row>
    <row r="320" spans="1:64" ht="15">
      <c r="A320" s="64" t="s">
        <v>389</v>
      </c>
      <c r="B320" s="64" t="s">
        <v>391</v>
      </c>
      <c r="C320" s="65" t="s">
        <v>4926</v>
      </c>
      <c r="D320" s="66">
        <v>3</v>
      </c>
      <c r="E320" s="67" t="s">
        <v>132</v>
      </c>
      <c r="F320" s="68">
        <v>35</v>
      </c>
      <c r="G320" s="65"/>
      <c r="H320" s="69"/>
      <c r="I320" s="70"/>
      <c r="J320" s="70"/>
      <c r="K320" s="34" t="s">
        <v>65</v>
      </c>
      <c r="L320" s="77">
        <v>320</v>
      </c>
      <c r="M320" s="77"/>
      <c r="N320" s="72"/>
      <c r="O320" s="79" t="s">
        <v>416</v>
      </c>
      <c r="P320" s="81">
        <v>43642.848125</v>
      </c>
      <c r="Q320" s="79" t="s">
        <v>706</v>
      </c>
      <c r="R320" s="79"/>
      <c r="S320" s="79"/>
      <c r="T320" s="79" t="s">
        <v>1023</v>
      </c>
      <c r="U320" s="79"/>
      <c r="V320" s="83" t="s">
        <v>1291</v>
      </c>
      <c r="W320" s="81">
        <v>43642.848125</v>
      </c>
      <c r="X320" s="83" t="s">
        <v>1585</v>
      </c>
      <c r="Y320" s="79"/>
      <c r="Z320" s="79"/>
      <c r="AA320" s="85" t="s">
        <v>1893</v>
      </c>
      <c r="AB320" s="79"/>
      <c r="AC320" s="79" t="b">
        <v>0</v>
      </c>
      <c r="AD320" s="79">
        <v>0</v>
      </c>
      <c r="AE320" s="85" t="s">
        <v>1912</v>
      </c>
      <c r="AF320" s="79" t="b">
        <v>0</v>
      </c>
      <c r="AG320" s="79" t="s">
        <v>1916</v>
      </c>
      <c r="AH320" s="79"/>
      <c r="AI320" s="85" t="s">
        <v>1912</v>
      </c>
      <c r="AJ320" s="79" t="b">
        <v>0</v>
      </c>
      <c r="AK320" s="79">
        <v>2</v>
      </c>
      <c r="AL320" s="85" t="s">
        <v>1892</v>
      </c>
      <c r="AM320" s="79" t="s">
        <v>1942</v>
      </c>
      <c r="AN320" s="79" t="b">
        <v>0</v>
      </c>
      <c r="AO320" s="85" t="s">
        <v>1892</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4</v>
      </c>
      <c r="BD320" s="48">
        <v>0</v>
      </c>
      <c r="BE320" s="49">
        <v>0</v>
      </c>
      <c r="BF320" s="48">
        <v>0</v>
      </c>
      <c r="BG320" s="49">
        <v>0</v>
      </c>
      <c r="BH320" s="48">
        <v>0</v>
      </c>
      <c r="BI320" s="49">
        <v>0</v>
      </c>
      <c r="BJ320" s="48">
        <v>12</v>
      </c>
      <c r="BK320" s="49">
        <v>100</v>
      </c>
      <c r="BL320" s="48">
        <v>12</v>
      </c>
    </row>
    <row r="321" spans="1:64" ht="15">
      <c r="A321" s="64" t="s">
        <v>392</v>
      </c>
      <c r="B321" s="64" t="s">
        <v>394</v>
      </c>
      <c r="C321" s="65" t="s">
        <v>4926</v>
      </c>
      <c r="D321" s="66">
        <v>3</v>
      </c>
      <c r="E321" s="67" t="s">
        <v>132</v>
      </c>
      <c r="F321" s="68">
        <v>35</v>
      </c>
      <c r="G321" s="65"/>
      <c r="H321" s="69"/>
      <c r="I321" s="70"/>
      <c r="J321" s="70"/>
      <c r="K321" s="34" t="s">
        <v>65</v>
      </c>
      <c r="L321" s="77">
        <v>321</v>
      </c>
      <c r="M321" s="77"/>
      <c r="N321" s="72"/>
      <c r="O321" s="79" t="s">
        <v>416</v>
      </c>
      <c r="P321" s="81">
        <v>43644.84164351852</v>
      </c>
      <c r="Q321" s="79" t="s">
        <v>707</v>
      </c>
      <c r="R321" s="83" t="s">
        <v>723</v>
      </c>
      <c r="S321" s="79" t="s">
        <v>827</v>
      </c>
      <c r="T321" s="79" t="s">
        <v>1024</v>
      </c>
      <c r="U321" s="83" t="s">
        <v>1233</v>
      </c>
      <c r="V321" s="83" t="s">
        <v>1233</v>
      </c>
      <c r="W321" s="81">
        <v>43644.84164351852</v>
      </c>
      <c r="X321" s="83" t="s">
        <v>1586</v>
      </c>
      <c r="Y321" s="79"/>
      <c r="Z321" s="79"/>
      <c r="AA321" s="85" t="s">
        <v>1894</v>
      </c>
      <c r="AB321" s="79"/>
      <c r="AC321" s="79" t="b">
        <v>0</v>
      </c>
      <c r="AD321" s="79">
        <v>0</v>
      </c>
      <c r="AE321" s="85" t="s">
        <v>1912</v>
      </c>
      <c r="AF321" s="79" t="b">
        <v>0</v>
      </c>
      <c r="AG321" s="79" t="s">
        <v>1915</v>
      </c>
      <c r="AH321" s="79"/>
      <c r="AI321" s="85" t="s">
        <v>1912</v>
      </c>
      <c r="AJ321" s="79" t="b">
        <v>0</v>
      </c>
      <c r="AK321" s="79">
        <v>1</v>
      </c>
      <c r="AL321" s="85" t="s">
        <v>1912</v>
      </c>
      <c r="AM321" s="79" t="s">
        <v>1922</v>
      </c>
      <c r="AN321" s="79" t="b">
        <v>0</v>
      </c>
      <c r="AO321" s="85" t="s">
        <v>1894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2</v>
      </c>
      <c r="BD321" s="48">
        <v>2</v>
      </c>
      <c r="BE321" s="49">
        <v>18.181818181818183</v>
      </c>
      <c r="BF321" s="48">
        <v>0</v>
      </c>
      <c r="BG321" s="49">
        <v>0</v>
      </c>
      <c r="BH321" s="48">
        <v>0</v>
      </c>
      <c r="BI321" s="49">
        <v>0</v>
      </c>
      <c r="BJ321" s="48">
        <v>9</v>
      </c>
      <c r="BK321" s="49">
        <v>81.81818181818181</v>
      </c>
      <c r="BL321" s="48">
        <v>11</v>
      </c>
    </row>
    <row r="322" spans="1:64" ht="15">
      <c r="A322" s="64" t="s">
        <v>389</v>
      </c>
      <c r="B322" s="64" t="s">
        <v>392</v>
      </c>
      <c r="C322" s="65" t="s">
        <v>4926</v>
      </c>
      <c r="D322" s="66">
        <v>3</v>
      </c>
      <c r="E322" s="67" t="s">
        <v>132</v>
      </c>
      <c r="F322" s="68">
        <v>35</v>
      </c>
      <c r="G322" s="65"/>
      <c r="H322" s="69"/>
      <c r="I322" s="70"/>
      <c r="J322" s="70"/>
      <c r="K322" s="34" t="s">
        <v>65</v>
      </c>
      <c r="L322" s="77">
        <v>322</v>
      </c>
      <c r="M322" s="77"/>
      <c r="N322" s="72"/>
      <c r="O322" s="79" t="s">
        <v>416</v>
      </c>
      <c r="P322" s="81">
        <v>43644.84811342593</v>
      </c>
      <c r="Q322" s="79" t="s">
        <v>708</v>
      </c>
      <c r="R322" s="83" t="s">
        <v>723</v>
      </c>
      <c r="S322" s="79" t="s">
        <v>827</v>
      </c>
      <c r="T322" s="79" t="s">
        <v>1024</v>
      </c>
      <c r="U322" s="79"/>
      <c r="V322" s="83" t="s">
        <v>1291</v>
      </c>
      <c r="W322" s="81">
        <v>43644.84811342593</v>
      </c>
      <c r="X322" s="83" t="s">
        <v>1587</v>
      </c>
      <c r="Y322" s="79"/>
      <c r="Z322" s="79"/>
      <c r="AA322" s="85" t="s">
        <v>1895</v>
      </c>
      <c r="AB322" s="79"/>
      <c r="AC322" s="79" t="b">
        <v>0</v>
      </c>
      <c r="AD322" s="79">
        <v>0</v>
      </c>
      <c r="AE322" s="85" t="s">
        <v>1912</v>
      </c>
      <c r="AF322" s="79" t="b">
        <v>0</v>
      </c>
      <c r="AG322" s="79" t="s">
        <v>1915</v>
      </c>
      <c r="AH322" s="79"/>
      <c r="AI322" s="85" t="s">
        <v>1912</v>
      </c>
      <c r="AJ322" s="79" t="b">
        <v>0</v>
      </c>
      <c r="AK322" s="79">
        <v>1</v>
      </c>
      <c r="AL322" s="85" t="s">
        <v>1894</v>
      </c>
      <c r="AM322" s="79" t="s">
        <v>1942</v>
      </c>
      <c r="AN322" s="79" t="b">
        <v>0</v>
      </c>
      <c r="AO322" s="85" t="s">
        <v>1894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4</v>
      </c>
      <c r="BC322" s="78" t="str">
        <f>REPLACE(INDEX(GroupVertices[Group],MATCH(Edges[[#This Row],[Vertex 2]],GroupVertices[Vertex],0)),1,1,"")</f>
        <v>4</v>
      </c>
      <c r="BD322" s="48">
        <v>2</v>
      </c>
      <c r="BE322" s="49">
        <v>15.384615384615385</v>
      </c>
      <c r="BF322" s="48">
        <v>0</v>
      </c>
      <c r="BG322" s="49">
        <v>0</v>
      </c>
      <c r="BH322" s="48">
        <v>0</v>
      </c>
      <c r="BI322" s="49">
        <v>0</v>
      </c>
      <c r="BJ322" s="48">
        <v>11</v>
      </c>
      <c r="BK322" s="49">
        <v>84.61538461538461</v>
      </c>
      <c r="BL322" s="48">
        <v>13</v>
      </c>
    </row>
    <row r="323" spans="1:64" ht="15">
      <c r="A323" s="64" t="s">
        <v>393</v>
      </c>
      <c r="B323" s="64" t="s">
        <v>393</v>
      </c>
      <c r="C323" s="65" t="s">
        <v>4926</v>
      </c>
      <c r="D323" s="66">
        <v>3</v>
      </c>
      <c r="E323" s="67" t="s">
        <v>132</v>
      </c>
      <c r="F323" s="68">
        <v>35</v>
      </c>
      <c r="G323" s="65"/>
      <c r="H323" s="69"/>
      <c r="I323" s="70"/>
      <c r="J323" s="70"/>
      <c r="K323" s="34" t="s">
        <v>65</v>
      </c>
      <c r="L323" s="77">
        <v>323</v>
      </c>
      <c r="M323" s="77"/>
      <c r="N323" s="72"/>
      <c r="O323" s="79" t="s">
        <v>176</v>
      </c>
      <c r="P323" s="81">
        <v>43647.0225462963</v>
      </c>
      <c r="Q323" s="79" t="s">
        <v>709</v>
      </c>
      <c r="R323" s="83" t="s">
        <v>822</v>
      </c>
      <c r="S323" s="79" t="s">
        <v>829</v>
      </c>
      <c r="T323" s="79" t="s">
        <v>1025</v>
      </c>
      <c r="U323" s="79"/>
      <c r="V323" s="83" t="s">
        <v>1293</v>
      </c>
      <c r="W323" s="81">
        <v>43647.0225462963</v>
      </c>
      <c r="X323" s="83" t="s">
        <v>1588</v>
      </c>
      <c r="Y323" s="79">
        <v>34.1467</v>
      </c>
      <c r="Z323" s="79">
        <v>-118.1488</v>
      </c>
      <c r="AA323" s="85" t="s">
        <v>1896</v>
      </c>
      <c r="AB323" s="79"/>
      <c r="AC323" s="79" t="b">
        <v>0</v>
      </c>
      <c r="AD323" s="79">
        <v>1</v>
      </c>
      <c r="AE323" s="85" t="s">
        <v>1912</v>
      </c>
      <c r="AF323" s="79" t="b">
        <v>0</v>
      </c>
      <c r="AG323" s="79" t="s">
        <v>1915</v>
      </c>
      <c r="AH323" s="79"/>
      <c r="AI323" s="85" t="s">
        <v>1912</v>
      </c>
      <c r="AJ323" s="79" t="b">
        <v>0</v>
      </c>
      <c r="AK323" s="79">
        <v>1</v>
      </c>
      <c r="AL323" s="85" t="s">
        <v>1912</v>
      </c>
      <c r="AM323" s="79" t="s">
        <v>1927</v>
      </c>
      <c r="AN323" s="79" t="b">
        <v>0</v>
      </c>
      <c r="AO323" s="85" t="s">
        <v>1896</v>
      </c>
      <c r="AP323" s="79" t="s">
        <v>176</v>
      </c>
      <c r="AQ323" s="79">
        <v>0</v>
      </c>
      <c r="AR323" s="79">
        <v>0</v>
      </c>
      <c r="AS323" s="79" t="s">
        <v>1952</v>
      </c>
      <c r="AT323" s="79" t="s">
        <v>1954</v>
      </c>
      <c r="AU323" s="79" t="s">
        <v>1957</v>
      </c>
      <c r="AV323" s="79" t="s">
        <v>1968</v>
      </c>
      <c r="AW323" s="79" t="s">
        <v>1977</v>
      </c>
      <c r="AX323" s="79" t="s">
        <v>1986</v>
      </c>
      <c r="AY323" s="79" t="s">
        <v>1987</v>
      </c>
      <c r="AZ323" s="83" t="s">
        <v>1996</v>
      </c>
      <c r="BA323">
        <v>1</v>
      </c>
      <c r="BB323" s="78" t="str">
        <f>REPLACE(INDEX(GroupVertices[Group],MATCH(Edges[[#This Row],[Vertex 1]],GroupVertices[Vertex],0)),1,1,"")</f>
        <v>4</v>
      </c>
      <c r="BC323" s="78" t="str">
        <f>REPLACE(INDEX(GroupVertices[Group],MATCH(Edges[[#This Row],[Vertex 2]],GroupVertices[Vertex],0)),1,1,"")</f>
        <v>4</v>
      </c>
      <c r="BD323" s="48">
        <v>2</v>
      </c>
      <c r="BE323" s="49">
        <v>6.896551724137931</v>
      </c>
      <c r="BF323" s="48">
        <v>0</v>
      </c>
      <c r="BG323" s="49">
        <v>0</v>
      </c>
      <c r="BH323" s="48">
        <v>0</v>
      </c>
      <c r="BI323" s="49">
        <v>0</v>
      </c>
      <c r="BJ323" s="48">
        <v>27</v>
      </c>
      <c r="BK323" s="49">
        <v>93.10344827586206</v>
      </c>
      <c r="BL323" s="48">
        <v>29</v>
      </c>
    </row>
    <row r="324" spans="1:64" ht="15">
      <c r="A324" s="64" t="s">
        <v>389</v>
      </c>
      <c r="B324" s="64" t="s">
        <v>393</v>
      </c>
      <c r="C324" s="65" t="s">
        <v>4926</v>
      </c>
      <c r="D324" s="66">
        <v>3</v>
      </c>
      <c r="E324" s="67" t="s">
        <v>132</v>
      </c>
      <c r="F324" s="68">
        <v>35</v>
      </c>
      <c r="G324" s="65"/>
      <c r="H324" s="69"/>
      <c r="I324" s="70"/>
      <c r="J324" s="70"/>
      <c r="K324" s="34" t="s">
        <v>65</v>
      </c>
      <c r="L324" s="77">
        <v>324</v>
      </c>
      <c r="M324" s="77"/>
      <c r="N324" s="72"/>
      <c r="O324" s="79" t="s">
        <v>416</v>
      </c>
      <c r="P324" s="81">
        <v>43647.056446759256</v>
      </c>
      <c r="Q324" s="79" t="s">
        <v>710</v>
      </c>
      <c r="R324" s="79"/>
      <c r="S324" s="79"/>
      <c r="T324" s="79" t="s">
        <v>1026</v>
      </c>
      <c r="U324" s="79"/>
      <c r="V324" s="83" t="s">
        <v>1291</v>
      </c>
      <c r="W324" s="81">
        <v>43647.056446759256</v>
      </c>
      <c r="X324" s="83" t="s">
        <v>1589</v>
      </c>
      <c r="Y324" s="79"/>
      <c r="Z324" s="79"/>
      <c r="AA324" s="85" t="s">
        <v>1897</v>
      </c>
      <c r="AB324" s="79"/>
      <c r="AC324" s="79" t="b">
        <v>0</v>
      </c>
      <c r="AD324" s="79">
        <v>0</v>
      </c>
      <c r="AE324" s="85" t="s">
        <v>1912</v>
      </c>
      <c r="AF324" s="79" t="b">
        <v>0</v>
      </c>
      <c r="AG324" s="79" t="s">
        <v>1915</v>
      </c>
      <c r="AH324" s="79"/>
      <c r="AI324" s="85" t="s">
        <v>1912</v>
      </c>
      <c r="AJ324" s="79" t="b">
        <v>0</v>
      </c>
      <c r="AK324" s="79">
        <v>1</v>
      </c>
      <c r="AL324" s="85" t="s">
        <v>1896</v>
      </c>
      <c r="AM324" s="79" t="s">
        <v>1942</v>
      </c>
      <c r="AN324" s="79" t="b">
        <v>0</v>
      </c>
      <c r="AO324" s="85" t="s">
        <v>1896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4</v>
      </c>
      <c r="BD324" s="48">
        <v>2</v>
      </c>
      <c r="BE324" s="49">
        <v>8.333333333333334</v>
      </c>
      <c r="BF324" s="48">
        <v>0</v>
      </c>
      <c r="BG324" s="49">
        <v>0</v>
      </c>
      <c r="BH324" s="48">
        <v>0</v>
      </c>
      <c r="BI324" s="49">
        <v>0</v>
      </c>
      <c r="BJ324" s="48">
        <v>22</v>
      </c>
      <c r="BK324" s="49">
        <v>91.66666666666667</v>
      </c>
      <c r="BL324" s="48">
        <v>24</v>
      </c>
    </row>
    <row r="325" spans="1:64" ht="15">
      <c r="A325" s="64" t="s">
        <v>394</v>
      </c>
      <c r="B325" s="64" t="s">
        <v>394</v>
      </c>
      <c r="C325" s="65" t="s">
        <v>4926</v>
      </c>
      <c r="D325" s="66">
        <v>3</v>
      </c>
      <c r="E325" s="67" t="s">
        <v>132</v>
      </c>
      <c r="F325" s="68">
        <v>35</v>
      </c>
      <c r="G325" s="65"/>
      <c r="H325" s="69"/>
      <c r="I325" s="70"/>
      <c r="J325" s="70"/>
      <c r="K325" s="34" t="s">
        <v>65</v>
      </c>
      <c r="L325" s="77">
        <v>325</v>
      </c>
      <c r="M325" s="77"/>
      <c r="N325" s="72"/>
      <c r="O325" s="79" t="s">
        <v>176</v>
      </c>
      <c r="P325" s="81">
        <v>43606.902094907404</v>
      </c>
      <c r="Q325" s="79" t="s">
        <v>711</v>
      </c>
      <c r="R325" s="83" t="s">
        <v>727</v>
      </c>
      <c r="S325" s="79" t="s">
        <v>831</v>
      </c>
      <c r="T325" s="79" t="s">
        <v>866</v>
      </c>
      <c r="U325" s="83" t="s">
        <v>1234</v>
      </c>
      <c r="V325" s="83" t="s">
        <v>1234</v>
      </c>
      <c r="W325" s="81">
        <v>43606.902094907404</v>
      </c>
      <c r="X325" s="83" t="s">
        <v>1590</v>
      </c>
      <c r="Y325" s="79"/>
      <c r="Z325" s="79"/>
      <c r="AA325" s="85" t="s">
        <v>1898</v>
      </c>
      <c r="AB325" s="79"/>
      <c r="AC325" s="79" t="b">
        <v>0</v>
      </c>
      <c r="AD325" s="79">
        <v>6</v>
      </c>
      <c r="AE325" s="85" t="s">
        <v>1912</v>
      </c>
      <c r="AF325" s="79" t="b">
        <v>0</v>
      </c>
      <c r="AG325" s="79" t="s">
        <v>1915</v>
      </c>
      <c r="AH325" s="79"/>
      <c r="AI325" s="85" t="s">
        <v>1912</v>
      </c>
      <c r="AJ325" s="79" t="b">
        <v>0</v>
      </c>
      <c r="AK325" s="79">
        <v>4</v>
      </c>
      <c r="AL325" s="85" t="s">
        <v>1912</v>
      </c>
      <c r="AM325" s="79" t="s">
        <v>1929</v>
      </c>
      <c r="AN325" s="79" t="b">
        <v>0</v>
      </c>
      <c r="AO325" s="85" t="s">
        <v>1898</v>
      </c>
      <c r="AP325" s="79" t="s">
        <v>1943</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0</v>
      </c>
      <c r="BE325" s="49">
        <v>0</v>
      </c>
      <c r="BF325" s="48">
        <v>2</v>
      </c>
      <c r="BG325" s="49">
        <v>20</v>
      </c>
      <c r="BH325" s="48">
        <v>0</v>
      </c>
      <c r="BI325" s="49">
        <v>0</v>
      </c>
      <c r="BJ325" s="48">
        <v>8</v>
      </c>
      <c r="BK325" s="49">
        <v>80</v>
      </c>
      <c r="BL325" s="48">
        <v>10</v>
      </c>
    </row>
    <row r="326" spans="1:64" ht="15">
      <c r="A326" s="64" t="s">
        <v>395</v>
      </c>
      <c r="B326" s="64" t="s">
        <v>394</v>
      </c>
      <c r="C326" s="65" t="s">
        <v>4926</v>
      </c>
      <c r="D326" s="66">
        <v>3</v>
      </c>
      <c r="E326" s="67" t="s">
        <v>132</v>
      </c>
      <c r="F326" s="68">
        <v>35</v>
      </c>
      <c r="G326" s="65"/>
      <c r="H326" s="69"/>
      <c r="I326" s="70"/>
      <c r="J326" s="70"/>
      <c r="K326" s="34" t="s">
        <v>65</v>
      </c>
      <c r="L326" s="77">
        <v>326</v>
      </c>
      <c r="M326" s="77"/>
      <c r="N326" s="72"/>
      <c r="O326" s="79" t="s">
        <v>416</v>
      </c>
      <c r="P326" s="81">
        <v>43648.62825231482</v>
      </c>
      <c r="Q326" s="79" t="s">
        <v>712</v>
      </c>
      <c r="R326" s="83" t="s">
        <v>723</v>
      </c>
      <c r="S326" s="79" t="s">
        <v>827</v>
      </c>
      <c r="T326" s="79" t="s">
        <v>911</v>
      </c>
      <c r="U326" s="83" t="s">
        <v>1235</v>
      </c>
      <c r="V326" s="83" t="s">
        <v>1235</v>
      </c>
      <c r="W326" s="81">
        <v>43648.62825231482</v>
      </c>
      <c r="X326" s="83" t="s">
        <v>1591</v>
      </c>
      <c r="Y326" s="79"/>
      <c r="Z326" s="79"/>
      <c r="AA326" s="85" t="s">
        <v>1899</v>
      </c>
      <c r="AB326" s="79"/>
      <c r="AC326" s="79" t="b">
        <v>0</v>
      </c>
      <c r="AD326" s="79">
        <v>0</v>
      </c>
      <c r="AE326" s="85" t="s">
        <v>1912</v>
      </c>
      <c r="AF326" s="79" t="b">
        <v>0</v>
      </c>
      <c r="AG326" s="79" t="s">
        <v>1915</v>
      </c>
      <c r="AH326" s="79"/>
      <c r="AI326" s="85" t="s">
        <v>1912</v>
      </c>
      <c r="AJ326" s="79" t="b">
        <v>0</v>
      </c>
      <c r="AK326" s="79">
        <v>1</v>
      </c>
      <c r="AL326" s="85" t="s">
        <v>1912</v>
      </c>
      <c r="AM326" s="79" t="s">
        <v>1922</v>
      </c>
      <c r="AN326" s="79" t="b">
        <v>0</v>
      </c>
      <c r="AO326" s="85" t="s">
        <v>1899</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2</v>
      </c>
      <c r="BD326" s="48"/>
      <c r="BE326" s="49"/>
      <c r="BF326" s="48"/>
      <c r="BG326" s="49"/>
      <c r="BH326" s="48"/>
      <c r="BI326" s="49"/>
      <c r="BJ326" s="48"/>
      <c r="BK326" s="49"/>
      <c r="BL326" s="48"/>
    </row>
    <row r="327" spans="1:64" ht="15">
      <c r="A327" s="64" t="s">
        <v>389</v>
      </c>
      <c r="B327" s="64" t="s">
        <v>394</v>
      </c>
      <c r="C327" s="65" t="s">
        <v>4927</v>
      </c>
      <c r="D327" s="66">
        <v>4.4</v>
      </c>
      <c r="E327" s="67" t="s">
        <v>136</v>
      </c>
      <c r="F327" s="68">
        <v>30.4</v>
      </c>
      <c r="G327" s="65"/>
      <c r="H327" s="69"/>
      <c r="I327" s="70"/>
      <c r="J327" s="70"/>
      <c r="K327" s="34" t="s">
        <v>65</v>
      </c>
      <c r="L327" s="77">
        <v>327</v>
      </c>
      <c r="M327" s="77"/>
      <c r="N327" s="72"/>
      <c r="O327" s="79" t="s">
        <v>416</v>
      </c>
      <c r="P327" s="81">
        <v>43644.84811342593</v>
      </c>
      <c r="Q327" s="79" t="s">
        <v>708</v>
      </c>
      <c r="R327" s="83" t="s">
        <v>723</v>
      </c>
      <c r="S327" s="79" t="s">
        <v>827</v>
      </c>
      <c r="T327" s="79" t="s">
        <v>1024</v>
      </c>
      <c r="U327" s="79"/>
      <c r="V327" s="83" t="s">
        <v>1291</v>
      </c>
      <c r="W327" s="81">
        <v>43644.84811342593</v>
      </c>
      <c r="X327" s="83" t="s">
        <v>1587</v>
      </c>
      <c r="Y327" s="79"/>
      <c r="Z327" s="79"/>
      <c r="AA327" s="85" t="s">
        <v>1895</v>
      </c>
      <c r="AB327" s="79"/>
      <c r="AC327" s="79" t="b">
        <v>0</v>
      </c>
      <c r="AD327" s="79">
        <v>0</v>
      </c>
      <c r="AE327" s="85" t="s">
        <v>1912</v>
      </c>
      <c r="AF327" s="79" t="b">
        <v>0</v>
      </c>
      <c r="AG327" s="79" t="s">
        <v>1915</v>
      </c>
      <c r="AH327" s="79"/>
      <c r="AI327" s="85" t="s">
        <v>1912</v>
      </c>
      <c r="AJ327" s="79" t="b">
        <v>0</v>
      </c>
      <c r="AK327" s="79">
        <v>1</v>
      </c>
      <c r="AL327" s="85" t="s">
        <v>1894</v>
      </c>
      <c r="AM327" s="79" t="s">
        <v>1942</v>
      </c>
      <c r="AN327" s="79" t="b">
        <v>0</v>
      </c>
      <c r="AO327" s="85" t="s">
        <v>1894</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4</v>
      </c>
      <c r="BC327" s="78" t="str">
        <f>REPLACE(INDEX(GroupVertices[Group],MATCH(Edges[[#This Row],[Vertex 2]],GroupVertices[Vertex],0)),1,1,"")</f>
        <v>2</v>
      </c>
      <c r="BD327" s="48"/>
      <c r="BE327" s="49"/>
      <c r="BF327" s="48"/>
      <c r="BG327" s="49"/>
      <c r="BH327" s="48"/>
      <c r="BI327" s="49"/>
      <c r="BJ327" s="48"/>
      <c r="BK327" s="49"/>
      <c r="BL327" s="48"/>
    </row>
    <row r="328" spans="1:64" ht="15">
      <c r="A328" s="64" t="s">
        <v>389</v>
      </c>
      <c r="B328" s="64" t="s">
        <v>394</v>
      </c>
      <c r="C328" s="65" t="s">
        <v>4927</v>
      </c>
      <c r="D328" s="66">
        <v>4.4</v>
      </c>
      <c r="E328" s="67" t="s">
        <v>136</v>
      </c>
      <c r="F328" s="68">
        <v>30.4</v>
      </c>
      <c r="G328" s="65"/>
      <c r="H328" s="69"/>
      <c r="I328" s="70"/>
      <c r="J328" s="70"/>
      <c r="K328" s="34" t="s">
        <v>65</v>
      </c>
      <c r="L328" s="77">
        <v>328</v>
      </c>
      <c r="M328" s="77"/>
      <c r="N328" s="72"/>
      <c r="O328" s="79" t="s">
        <v>416</v>
      </c>
      <c r="P328" s="81">
        <v>43648.63997685185</v>
      </c>
      <c r="Q328" s="79" t="s">
        <v>713</v>
      </c>
      <c r="R328" s="83" t="s">
        <v>723</v>
      </c>
      <c r="S328" s="79" t="s">
        <v>827</v>
      </c>
      <c r="T328" s="79" t="s">
        <v>911</v>
      </c>
      <c r="U328" s="79"/>
      <c r="V328" s="83" t="s">
        <v>1291</v>
      </c>
      <c r="W328" s="81">
        <v>43648.63997685185</v>
      </c>
      <c r="X328" s="83" t="s">
        <v>1592</v>
      </c>
      <c r="Y328" s="79"/>
      <c r="Z328" s="79"/>
      <c r="AA328" s="85" t="s">
        <v>1900</v>
      </c>
      <c r="AB328" s="79"/>
      <c r="AC328" s="79" t="b">
        <v>0</v>
      </c>
      <c r="AD328" s="79">
        <v>0</v>
      </c>
      <c r="AE328" s="85" t="s">
        <v>1912</v>
      </c>
      <c r="AF328" s="79" t="b">
        <v>0</v>
      </c>
      <c r="AG328" s="79" t="s">
        <v>1915</v>
      </c>
      <c r="AH328" s="79"/>
      <c r="AI328" s="85" t="s">
        <v>1912</v>
      </c>
      <c r="AJ328" s="79" t="b">
        <v>0</v>
      </c>
      <c r="AK328" s="79">
        <v>1</v>
      </c>
      <c r="AL328" s="85" t="s">
        <v>1899</v>
      </c>
      <c r="AM328" s="79" t="s">
        <v>1942</v>
      </c>
      <c r="AN328" s="79" t="b">
        <v>0</v>
      </c>
      <c r="AO328" s="85" t="s">
        <v>1899</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4</v>
      </c>
      <c r="BC328" s="78" t="str">
        <f>REPLACE(INDEX(GroupVertices[Group],MATCH(Edges[[#This Row],[Vertex 2]],GroupVertices[Vertex],0)),1,1,"")</f>
        <v>2</v>
      </c>
      <c r="BD328" s="48"/>
      <c r="BE328" s="49"/>
      <c r="BF328" s="48"/>
      <c r="BG328" s="49"/>
      <c r="BH328" s="48"/>
      <c r="BI328" s="49"/>
      <c r="BJ328" s="48"/>
      <c r="BK328" s="49"/>
      <c r="BL328" s="48"/>
    </row>
    <row r="329" spans="1:64" ht="15">
      <c r="A329" s="64" t="s">
        <v>395</v>
      </c>
      <c r="B329" s="64" t="s">
        <v>398</v>
      </c>
      <c r="C329" s="65" t="s">
        <v>4926</v>
      </c>
      <c r="D329" s="66">
        <v>3</v>
      </c>
      <c r="E329" s="67" t="s">
        <v>132</v>
      </c>
      <c r="F329" s="68">
        <v>35</v>
      </c>
      <c r="G329" s="65"/>
      <c r="H329" s="69"/>
      <c r="I329" s="70"/>
      <c r="J329" s="70"/>
      <c r="K329" s="34" t="s">
        <v>65</v>
      </c>
      <c r="L329" s="77">
        <v>329</v>
      </c>
      <c r="M329" s="77"/>
      <c r="N329" s="72"/>
      <c r="O329" s="79" t="s">
        <v>416</v>
      </c>
      <c r="P329" s="81">
        <v>43648.62825231482</v>
      </c>
      <c r="Q329" s="79" t="s">
        <v>712</v>
      </c>
      <c r="R329" s="83" t="s">
        <v>723</v>
      </c>
      <c r="S329" s="79" t="s">
        <v>827</v>
      </c>
      <c r="T329" s="79" t="s">
        <v>911</v>
      </c>
      <c r="U329" s="83" t="s">
        <v>1235</v>
      </c>
      <c r="V329" s="83" t="s">
        <v>1235</v>
      </c>
      <c r="W329" s="81">
        <v>43648.62825231482</v>
      </c>
      <c r="X329" s="83" t="s">
        <v>1591</v>
      </c>
      <c r="Y329" s="79"/>
      <c r="Z329" s="79"/>
      <c r="AA329" s="85" t="s">
        <v>1899</v>
      </c>
      <c r="AB329" s="79"/>
      <c r="AC329" s="79" t="b">
        <v>0</v>
      </c>
      <c r="AD329" s="79">
        <v>0</v>
      </c>
      <c r="AE329" s="85" t="s">
        <v>1912</v>
      </c>
      <c r="AF329" s="79" t="b">
        <v>0</v>
      </c>
      <c r="AG329" s="79" t="s">
        <v>1915</v>
      </c>
      <c r="AH329" s="79"/>
      <c r="AI329" s="85" t="s">
        <v>1912</v>
      </c>
      <c r="AJ329" s="79" t="b">
        <v>0</v>
      </c>
      <c r="AK329" s="79">
        <v>1</v>
      </c>
      <c r="AL329" s="85" t="s">
        <v>1912</v>
      </c>
      <c r="AM329" s="79" t="s">
        <v>1922</v>
      </c>
      <c r="AN329" s="79" t="b">
        <v>0</v>
      </c>
      <c r="AO329" s="85" t="s">
        <v>1899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4</v>
      </c>
      <c r="BC329" s="78" t="str">
        <f>REPLACE(INDEX(GroupVertices[Group],MATCH(Edges[[#This Row],[Vertex 2]],GroupVertices[Vertex],0)),1,1,"")</f>
        <v>3</v>
      </c>
      <c r="BD329" s="48">
        <v>1</v>
      </c>
      <c r="BE329" s="49">
        <v>10</v>
      </c>
      <c r="BF329" s="48">
        <v>0</v>
      </c>
      <c r="BG329" s="49">
        <v>0</v>
      </c>
      <c r="BH329" s="48">
        <v>0</v>
      </c>
      <c r="BI329" s="49">
        <v>0</v>
      </c>
      <c r="BJ329" s="48">
        <v>9</v>
      </c>
      <c r="BK329" s="49">
        <v>90</v>
      </c>
      <c r="BL329" s="48">
        <v>10</v>
      </c>
    </row>
    <row r="330" spans="1:64" ht="15">
      <c r="A330" s="64" t="s">
        <v>389</v>
      </c>
      <c r="B330" s="64" t="s">
        <v>398</v>
      </c>
      <c r="C330" s="65" t="s">
        <v>4927</v>
      </c>
      <c r="D330" s="66">
        <v>4.4</v>
      </c>
      <c r="E330" s="67" t="s">
        <v>136</v>
      </c>
      <c r="F330" s="68">
        <v>30.4</v>
      </c>
      <c r="G330" s="65"/>
      <c r="H330" s="69"/>
      <c r="I330" s="70"/>
      <c r="J330" s="70"/>
      <c r="K330" s="34" t="s">
        <v>65</v>
      </c>
      <c r="L330" s="77">
        <v>330</v>
      </c>
      <c r="M330" s="77"/>
      <c r="N330" s="72"/>
      <c r="O330" s="79" t="s">
        <v>416</v>
      </c>
      <c r="P330" s="81">
        <v>43642.18150462963</v>
      </c>
      <c r="Q330" s="79" t="s">
        <v>704</v>
      </c>
      <c r="R330" s="83" t="s">
        <v>723</v>
      </c>
      <c r="S330" s="79" t="s">
        <v>827</v>
      </c>
      <c r="T330" s="79" t="s">
        <v>1021</v>
      </c>
      <c r="U330" s="79"/>
      <c r="V330" s="83" t="s">
        <v>1291</v>
      </c>
      <c r="W330" s="81">
        <v>43642.18150462963</v>
      </c>
      <c r="X330" s="83" t="s">
        <v>1583</v>
      </c>
      <c r="Y330" s="79"/>
      <c r="Z330" s="79"/>
      <c r="AA330" s="85" t="s">
        <v>1891</v>
      </c>
      <c r="AB330" s="79"/>
      <c r="AC330" s="79" t="b">
        <v>0</v>
      </c>
      <c r="AD330" s="79">
        <v>0</v>
      </c>
      <c r="AE330" s="85" t="s">
        <v>1912</v>
      </c>
      <c r="AF330" s="79" t="b">
        <v>0</v>
      </c>
      <c r="AG330" s="79" t="s">
        <v>1915</v>
      </c>
      <c r="AH330" s="79"/>
      <c r="AI330" s="85" t="s">
        <v>1912</v>
      </c>
      <c r="AJ330" s="79" t="b">
        <v>0</v>
      </c>
      <c r="AK330" s="79">
        <v>1</v>
      </c>
      <c r="AL330" s="85" t="s">
        <v>1890</v>
      </c>
      <c r="AM330" s="79" t="s">
        <v>1942</v>
      </c>
      <c r="AN330" s="79" t="b">
        <v>0</v>
      </c>
      <c r="AO330" s="85" t="s">
        <v>1890</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4</v>
      </c>
      <c r="BC330" s="78" t="str">
        <f>REPLACE(INDEX(GroupVertices[Group],MATCH(Edges[[#This Row],[Vertex 2]],GroupVertices[Vertex],0)),1,1,"")</f>
        <v>3</v>
      </c>
      <c r="BD330" s="48"/>
      <c r="BE330" s="49"/>
      <c r="BF330" s="48"/>
      <c r="BG330" s="49"/>
      <c r="BH330" s="48"/>
      <c r="BI330" s="49"/>
      <c r="BJ330" s="48"/>
      <c r="BK330" s="49"/>
      <c r="BL330" s="48"/>
    </row>
    <row r="331" spans="1:64" ht="15">
      <c r="A331" s="64" t="s">
        <v>389</v>
      </c>
      <c r="B331" s="64" t="s">
        <v>398</v>
      </c>
      <c r="C331" s="65" t="s">
        <v>4927</v>
      </c>
      <c r="D331" s="66">
        <v>4.4</v>
      </c>
      <c r="E331" s="67" t="s">
        <v>136</v>
      </c>
      <c r="F331" s="68">
        <v>30.4</v>
      </c>
      <c r="G331" s="65"/>
      <c r="H331" s="69"/>
      <c r="I331" s="70"/>
      <c r="J331" s="70"/>
      <c r="K331" s="34" t="s">
        <v>65</v>
      </c>
      <c r="L331" s="77">
        <v>331</v>
      </c>
      <c r="M331" s="77"/>
      <c r="N331" s="72"/>
      <c r="O331" s="79" t="s">
        <v>416</v>
      </c>
      <c r="P331" s="81">
        <v>43648.63997685185</v>
      </c>
      <c r="Q331" s="79" t="s">
        <v>713</v>
      </c>
      <c r="R331" s="83" t="s">
        <v>723</v>
      </c>
      <c r="S331" s="79" t="s">
        <v>827</v>
      </c>
      <c r="T331" s="79" t="s">
        <v>911</v>
      </c>
      <c r="U331" s="79"/>
      <c r="V331" s="83" t="s">
        <v>1291</v>
      </c>
      <c r="W331" s="81">
        <v>43648.63997685185</v>
      </c>
      <c r="X331" s="83" t="s">
        <v>1592</v>
      </c>
      <c r="Y331" s="79"/>
      <c r="Z331" s="79"/>
      <c r="AA331" s="85" t="s">
        <v>1900</v>
      </c>
      <c r="AB331" s="79"/>
      <c r="AC331" s="79" t="b">
        <v>0</v>
      </c>
      <c r="AD331" s="79">
        <v>0</v>
      </c>
      <c r="AE331" s="85" t="s">
        <v>1912</v>
      </c>
      <c r="AF331" s="79" t="b">
        <v>0</v>
      </c>
      <c r="AG331" s="79" t="s">
        <v>1915</v>
      </c>
      <c r="AH331" s="79"/>
      <c r="AI331" s="85" t="s">
        <v>1912</v>
      </c>
      <c r="AJ331" s="79" t="b">
        <v>0</v>
      </c>
      <c r="AK331" s="79">
        <v>1</v>
      </c>
      <c r="AL331" s="85" t="s">
        <v>1899</v>
      </c>
      <c r="AM331" s="79" t="s">
        <v>1942</v>
      </c>
      <c r="AN331" s="79" t="b">
        <v>0</v>
      </c>
      <c r="AO331" s="85" t="s">
        <v>1899</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4</v>
      </c>
      <c r="BC331" s="78" t="str">
        <f>REPLACE(INDEX(GroupVertices[Group],MATCH(Edges[[#This Row],[Vertex 2]],GroupVertices[Vertex],0)),1,1,"")</f>
        <v>3</v>
      </c>
      <c r="BD331" s="48"/>
      <c r="BE331" s="49"/>
      <c r="BF331" s="48"/>
      <c r="BG331" s="49"/>
      <c r="BH331" s="48"/>
      <c r="BI331" s="49"/>
      <c r="BJ331" s="48"/>
      <c r="BK331" s="49"/>
      <c r="BL331" s="48"/>
    </row>
    <row r="332" spans="1:64" ht="15">
      <c r="A332" s="64" t="s">
        <v>389</v>
      </c>
      <c r="B332" s="64" t="s">
        <v>395</v>
      </c>
      <c r="C332" s="65" t="s">
        <v>4926</v>
      </c>
      <c r="D332" s="66">
        <v>3</v>
      </c>
      <c r="E332" s="67" t="s">
        <v>132</v>
      </c>
      <c r="F332" s="68">
        <v>35</v>
      </c>
      <c r="G332" s="65"/>
      <c r="H332" s="69"/>
      <c r="I332" s="70"/>
      <c r="J332" s="70"/>
      <c r="K332" s="34" t="s">
        <v>65</v>
      </c>
      <c r="L332" s="77">
        <v>332</v>
      </c>
      <c r="M332" s="77"/>
      <c r="N332" s="72"/>
      <c r="O332" s="79" t="s">
        <v>416</v>
      </c>
      <c r="P332" s="81">
        <v>43648.63997685185</v>
      </c>
      <c r="Q332" s="79" t="s">
        <v>713</v>
      </c>
      <c r="R332" s="83" t="s">
        <v>723</v>
      </c>
      <c r="S332" s="79" t="s">
        <v>827</v>
      </c>
      <c r="T332" s="79" t="s">
        <v>911</v>
      </c>
      <c r="U332" s="79"/>
      <c r="V332" s="83" t="s">
        <v>1291</v>
      </c>
      <c r="W332" s="81">
        <v>43648.63997685185</v>
      </c>
      <c r="X332" s="83" t="s">
        <v>1592</v>
      </c>
      <c r="Y332" s="79"/>
      <c r="Z332" s="79"/>
      <c r="AA332" s="85" t="s">
        <v>1900</v>
      </c>
      <c r="AB332" s="79"/>
      <c r="AC332" s="79" t="b">
        <v>0</v>
      </c>
      <c r="AD332" s="79">
        <v>0</v>
      </c>
      <c r="AE332" s="85" t="s">
        <v>1912</v>
      </c>
      <c r="AF332" s="79" t="b">
        <v>0</v>
      </c>
      <c r="AG332" s="79" t="s">
        <v>1915</v>
      </c>
      <c r="AH332" s="79"/>
      <c r="AI332" s="85" t="s">
        <v>1912</v>
      </c>
      <c r="AJ332" s="79" t="b">
        <v>0</v>
      </c>
      <c r="AK332" s="79">
        <v>1</v>
      </c>
      <c r="AL332" s="85" t="s">
        <v>1899</v>
      </c>
      <c r="AM332" s="79" t="s">
        <v>1942</v>
      </c>
      <c r="AN332" s="79" t="b">
        <v>0</v>
      </c>
      <c r="AO332" s="85" t="s">
        <v>1899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1</v>
      </c>
      <c r="BE332" s="49">
        <v>8.333333333333334</v>
      </c>
      <c r="BF332" s="48">
        <v>0</v>
      </c>
      <c r="BG332" s="49">
        <v>0</v>
      </c>
      <c r="BH332" s="48">
        <v>0</v>
      </c>
      <c r="BI332" s="49">
        <v>0</v>
      </c>
      <c r="BJ332" s="48">
        <v>11</v>
      </c>
      <c r="BK332" s="49">
        <v>91.66666666666667</v>
      </c>
      <c r="BL332" s="48">
        <v>12</v>
      </c>
    </row>
    <row r="333" spans="1:64" ht="15">
      <c r="A333" s="64" t="s">
        <v>396</v>
      </c>
      <c r="B333" s="64" t="s">
        <v>396</v>
      </c>
      <c r="C333" s="65" t="s">
        <v>4929</v>
      </c>
      <c r="D333" s="66">
        <v>7.2</v>
      </c>
      <c r="E333" s="67" t="s">
        <v>136</v>
      </c>
      <c r="F333" s="68">
        <v>21.2</v>
      </c>
      <c r="G333" s="65"/>
      <c r="H333" s="69"/>
      <c r="I333" s="70"/>
      <c r="J333" s="70"/>
      <c r="K333" s="34" t="s">
        <v>65</v>
      </c>
      <c r="L333" s="77">
        <v>333</v>
      </c>
      <c r="M333" s="77"/>
      <c r="N333" s="72"/>
      <c r="O333" s="79" t="s">
        <v>176</v>
      </c>
      <c r="P333" s="81">
        <v>43642.510983796295</v>
      </c>
      <c r="Q333" s="79" t="s">
        <v>714</v>
      </c>
      <c r="R333" s="83" t="s">
        <v>823</v>
      </c>
      <c r="S333" s="79" t="s">
        <v>829</v>
      </c>
      <c r="T333" s="79" t="s">
        <v>1027</v>
      </c>
      <c r="U333" s="79"/>
      <c r="V333" s="83" t="s">
        <v>1294</v>
      </c>
      <c r="W333" s="81">
        <v>43642.510983796295</v>
      </c>
      <c r="X333" s="83" t="s">
        <v>1593</v>
      </c>
      <c r="Y333" s="79"/>
      <c r="Z333" s="79"/>
      <c r="AA333" s="85" t="s">
        <v>1901</v>
      </c>
      <c r="AB333" s="79"/>
      <c r="AC333" s="79" t="b">
        <v>0</v>
      </c>
      <c r="AD333" s="79">
        <v>0</v>
      </c>
      <c r="AE333" s="85" t="s">
        <v>1912</v>
      </c>
      <c r="AF333" s="79" t="b">
        <v>0</v>
      </c>
      <c r="AG333" s="79" t="s">
        <v>1915</v>
      </c>
      <c r="AH333" s="79"/>
      <c r="AI333" s="85" t="s">
        <v>1912</v>
      </c>
      <c r="AJ333" s="79" t="b">
        <v>0</v>
      </c>
      <c r="AK333" s="79">
        <v>1</v>
      </c>
      <c r="AL333" s="85" t="s">
        <v>1912</v>
      </c>
      <c r="AM333" s="79" t="s">
        <v>1927</v>
      </c>
      <c r="AN333" s="79" t="b">
        <v>0</v>
      </c>
      <c r="AO333" s="85" t="s">
        <v>1901</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4</v>
      </c>
      <c r="BC333" s="78" t="str">
        <f>REPLACE(INDEX(GroupVertices[Group],MATCH(Edges[[#This Row],[Vertex 2]],GroupVertices[Vertex],0)),1,1,"")</f>
        <v>4</v>
      </c>
      <c r="BD333" s="48">
        <v>0</v>
      </c>
      <c r="BE333" s="49">
        <v>0</v>
      </c>
      <c r="BF333" s="48">
        <v>1</v>
      </c>
      <c r="BG333" s="49">
        <v>4.761904761904762</v>
      </c>
      <c r="BH333" s="48">
        <v>0</v>
      </c>
      <c r="BI333" s="49">
        <v>0</v>
      </c>
      <c r="BJ333" s="48">
        <v>20</v>
      </c>
      <c r="BK333" s="49">
        <v>95.23809523809524</v>
      </c>
      <c r="BL333" s="48">
        <v>21</v>
      </c>
    </row>
    <row r="334" spans="1:64" ht="15">
      <c r="A334" s="64" t="s">
        <v>396</v>
      </c>
      <c r="B334" s="64" t="s">
        <v>396</v>
      </c>
      <c r="C334" s="65" t="s">
        <v>4929</v>
      </c>
      <c r="D334" s="66">
        <v>7.2</v>
      </c>
      <c r="E334" s="67" t="s">
        <v>136</v>
      </c>
      <c r="F334" s="68">
        <v>21.2</v>
      </c>
      <c r="G334" s="65"/>
      <c r="H334" s="69"/>
      <c r="I334" s="70"/>
      <c r="J334" s="70"/>
      <c r="K334" s="34" t="s">
        <v>65</v>
      </c>
      <c r="L334" s="77">
        <v>334</v>
      </c>
      <c r="M334" s="77"/>
      <c r="N334" s="72"/>
      <c r="O334" s="79" t="s">
        <v>176</v>
      </c>
      <c r="P334" s="81">
        <v>43643.58813657407</v>
      </c>
      <c r="Q334" s="79" t="s">
        <v>715</v>
      </c>
      <c r="R334" s="83" t="s">
        <v>824</v>
      </c>
      <c r="S334" s="79" t="s">
        <v>829</v>
      </c>
      <c r="T334" s="79" t="s">
        <v>1028</v>
      </c>
      <c r="U334" s="79"/>
      <c r="V334" s="83" t="s">
        <v>1294</v>
      </c>
      <c r="W334" s="81">
        <v>43643.58813657407</v>
      </c>
      <c r="X334" s="83" t="s">
        <v>1594</v>
      </c>
      <c r="Y334" s="79"/>
      <c r="Z334" s="79"/>
      <c r="AA334" s="85" t="s">
        <v>1902</v>
      </c>
      <c r="AB334" s="79"/>
      <c r="AC334" s="79" t="b">
        <v>0</v>
      </c>
      <c r="AD334" s="79">
        <v>2</v>
      </c>
      <c r="AE334" s="85" t="s">
        <v>1912</v>
      </c>
      <c r="AF334" s="79" t="b">
        <v>0</v>
      </c>
      <c r="AG334" s="79" t="s">
        <v>1915</v>
      </c>
      <c r="AH334" s="79"/>
      <c r="AI334" s="85" t="s">
        <v>1912</v>
      </c>
      <c r="AJ334" s="79" t="b">
        <v>0</v>
      </c>
      <c r="AK334" s="79">
        <v>1</v>
      </c>
      <c r="AL334" s="85" t="s">
        <v>1912</v>
      </c>
      <c r="AM334" s="79" t="s">
        <v>1927</v>
      </c>
      <c r="AN334" s="79" t="b">
        <v>0</v>
      </c>
      <c r="AO334" s="85" t="s">
        <v>1902</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21</v>
      </c>
      <c r="BK334" s="49">
        <v>100</v>
      </c>
      <c r="BL334" s="48">
        <v>21</v>
      </c>
    </row>
    <row r="335" spans="1:64" ht="15">
      <c r="A335" s="64" t="s">
        <v>396</v>
      </c>
      <c r="B335" s="64" t="s">
        <v>396</v>
      </c>
      <c r="C335" s="65" t="s">
        <v>4929</v>
      </c>
      <c r="D335" s="66">
        <v>7.2</v>
      </c>
      <c r="E335" s="67" t="s">
        <v>136</v>
      </c>
      <c r="F335" s="68">
        <v>21.2</v>
      </c>
      <c r="G335" s="65"/>
      <c r="H335" s="69"/>
      <c r="I335" s="70"/>
      <c r="J335" s="70"/>
      <c r="K335" s="34" t="s">
        <v>65</v>
      </c>
      <c r="L335" s="77">
        <v>335</v>
      </c>
      <c r="M335" s="77"/>
      <c r="N335" s="72"/>
      <c r="O335" s="79" t="s">
        <v>176</v>
      </c>
      <c r="P335" s="81">
        <v>43647.32063657408</v>
      </c>
      <c r="Q335" s="79" t="s">
        <v>716</v>
      </c>
      <c r="R335" s="83" t="s">
        <v>825</v>
      </c>
      <c r="S335" s="79" t="s">
        <v>829</v>
      </c>
      <c r="T335" s="79" t="s">
        <v>1029</v>
      </c>
      <c r="U335" s="79"/>
      <c r="V335" s="83" t="s">
        <v>1294</v>
      </c>
      <c r="W335" s="81">
        <v>43647.32063657408</v>
      </c>
      <c r="X335" s="83" t="s">
        <v>1595</v>
      </c>
      <c r="Y335" s="79"/>
      <c r="Z335" s="79"/>
      <c r="AA335" s="85" t="s">
        <v>1903</v>
      </c>
      <c r="AB335" s="79"/>
      <c r="AC335" s="79" t="b">
        <v>0</v>
      </c>
      <c r="AD335" s="79">
        <v>1</v>
      </c>
      <c r="AE335" s="85" t="s">
        <v>1912</v>
      </c>
      <c r="AF335" s="79" t="b">
        <v>0</v>
      </c>
      <c r="AG335" s="79" t="s">
        <v>1916</v>
      </c>
      <c r="AH335" s="79"/>
      <c r="AI335" s="85" t="s">
        <v>1912</v>
      </c>
      <c r="AJ335" s="79" t="b">
        <v>0</v>
      </c>
      <c r="AK335" s="79">
        <v>2</v>
      </c>
      <c r="AL335" s="85" t="s">
        <v>1912</v>
      </c>
      <c r="AM335" s="79" t="s">
        <v>1927</v>
      </c>
      <c r="AN335" s="79" t="b">
        <v>0</v>
      </c>
      <c r="AO335" s="85" t="s">
        <v>1903</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22</v>
      </c>
      <c r="BK335" s="49">
        <v>100</v>
      </c>
      <c r="BL335" s="48">
        <v>22</v>
      </c>
    </row>
    <row r="336" spans="1:64" ht="15">
      <c r="A336" s="64" t="s">
        <v>396</v>
      </c>
      <c r="B336" s="64" t="s">
        <v>396</v>
      </c>
      <c r="C336" s="65" t="s">
        <v>4929</v>
      </c>
      <c r="D336" s="66">
        <v>7.2</v>
      </c>
      <c r="E336" s="67" t="s">
        <v>136</v>
      </c>
      <c r="F336" s="68">
        <v>21.2</v>
      </c>
      <c r="G336" s="65"/>
      <c r="H336" s="69"/>
      <c r="I336" s="70"/>
      <c r="J336" s="70"/>
      <c r="K336" s="34" t="s">
        <v>65</v>
      </c>
      <c r="L336" s="77">
        <v>336</v>
      </c>
      <c r="M336" s="77"/>
      <c r="N336" s="72"/>
      <c r="O336" s="79" t="s">
        <v>176</v>
      </c>
      <c r="P336" s="81">
        <v>43650.411087962966</v>
      </c>
      <c r="Q336" s="79" t="s">
        <v>717</v>
      </c>
      <c r="R336" s="83" t="s">
        <v>826</v>
      </c>
      <c r="S336" s="79" t="s">
        <v>829</v>
      </c>
      <c r="T336" s="79" t="s">
        <v>1030</v>
      </c>
      <c r="U336" s="79"/>
      <c r="V336" s="83" t="s">
        <v>1294</v>
      </c>
      <c r="W336" s="81">
        <v>43650.411087962966</v>
      </c>
      <c r="X336" s="83" t="s">
        <v>1596</v>
      </c>
      <c r="Y336" s="79"/>
      <c r="Z336" s="79"/>
      <c r="AA336" s="85" t="s">
        <v>1904</v>
      </c>
      <c r="AB336" s="79"/>
      <c r="AC336" s="79" t="b">
        <v>0</v>
      </c>
      <c r="AD336" s="79">
        <v>1</v>
      </c>
      <c r="AE336" s="85" t="s">
        <v>1912</v>
      </c>
      <c r="AF336" s="79" t="b">
        <v>0</v>
      </c>
      <c r="AG336" s="79" t="s">
        <v>1915</v>
      </c>
      <c r="AH336" s="79"/>
      <c r="AI336" s="85" t="s">
        <v>1912</v>
      </c>
      <c r="AJ336" s="79" t="b">
        <v>0</v>
      </c>
      <c r="AK336" s="79">
        <v>1</v>
      </c>
      <c r="AL336" s="85" t="s">
        <v>1912</v>
      </c>
      <c r="AM336" s="79" t="s">
        <v>1927</v>
      </c>
      <c r="AN336" s="79" t="b">
        <v>0</v>
      </c>
      <c r="AO336" s="85" t="s">
        <v>1904</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4</v>
      </c>
      <c r="BC336" s="78" t="str">
        <f>REPLACE(INDEX(GroupVertices[Group],MATCH(Edges[[#This Row],[Vertex 2]],GroupVertices[Vertex],0)),1,1,"")</f>
        <v>4</v>
      </c>
      <c r="BD336" s="48">
        <v>1</v>
      </c>
      <c r="BE336" s="49">
        <v>4</v>
      </c>
      <c r="BF336" s="48">
        <v>0</v>
      </c>
      <c r="BG336" s="49">
        <v>0</v>
      </c>
      <c r="BH336" s="48">
        <v>0</v>
      </c>
      <c r="BI336" s="49">
        <v>0</v>
      </c>
      <c r="BJ336" s="48">
        <v>24</v>
      </c>
      <c r="BK336" s="49">
        <v>96</v>
      </c>
      <c r="BL336" s="48">
        <v>25</v>
      </c>
    </row>
    <row r="337" spans="1:64" ht="15">
      <c r="A337" s="64" t="s">
        <v>389</v>
      </c>
      <c r="B337" s="64" t="s">
        <v>396</v>
      </c>
      <c r="C337" s="65" t="s">
        <v>4929</v>
      </c>
      <c r="D337" s="66">
        <v>7.2</v>
      </c>
      <c r="E337" s="67" t="s">
        <v>136</v>
      </c>
      <c r="F337" s="68">
        <v>21.2</v>
      </c>
      <c r="G337" s="65"/>
      <c r="H337" s="69"/>
      <c r="I337" s="70"/>
      <c r="J337" s="70"/>
      <c r="K337" s="34" t="s">
        <v>65</v>
      </c>
      <c r="L337" s="77">
        <v>337</v>
      </c>
      <c r="M337" s="77"/>
      <c r="N337" s="72"/>
      <c r="O337" s="79" t="s">
        <v>416</v>
      </c>
      <c r="P337" s="81">
        <v>43642.514918981484</v>
      </c>
      <c r="Q337" s="79" t="s">
        <v>718</v>
      </c>
      <c r="R337" s="79"/>
      <c r="S337" s="79"/>
      <c r="T337" s="79" t="s">
        <v>1031</v>
      </c>
      <c r="U337" s="79"/>
      <c r="V337" s="83" t="s">
        <v>1291</v>
      </c>
      <c r="W337" s="81">
        <v>43642.514918981484</v>
      </c>
      <c r="X337" s="83" t="s">
        <v>1597</v>
      </c>
      <c r="Y337" s="79"/>
      <c r="Z337" s="79"/>
      <c r="AA337" s="85" t="s">
        <v>1905</v>
      </c>
      <c r="AB337" s="79"/>
      <c r="AC337" s="79" t="b">
        <v>0</v>
      </c>
      <c r="AD337" s="79">
        <v>0</v>
      </c>
      <c r="AE337" s="85" t="s">
        <v>1912</v>
      </c>
      <c r="AF337" s="79" t="b">
        <v>0</v>
      </c>
      <c r="AG337" s="79" t="s">
        <v>1915</v>
      </c>
      <c r="AH337" s="79"/>
      <c r="AI337" s="85" t="s">
        <v>1912</v>
      </c>
      <c r="AJ337" s="79" t="b">
        <v>0</v>
      </c>
      <c r="AK337" s="79">
        <v>1</v>
      </c>
      <c r="AL337" s="85" t="s">
        <v>1901</v>
      </c>
      <c r="AM337" s="79" t="s">
        <v>1942</v>
      </c>
      <c r="AN337" s="79" t="b">
        <v>0</v>
      </c>
      <c r="AO337" s="85" t="s">
        <v>1901</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4</v>
      </c>
      <c r="BC337" s="78" t="str">
        <f>REPLACE(INDEX(GroupVertices[Group],MATCH(Edges[[#This Row],[Vertex 2]],GroupVertices[Vertex],0)),1,1,"")</f>
        <v>4</v>
      </c>
      <c r="BD337" s="48">
        <v>0</v>
      </c>
      <c r="BE337" s="49">
        <v>0</v>
      </c>
      <c r="BF337" s="48">
        <v>1</v>
      </c>
      <c r="BG337" s="49">
        <v>6.666666666666667</v>
      </c>
      <c r="BH337" s="48">
        <v>0</v>
      </c>
      <c r="BI337" s="49">
        <v>0</v>
      </c>
      <c r="BJ337" s="48">
        <v>14</v>
      </c>
      <c r="BK337" s="49">
        <v>93.33333333333333</v>
      </c>
      <c r="BL337" s="48">
        <v>15</v>
      </c>
    </row>
    <row r="338" spans="1:64" ht="15">
      <c r="A338" s="64" t="s">
        <v>389</v>
      </c>
      <c r="B338" s="64" t="s">
        <v>396</v>
      </c>
      <c r="C338" s="65" t="s">
        <v>4929</v>
      </c>
      <c r="D338" s="66">
        <v>7.2</v>
      </c>
      <c r="E338" s="67" t="s">
        <v>136</v>
      </c>
      <c r="F338" s="68">
        <v>21.2</v>
      </c>
      <c r="G338" s="65"/>
      <c r="H338" s="69"/>
      <c r="I338" s="70"/>
      <c r="J338" s="70"/>
      <c r="K338" s="34" t="s">
        <v>65</v>
      </c>
      <c r="L338" s="77">
        <v>338</v>
      </c>
      <c r="M338" s="77"/>
      <c r="N338" s="72"/>
      <c r="O338" s="79" t="s">
        <v>416</v>
      </c>
      <c r="P338" s="81">
        <v>43643.59811342593</v>
      </c>
      <c r="Q338" s="79" t="s">
        <v>719</v>
      </c>
      <c r="R338" s="79"/>
      <c r="S338" s="79"/>
      <c r="T338" s="79" t="s">
        <v>1032</v>
      </c>
      <c r="U338" s="79"/>
      <c r="V338" s="83" t="s">
        <v>1291</v>
      </c>
      <c r="W338" s="81">
        <v>43643.59811342593</v>
      </c>
      <c r="X338" s="83" t="s">
        <v>1598</v>
      </c>
      <c r="Y338" s="79"/>
      <c r="Z338" s="79"/>
      <c r="AA338" s="85" t="s">
        <v>1906</v>
      </c>
      <c r="AB338" s="79"/>
      <c r="AC338" s="79" t="b">
        <v>0</v>
      </c>
      <c r="AD338" s="79">
        <v>0</v>
      </c>
      <c r="AE338" s="85" t="s">
        <v>1912</v>
      </c>
      <c r="AF338" s="79" t="b">
        <v>0</v>
      </c>
      <c r="AG338" s="79" t="s">
        <v>1915</v>
      </c>
      <c r="AH338" s="79"/>
      <c r="AI338" s="85" t="s">
        <v>1912</v>
      </c>
      <c r="AJ338" s="79" t="b">
        <v>0</v>
      </c>
      <c r="AK338" s="79">
        <v>1</v>
      </c>
      <c r="AL338" s="85" t="s">
        <v>1902</v>
      </c>
      <c r="AM338" s="79" t="s">
        <v>1942</v>
      </c>
      <c r="AN338" s="79" t="b">
        <v>0</v>
      </c>
      <c r="AO338" s="85" t="s">
        <v>1902</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4</v>
      </c>
      <c r="BC338" s="78" t="str">
        <f>REPLACE(INDEX(GroupVertices[Group],MATCH(Edges[[#This Row],[Vertex 2]],GroupVertices[Vertex],0)),1,1,"")</f>
        <v>4</v>
      </c>
      <c r="BD338" s="48">
        <v>0</v>
      </c>
      <c r="BE338" s="49">
        <v>0</v>
      </c>
      <c r="BF338" s="48">
        <v>0</v>
      </c>
      <c r="BG338" s="49">
        <v>0</v>
      </c>
      <c r="BH338" s="48">
        <v>0</v>
      </c>
      <c r="BI338" s="49">
        <v>0</v>
      </c>
      <c r="BJ338" s="48">
        <v>16</v>
      </c>
      <c r="BK338" s="49">
        <v>100</v>
      </c>
      <c r="BL338" s="48">
        <v>16</v>
      </c>
    </row>
    <row r="339" spans="1:64" ht="15">
      <c r="A339" s="64" t="s">
        <v>389</v>
      </c>
      <c r="B339" s="64" t="s">
        <v>396</v>
      </c>
      <c r="C339" s="65" t="s">
        <v>4929</v>
      </c>
      <c r="D339" s="66">
        <v>7.2</v>
      </c>
      <c r="E339" s="67" t="s">
        <v>136</v>
      </c>
      <c r="F339" s="68">
        <v>21.2</v>
      </c>
      <c r="G339" s="65"/>
      <c r="H339" s="69"/>
      <c r="I339" s="70"/>
      <c r="J339" s="70"/>
      <c r="K339" s="34" t="s">
        <v>65</v>
      </c>
      <c r="L339" s="77">
        <v>339</v>
      </c>
      <c r="M339" s="77"/>
      <c r="N339" s="72"/>
      <c r="O339" s="79" t="s">
        <v>416</v>
      </c>
      <c r="P339" s="81">
        <v>43647.34811342593</v>
      </c>
      <c r="Q339" s="79" t="s">
        <v>535</v>
      </c>
      <c r="R339" s="79"/>
      <c r="S339" s="79"/>
      <c r="T339" s="79" t="s">
        <v>931</v>
      </c>
      <c r="U339" s="79"/>
      <c r="V339" s="83" t="s">
        <v>1291</v>
      </c>
      <c r="W339" s="81">
        <v>43647.34811342593</v>
      </c>
      <c r="X339" s="83" t="s">
        <v>1599</v>
      </c>
      <c r="Y339" s="79"/>
      <c r="Z339" s="79"/>
      <c r="AA339" s="85" t="s">
        <v>1907</v>
      </c>
      <c r="AB339" s="79"/>
      <c r="AC339" s="79" t="b">
        <v>0</v>
      </c>
      <c r="AD339" s="79">
        <v>0</v>
      </c>
      <c r="AE339" s="85" t="s">
        <v>1912</v>
      </c>
      <c r="AF339" s="79" t="b">
        <v>0</v>
      </c>
      <c r="AG339" s="79" t="s">
        <v>1916</v>
      </c>
      <c r="AH339" s="79"/>
      <c r="AI339" s="85" t="s">
        <v>1912</v>
      </c>
      <c r="AJ339" s="79" t="b">
        <v>0</v>
      </c>
      <c r="AK339" s="79">
        <v>2</v>
      </c>
      <c r="AL339" s="85" t="s">
        <v>1903</v>
      </c>
      <c r="AM339" s="79" t="s">
        <v>1942</v>
      </c>
      <c r="AN339" s="79" t="b">
        <v>0</v>
      </c>
      <c r="AO339" s="85" t="s">
        <v>1903</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4</v>
      </c>
      <c r="BC339" s="78" t="str">
        <f>REPLACE(INDEX(GroupVertices[Group],MATCH(Edges[[#This Row],[Vertex 2]],GroupVertices[Vertex],0)),1,1,"")</f>
        <v>4</v>
      </c>
      <c r="BD339" s="48">
        <v>0</v>
      </c>
      <c r="BE339" s="49">
        <v>0</v>
      </c>
      <c r="BF339" s="48">
        <v>0</v>
      </c>
      <c r="BG339" s="49">
        <v>0</v>
      </c>
      <c r="BH339" s="48">
        <v>0</v>
      </c>
      <c r="BI339" s="49">
        <v>0</v>
      </c>
      <c r="BJ339" s="48">
        <v>17</v>
      </c>
      <c r="BK339" s="49">
        <v>100</v>
      </c>
      <c r="BL339" s="48">
        <v>17</v>
      </c>
    </row>
    <row r="340" spans="1:64" ht="15">
      <c r="A340" s="64" t="s">
        <v>389</v>
      </c>
      <c r="B340" s="64" t="s">
        <v>396</v>
      </c>
      <c r="C340" s="65" t="s">
        <v>4929</v>
      </c>
      <c r="D340" s="66">
        <v>7.2</v>
      </c>
      <c r="E340" s="67" t="s">
        <v>136</v>
      </c>
      <c r="F340" s="68">
        <v>21.2</v>
      </c>
      <c r="G340" s="65"/>
      <c r="H340" s="69"/>
      <c r="I340" s="70"/>
      <c r="J340" s="70"/>
      <c r="K340" s="34" t="s">
        <v>65</v>
      </c>
      <c r="L340" s="77">
        <v>340</v>
      </c>
      <c r="M340" s="77"/>
      <c r="N340" s="72"/>
      <c r="O340" s="79" t="s">
        <v>416</v>
      </c>
      <c r="P340" s="81">
        <v>43650.431539351855</v>
      </c>
      <c r="Q340" s="79" t="s">
        <v>720</v>
      </c>
      <c r="R340" s="79"/>
      <c r="S340" s="79"/>
      <c r="T340" s="79" t="s">
        <v>1033</v>
      </c>
      <c r="U340" s="79"/>
      <c r="V340" s="83" t="s">
        <v>1291</v>
      </c>
      <c r="W340" s="81">
        <v>43650.431539351855</v>
      </c>
      <c r="X340" s="83" t="s">
        <v>1600</v>
      </c>
      <c r="Y340" s="79"/>
      <c r="Z340" s="79"/>
      <c r="AA340" s="85" t="s">
        <v>1908</v>
      </c>
      <c r="AB340" s="79"/>
      <c r="AC340" s="79" t="b">
        <v>0</v>
      </c>
      <c r="AD340" s="79">
        <v>0</v>
      </c>
      <c r="AE340" s="85" t="s">
        <v>1912</v>
      </c>
      <c r="AF340" s="79" t="b">
        <v>0</v>
      </c>
      <c r="AG340" s="79" t="s">
        <v>1915</v>
      </c>
      <c r="AH340" s="79"/>
      <c r="AI340" s="85" t="s">
        <v>1912</v>
      </c>
      <c r="AJ340" s="79" t="b">
        <v>0</v>
      </c>
      <c r="AK340" s="79">
        <v>1</v>
      </c>
      <c r="AL340" s="85" t="s">
        <v>1904</v>
      </c>
      <c r="AM340" s="79" t="s">
        <v>1942</v>
      </c>
      <c r="AN340" s="79" t="b">
        <v>0</v>
      </c>
      <c r="AO340" s="85" t="s">
        <v>1904</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4</v>
      </c>
      <c r="BC340" s="78" t="str">
        <f>REPLACE(INDEX(GroupVertices[Group],MATCH(Edges[[#This Row],[Vertex 2]],GroupVertices[Vertex],0)),1,1,"")</f>
        <v>4</v>
      </c>
      <c r="BD340" s="48">
        <v>1</v>
      </c>
      <c r="BE340" s="49">
        <v>5</v>
      </c>
      <c r="BF340" s="48">
        <v>0</v>
      </c>
      <c r="BG340" s="49">
        <v>0</v>
      </c>
      <c r="BH340" s="48">
        <v>0</v>
      </c>
      <c r="BI340" s="49">
        <v>0</v>
      </c>
      <c r="BJ340" s="48">
        <v>19</v>
      </c>
      <c r="BK340" s="49">
        <v>95</v>
      </c>
      <c r="BL340" s="48">
        <v>20</v>
      </c>
    </row>
    <row r="341" spans="1:64" ht="15">
      <c r="A341" s="64" t="s">
        <v>397</v>
      </c>
      <c r="B341" s="64" t="s">
        <v>397</v>
      </c>
      <c r="C341" s="65" t="s">
        <v>4926</v>
      </c>
      <c r="D341" s="66">
        <v>3</v>
      </c>
      <c r="E341" s="67" t="s">
        <v>132</v>
      </c>
      <c r="F341" s="68">
        <v>35</v>
      </c>
      <c r="G341" s="65"/>
      <c r="H341" s="69"/>
      <c r="I341" s="70"/>
      <c r="J341" s="70"/>
      <c r="K341" s="34" t="s">
        <v>65</v>
      </c>
      <c r="L341" s="77">
        <v>341</v>
      </c>
      <c r="M341" s="77"/>
      <c r="N341" s="72"/>
      <c r="O341" s="79" t="s">
        <v>176</v>
      </c>
      <c r="P341" s="81">
        <v>43652.40188657407</v>
      </c>
      <c r="Q341" s="79" t="s">
        <v>721</v>
      </c>
      <c r="R341" s="83" t="s">
        <v>723</v>
      </c>
      <c r="S341" s="79" t="s">
        <v>827</v>
      </c>
      <c r="T341" s="79" t="s">
        <v>1034</v>
      </c>
      <c r="U341" s="83" t="s">
        <v>1236</v>
      </c>
      <c r="V341" s="83" t="s">
        <v>1236</v>
      </c>
      <c r="W341" s="81">
        <v>43652.40188657407</v>
      </c>
      <c r="X341" s="83" t="s">
        <v>1601</v>
      </c>
      <c r="Y341" s="79"/>
      <c r="Z341" s="79"/>
      <c r="AA341" s="85" t="s">
        <v>1909</v>
      </c>
      <c r="AB341" s="79"/>
      <c r="AC341" s="79" t="b">
        <v>0</v>
      </c>
      <c r="AD341" s="79">
        <v>0</v>
      </c>
      <c r="AE341" s="85" t="s">
        <v>1912</v>
      </c>
      <c r="AF341" s="79" t="b">
        <v>0</v>
      </c>
      <c r="AG341" s="79" t="s">
        <v>1915</v>
      </c>
      <c r="AH341" s="79"/>
      <c r="AI341" s="85" t="s">
        <v>1912</v>
      </c>
      <c r="AJ341" s="79" t="b">
        <v>0</v>
      </c>
      <c r="AK341" s="79">
        <v>1</v>
      </c>
      <c r="AL341" s="85" t="s">
        <v>1912</v>
      </c>
      <c r="AM341" s="79" t="s">
        <v>1922</v>
      </c>
      <c r="AN341" s="79" t="b">
        <v>0</v>
      </c>
      <c r="AO341" s="85" t="s">
        <v>1909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v>1</v>
      </c>
      <c r="BE341" s="49">
        <v>11.11111111111111</v>
      </c>
      <c r="BF341" s="48">
        <v>0</v>
      </c>
      <c r="BG341" s="49">
        <v>0</v>
      </c>
      <c r="BH341" s="48">
        <v>0</v>
      </c>
      <c r="BI341" s="49">
        <v>0</v>
      </c>
      <c r="BJ341" s="48">
        <v>8</v>
      </c>
      <c r="BK341" s="49">
        <v>88.88888888888889</v>
      </c>
      <c r="BL341" s="48">
        <v>9</v>
      </c>
    </row>
    <row r="342" spans="1:64" ht="15">
      <c r="A342" s="64" t="s">
        <v>389</v>
      </c>
      <c r="B342" s="64" t="s">
        <v>397</v>
      </c>
      <c r="C342" s="65" t="s">
        <v>4926</v>
      </c>
      <c r="D342" s="66">
        <v>3</v>
      </c>
      <c r="E342" s="67" t="s">
        <v>132</v>
      </c>
      <c r="F342" s="68">
        <v>35</v>
      </c>
      <c r="G342" s="65"/>
      <c r="H342" s="69"/>
      <c r="I342" s="70"/>
      <c r="J342" s="70"/>
      <c r="K342" s="34" t="s">
        <v>65</v>
      </c>
      <c r="L342" s="77">
        <v>342</v>
      </c>
      <c r="M342" s="77"/>
      <c r="N342" s="72"/>
      <c r="O342" s="79" t="s">
        <v>416</v>
      </c>
      <c r="P342" s="81">
        <v>43652.431446759256</v>
      </c>
      <c r="Q342" s="79" t="s">
        <v>722</v>
      </c>
      <c r="R342" s="83" t="s">
        <v>723</v>
      </c>
      <c r="S342" s="79" t="s">
        <v>827</v>
      </c>
      <c r="T342" s="79" t="s">
        <v>1034</v>
      </c>
      <c r="U342" s="83" t="s">
        <v>1236</v>
      </c>
      <c r="V342" s="83" t="s">
        <v>1236</v>
      </c>
      <c r="W342" s="81">
        <v>43652.431446759256</v>
      </c>
      <c r="X342" s="83" t="s">
        <v>1602</v>
      </c>
      <c r="Y342" s="79"/>
      <c r="Z342" s="79"/>
      <c r="AA342" s="85" t="s">
        <v>1910</v>
      </c>
      <c r="AB342" s="79"/>
      <c r="AC342" s="79" t="b">
        <v>0</v>
      </c>
      <c r="AD342" s="79">
        <v>0</v>
      </c>
      <c r="AE342" s="85" t="s">
        <v>1912</v>
      </c>
      <c r="AF342" s="79" t="b">
        <v>0</v>
      </c>
      <c r="AG342" s="79" t="s">
        <v>1915</v>
      </c>
      <c r="AH342" s="79"/>
      <c r="AI342" s="85" t="s">
        <v>1912</v>
      </c>
      <c r="AJ342" s="79" t="b">
        <v>0</v>
      </c>
      <c r="AK342" s="79">
        <v>1</v>
      </c>
      <c r="AL342" s="85" t="s">
        <v>1909</v>
      </c>
      <c r="AM342" s="79" t="s">
        <v>1942</v>
      </c>
      <c r="AN342" s="79" t="b">
        <v>0</v>
      </c>
      <c r="AO342" s="85" t="s">
        <v>1909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v>1</v>
      </c>
      <c r="BE342" s="49">
        <v>9.090909090909092</v>
      </c>
      <c r="BF342" s="48">
        <v>0</v>
      </c>
      <c r="BG342" s="49">
        <v>0</v>
      </c>
      <c r="BH342" s="48">
        <v>0</v>
      </c>
      <c r="BI342" s="49">
        <v>0</v>
      </c>
      <c r="BJ342" s="48">
        <v>10</v>
      </c>
      <c r="BK342" s="49">
        <v>90.9090909090909</v>
      </c>
      <c r="BL342"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10" r:id="rId4" display="http://fitfluential.com/2015/04/50-of-the-best-running-songs/?utm_medium=Social&amp;utm_source=Unknown&amp;utm_campaign=Leadify"/>
    <hyperlink ref="R11" r:id="rId5" display="http://fitfluential.com/2015/04/50-of-the-best-running-songs/?utm_medium=Social&amp;utm_source=Unknown&amp;utm_campaign=Leadify"/>
    <hyperlink ref="R12" r:id="rId6" display="http://www.donkboard.com/"/>
    <hyperlink ref="R13" r:id="rId7" display="http://fitfluential.com/2015/04/50-of-the-best-running-songs/?utm_medium=Social&amp;utm_source=Unknown&amp;utm_campaign=Leadify"/>
    <hyperlink ref="R14" r:id="rId8" display="http://fitfluential.com/2015/04/50-of-the-best-running-songs/?utm_medium=Social&amp;utm_source=Unknown&amp;utm_campaign=Leadify"/>
    <hyperlink ref="R15" r:id="rId9" display="http://fitfluential.com/2015/04/50-of-the-best-running-songs/?utm_medium=Social&amp;utm_source=Unknown&amp;utm_campaign=Leadify"/>
    <hyperlink ref="R16" r:id="rId10" display="https://www.instagram.com/p/BzEor3InxjL/?igshid=d726svb6f2ae"/>
    <hyperlink ref="R17" r:id="rId11" display="http://fitfluential.com/2015/04/50-of-the-best-running-songs/?utm_medium=Social&amp;utm_source=Unknown&amp;utm_campaign=Leadify"/>
    <hyperlink ref="R18" r:id="rId12" display="http://fitfluential.com/2015/04/50-of-the-best-running-songs/?utm_medium=Social&amp;utm_source=Unknown&amp;utm_campaign=Leadify"/>
    <hyperlink ref="R20" r:id="rId13" display="http://fitfluential.com/2015/04/50-of-the-best-running-songs/?utm_medium=Social&amp;utm_source=Unknown&amp;utm_campaign=Leadify"/>
    <hyperlink ref="R21" r:id="rId14" display="http://fitfluential.com/2015/04/50-of-the-best-running-songs/?utm_medium=Social&amp;utm_source=Unknown&amp;utm_campaign=Leadify"/>
    <hyperlink ref="R22" r:id="rId15" display="http://fitfluential.com/2015/04/50-of-the-best-running-songs/?utm_medium=Social&amp;utm_source=Unknown&amp;utm_campaign=Leadify"/>
    <hyperlink ref="R23" r:id="rId16" display="http://fitfluential.com/2015/04/50-of-the-best-running-songs/?utm_medium=Social&amp;utm_source=Unknown&amp;utm_campaign=Leadify"/>
    <hyperlink ref="R24" r:id="rId17" display="https://coachdebbieruns.com/14-useful-things-know-start-running/"/>
    <hyperlink ref="R25" r:id="rId18" display="http://fitfluential.com/2015/04/50-of-the-best-running-songs/?utm_medium=Social&amp;utm_source=Unknown&amp;utm_campaign=Leadify"/>
    <hyperlink ref="R26" r:id="rId19" display="http://fitfluential.com/2015/04/50-of-the-best-running-songs/?utm_medium=Social&amp;utm_source=Unknown&amp;utm_campaign=Leadify"/>
    <hyperlink ref="R27" r:id="rId20" display="http://fitfluential.com/2015/04/50-of-the-best-running-songs/?utm_medium=Social&amp;utm_source=Unknown&amp;utm_campaign=Leadify"/>
    <hyperlink ref="R28" r:id="rId21" display="http://fitfluential.com/2015/04/50-of-the-best-running-songs/?utm_medium=Social&amp;utm_source=Unknown&amp;utm_campaign=Leadify"/>
    <hyperlink ref="R29" r:id="rId22" display="http://fitfluential.com/2015/04/50-of-the-best-running-songs/?utm_medium=Social&amp;utm_source=Unknown&amp;utm_campaign=Leadify"/>
    <hyperlink ref="R31" r:id="rId23" display="https://www.health.harvard.edu/mind-and-mood/simple-strategies-to-stop-stress-related-overeating"/>
    <hyperlink ref="R32" r:id="rId24" display="http://fitfluential.com/2015/04/50-of-the-best-running-songs/?utm_medium=Social&amp;utm_source=Unknown&amp;utm_campaign=Leadify"/>
    <hyperlink ref="R34" r:id="rId25" display="http://fitfluential.com/2015/04/50-of-the-best-running-songs/?utm_medium=Social&amp;utm_source=Unknown&amp;utm_campaign=Leadify"/>
    <hyperlink ref="R39" r:id="rId26" display="http://fitfluential.com/2015/04/50-of-the-best-running-songs/?utm_medium=Social&amp;utm_source=Unknown&amp;utm_campaign=Leadify"/>
    <hyperlink ref="R41" r:id="rId27" display="https://instafitnessmodels.com/?p=5636"/>
    <hyperlink ref="R42" r:id="rId28" display="http://fitfluential.com/2015/04/50-of-the-best-running-songs/?utm_medium=Social&amp;utm_source=Unknown&amp;utm_campaign=Leadify"/>
    <hyperlink ref="R43" r:id="rId29" display="http://fitfluential.com/2015/04/50-of-the-best-running-songs/?utm_medium=Social&amp;utm_source=Unknown&amp;utm_campaign=Leadify"/>
    <hyperlink ref="R44" r:id="rId30" display="http://fitfluential.com/2015/04/50-of-the-best-running-songs/?utm_medium=Social&amp;utm_source=Unknown&amp;utm_campaign=Leadify"/>
    <hyperlink ref="R45" r:id="rId31" display="http://fitfluential.com/2015/04/50-of-the-best-running-songs/?utm_medium=Social&amp;utm_source=Unknown&amp;utm_campaign=Leadify"/>
    <hyperlink ref="R47" r:id="rId32" display="https://organicrunnermom.com/keep-your-motivation-when-you-are-injured-are-an-injured-athlete/"/>
    <hyperlink ref="R49" r:id="rId33" display="https://www.instagram.com/p/BzLSRn0jV9F/?igshid=vmc333xl53kb"/>
    <hyperlink ref="R50" r:id="rId34" display="https://www.instagram.com/p/BzLj1CxhjnV/?igshid=64ii3whz3qsh"/>
    <hyperlink ref="R51" r:id="rId35" display="http://fitfluential.com/2015/04/50-of-the-best-running-songs/?utm_medium=Social&amp;utm_source=Unknown&amp;utm_campaign=Leadify"/>
    <hyperlink ref="R52" r:id="rId36" display="http://fitfluential.com/2015/04/50-of-the-best-running-songs/?utm_medium=Social&amp;utm_source=Unknown&amp;utm_campaign=Leadify"/>
    <hyperlink ref="R53" r:id="rId37" display="http://fitfluential.com/2015/04/50-of-the-best-running-songs/?utm_medium=Social&amp;utm_source=Unknown&amp;utm_campaign=Leadify"/>
    <hyperlink ref="R54" r:id="rId38" display="http://fitfluential.com/2015/04/50-of-the-best-running-songs/?utm_medium=Social&amp;utm_source=Unknown&amp;utm_campaign=Leadify"/>
    <hyperlink ref="R55" r:id="rId39" display="http://fitfluential.com/2015/04/50-of-the-best-running-songs/?utm_medium=Social&amp;utm_source=Unknown&amp;utm_campaign=Leadify"/>
    <hyperlink ref="R56" r:id="rId40" display="https://twitter.com/reprunning/status/1143910589279821825"/>
    <hyperlink ref="R57" r:id="rId41" display="http://fitfluential.com/2015/04/50-of-the-best-running-songs/?utm_medium=Social&amp;utm_source=Unknown&amp;utm_campaign=Leadify"/>
    <hyperlink ref="R58" r:id="rId42" display="http://fitfluential.com/2015/04/50-of-the-best-running-songs/?utm_medium=Social&amp;utm_source=Unknown&amp;utm_campaign=Leadify"/>
    <hyperlink ref="R59" r:id="rId43" display="http://fitfluential.com/2015/04/50-of-the-best-running-songs/?utm_medium=Social&amp;utm_source=Unknown&amp;utm_campaign=Leadify"/>
    <hyperlink ref="R61" r:id="rId44" display="https://www.instagram.com/p/BzMvv9IlMDk/?igshid=rd81e1n77llm"/>
    <hyperlink ref="R62" r:id="rId45" display="http://fitfluential.com/2015/04/50-of-the-best-running-songs/?utm_medium=Social&amp;utm_source=Unknown&amp;utm_campaign=Leadify"/>
    <hyperlink ref="R63" r:id="rId46" display="http://fitfluential.com/2015/04/50-of-the-best-running-songs/?utm_medium=Social&amp;utm_source=Unknown&amp;utm_campaign=Leadify"/>
    <hyperlink ref="R64" r:id="rId47" display="http://fitfluential.com/2015/04/50-of-the-best-running-songs/?utm_medium=Social&amp;utm_source=Unknown&amp;utm_campaign=Leadify"/>
    <hyperlink ref="R67" r:id="rId48" display="http://fitfluential.com/2015/04/50-of-the-best-running-songs/?utm_medium=Social&amp;utm_source=Unknown&amp;utm_campaign=Leadify"/>
    <hyperlink ref="R68" r:id="rId49" display="https://www.instagram.com/p/BzO6D2MF0bv/?igshid=1ryub67dcpu3s"/>
    <hyperlink ref="R69" r:id="rId50" display="http://fitfluential.com/2015/04/50-of-the-best-running-songs/?utm_medium=Social&amp;utm_source=Unknown&amp;utm_campaign=Leadify"/>
    <hyperlink ref="R70" r:id="rId51" display="http://fitfluential.com/2015/04/50-of-the-best-running-songs/?utm_medium=Social&amp;utm_source=Unknown&amp;utm_campaign=Leadify"/>
    <hyperlink ref="R71" r:id="rId52" display="http://fitfluential.com/2015/04/50-of-the-best-running-songs/?utm_medium=Social&amp;utm_source=Unknown&amp;utm_campaign=Leadify"/>
    <hyperlink ref="R72" r:id="rId53" display="http://fitfluential.com/2015/04/50-of-the-best-running-songs/?utm_medium=Social&amp;utm_source=Unknown&amp;utm_campaign=Leadify"/>
    <hyperlink ref="R73" r:id="rId54" display="http://fitfluential.com/2015/04/50-of-the-best-running-songs/?utm_medium=Social&amp;utm_source=Unknown&amp;utm_campaign=Leadify"/>
    <hyperlink ref="R74" r:id="rId55" display="http://fitfluential.com/2015/04/50-of-the-best-running-songs/?utm_medium=Social&amp;utm_source=Unknown&amp;utm_campaign=Leadify"/>
    <hyperlink ref="R75" r:id="rId56" display="http://fitfluential.com/2015/04/50-of-the-best-running-songs/?utm_medium=Social&amp;utm_source=Unknown&amp;utm_campaign=Leadify"/>
    <hyperlink ref="R76" r:id="rId57" display="http://fitfluential.com/2015/04/50-of-the-best-running-songs/?utm_medium=Social&amp;utm_source=Unknown&amp;utm_campaign=Leadify"/>
    <hyperlink ref="R77" r:id="rId58" display="https://www.instagram.com/p/BzRMNaHHaEu/?igshid=ychurbdom368"/>
    <hyperlink ref="R78" r:id="rId59" display="http://fitfluential.com/2015/04/50-of-the-best-running-songs/?utm_medium=Social&amp;utm_source=Unknown&amp;utm_campaign=Leadify"/>
    <hyperlink ref="R79" r:id="rId60" display="http://fitfluential.com/2015/04/50-of-the-best-running-songs/?utm_medium=Social&amp;utm_source=Unknown&amp;utm_campaign=Leadify"/>
    <hyperlink ref="R81" r:id="rId61" display="http://fitfluential.com/2015/04/50-of-the-best-running-songs/?utm_medium=Social&amp;utm_source=Unknown&amp;utm_campaign=Leadify"/>
    <hyperlink ref="R83" r:id="rId62" display="http://fitfluential.com/2015/04/50-of-the-best-running-songs/?utm_medium=Social&amp;utm_source=Unknown&amp;utm_campaign=Leadify"/>
    <hyperlink ref="R104" r:id="rId63" display="http://fitfluential.com/2015/04/50-of-the-best-running-songs/?utm_medium=Social&amp;utm_source=Unknown&amp;utm_campaign=Leadify"/>
    <hyperlink ref="R108" r:id="rId64" display="https://www.instagram.com/p/BzJz2FiAxxI/?igshid=14wzcnhpeeoua"/>
    <hyperlink ref="R109" r:id="rId65" display="https://www.instagram.com/p/BzTRJnHgyd6/?igshid=11i0fqsobom3h"/>
    <hyperlink ref="R110" r:id="rId66" display="https://www.instagram.com/p/BzTR0C5HDcs/?igshid=573rxanpqf68"/>
    <hyperlink ref="R111" r:id="rId67" display="http://fitfluential.com/2015/04/50-of-the-best-running-songs/?utm_medium=Social&amp;utm_source=Unknown&amp;utm_campaign=Leadify"/>
    <hyperlink ref="R112" r:id="rId68" display="http://fitfluential.com/2015/04/50-of-the-best-running-songs/?utm_medium=Social&amp;utm_source=Unknown&amp;utm_campaign=Leadify"/>
    <hyperlink ref="R113" r:id="rId69" display="http://fitfluential.com/2015/04/50-of-the-best-running-songs/?utm_medium=Social&amp;utm_source=Unknown&amp;utm_campaign=Leadify"/>
    <hyperlink ref="R114" r:id="rId70" display="http://fitfluential.com/2015/04/50-of-the-best-running-songs/?utm_medium=Social&amp;utm_source=Unknown&amp;utm_campaign=Leadify"/>
    <hyperlink ref="R115" r:id="rId71" display="https://www.instagram.com/p/BzM9uzcDXJT/?igshid=10rvha7z8aein"/>
    <hyperlink ref="R116" r:id="rId72" display="https://www.instagram.com/p/BzT_YxbjhAc/?igshid=rvi1r8xpo259"/>
    <hyperlink ref="R117" r:id="rId73" display="http://fitfluential.com/2015/04/50-of-the-best-running-songs/?utm_medium=Social&amp;utm_source=Unknown&amp;utm_campaign=Leadify"/>
    <hyperlink ref="R118" r:id="rId74" display="http://fitfluential.com/2015/04/50-of-the-best-running-songs/?utm_medium=Social&amp;utm_source=Unknown&amp;utm_campaign=Leadify"/>
    <hyperlink ref="R119" r:id="rId75" display="http://fitfluential.com/2015/04/50-of-the-best-running-songs/?utm_medium=Social&amp;utm_source=Unknown&amp;utm_campaign=Leadify"/>
    <hyperlink ref="R120" r:id="rId76" display="http://fitfluential.com/2015/04/50-of-the-best-running-songs/?utm_medium=Social&amp;utm_source=Unknown&amp;utm_campaign=Leadify"/>
    <hyperlink ref="R121" r:id="rId77" display="http://fitfluential.com/2015/04/50-of-the-best-running-songs/?utm_medium=Social&amp;utm_source=Unknown&amp;utm_campaign=Leadify"/>
    <hyperlink ref="R126" r:id="rId78" display="https://fitlifebrands.com/products/morph-xtreme/?sku=MORPHPOP"/>
    <hyperlink ref="R127" r:id="rId79" display="https://fitlifebrands.com/athletes/sara-woods/"/>
    <hyperlink ref="R128" r:id="rId80" display="https://fitlifebrands.com/products/morph-xtreme/?sku=MORPHPOP"/>
    <hyperlink ref="R129" r:id="rId81" display="https://fitlifebrands.com/athletes/siera-capesius/"/>
    <hyperlink ref="R130" r:id="rId82" display="https://fitlifebrands.com/athletes/siera-capesius/"/>
    <hyperlink ref="R131" r:id="rId83" display="https://www.instagram.com/p/BzVxbzRnRtU/?igshid=18aalt1lgzzy"/>
    <hyperlink ref="R132" r:id="rId84" display="http://fitfluential.com/2015/04/50-of-the-best-running-songs/?utm_medium=Social&amp;utm_source=Unknown&amp;utm_campaign=Leadify"/>
    <hyperlink ref="R133" r:id="rId85" display="https://www.instagram.com/p/BzV3EvNB9Ou/?igshid=lwclec3anh7t"/>
    <hyperlink ref="R134" r:id="rId86" display="https://www.instagram.com/p/BzWAp6rIf-a/?igshid=1nc4olbr4a488"/>
    <hyperlink ref="R135" r:id="rId87" display="http://fitfluential.com/2015/04/50-of-the-best-running-songs/?utm_medium=Social&amp;utm_source=Unknown&amp;utm_campaign=Leadify"/>
    <hyperlink ref="R136" r:id="rId88" display="https://www.instagram.com/p/BzHrxReHGb-/"/>
    <hyperlink ref="R137" r:id="rId89" display="https://www.instagram.com/p/BzRYCRrnF_q/"/>
    <hyperlink ref="R138" r:id="rId90" display="https://www.instagram.com/p/BzWCVd9HBsA/"/>
    <hyperlink ref="R139" r:id="rId91" display="http://fitfluential.com/2015/04/50-of-the-best-running-songs/?utm_medium=Social&amp;utm_source=Unknown&amp;utm_campaign=Leadify"/>
    <hyperlink ref="R140" r:id="rId92" display="http://fitfluential.com/2015/04/50-of-the-best-running-songs/?utm_medium=Social&amp;utm_source=Unknown&amp;utm_campaign=Leadify"/>
    <hyperlink ref="R141" r:id="rId93" display="http://fitfluential.com/2015/04/50-of-the-best-running-songs/?utm_medium=Social&amp;utm_source=Unknown&amp;utm_campaign=Leadify"/>
    <hyperlink ref="R142" r:id="rId94" display="http://fitfluential.com/2015/04/50-of-the-best-running-songs/?utm_medium=Social&amp;utm_source=Unknown&amp;utm_campaign=Leadify"/>
    <hyperlink ref="R143" r:id="rId95" display="http://fitfluential.com/2015/04/50-of-the-best-running-songs/?utm_medium=Social&amp;utm_source=Unknown&amp;utm_campaign=Leadify"/>
    <hyperlink ref="R147" r:id="rId96" display="http://fitfluential.com/2015/04/50-of-the-best-running-songs/?utm_medium=Social&amp;utm_source=Unknown&amp;utm_campaign=Leadify"/>
    <hyperlink ref="R148" r:id="rId97" display="http://fitfluential.com/2015/04/50-of-the-best-running-songs/?utm_medium=Social&amp;utm_source=Unknown&amp;utm_campaign=Leadify"/>
    <hyperlink ref="R149" r:id="rId98" display="https://www.instagram.com/p/BzD4JF9nT4X/?igshid=6wtic1bkrx6d"/>
    <hyperlink ref="R150" r:id="rId99" display="https://www.instagram.com/p/BzGh8WbHA1E/?igshid=1pr352392nl5e"/>
    <hyperlink ref="R151" r:id="rId100" display="https://www.instagram.com/p/BzYl8uanDHC/?igshid=1o44qjudj0s8l"/>
    <hyperlink ref="R152" r:id="rId101" display="https://www.instagram.com/p/BzD4JF9nT4X/?igshid=6wtic1bkrx6d"/>
    <hyperlink ref="R153" r:id="rId102" display="https://www.instagram.com/p/BzGh8WbHA1E/?igshid=1pr352392nl5e"/>
    <hyperlink ref="R154" r:id="rId103" display="https://www.instagram.com/p/BzYl8uanDHC/?igshid=1o44qjudj0s8l"/>
    <hyperlink ref="R155" r:id="rId104" display="https://fitlifebrands.com/products/jxt5/"/>
    <hyperlink ref="R157" r:id="rId105" display="http://fitfluential.com/2015/04/50-of-the-best-running-songs/?utm_medium=Social&amp;utm_source=Unknown&amp;utm_campaign=Leadify"/>
    <hyperlink ref="R158" r:id="rId106" display="http://fitfluential.com/2015/04/50-of-the-best-running-songs/?utm_medium=Social&amp;utm_source=Unknown&amp;utm_campaign=Leadify"/>
    <hyperlink ref="R159" r:id="rId107" display="http://fitfluential.com/2015/04/50-of-the-best-running-songs/?utm_medium=Social&amp;utm_source=Unknown&amp;utm_campaign=Leadify"/>
    <hyperlink ref="R160" r:id="rId108" display="http://fitfluential.com/2015/04/50-of-the-best-running-songs/?utm_medium=Social&amp;utm_source=Unknown&amp;utm_campaign=Leadify"/>
    <hyperlink ref="R161" r:id="rId109" display="http://fitfluential.com/2015/04/50-of-the-best-running-songs/?utm_medium=Social&amp;utm_source=Unknown&amp;utm_campaign=Leadify"/>
    <hyperlink ref="R162" r:id="rId110" display="https://www.instagram.com/p/BzLNdIiH0Ii/?igshid=1l2lf5hwywn9w"/>
    <hyperlink ref="R163" r:id="rId111" display="https://www.instagram.com/p/BzTIRg8neFo/?igshid=1p1lgzs477e6j"/>
    <hyperlink ref="R164" r:id="rId112" display="https://www.instagram.com/p/BzWKCysHmz_/?igshid=1bsxhdoiivv3i"/>
    <hyperlink ref="R165" r:id="rId113" display="https://www.instagram.com/p/BzaXbO-nDma/?igshid=wvvc1lrquxai"/>
    <hyperlink ref="R166" r:id="rId114" display="http://fitfluential.com/2015/04/50-of-the-best-running-songs/?utm_medium=Social&amp;utm_source=Unknown&amp;utm_campaign=Leadify"/>
    <hyperlink ref="R167" r:id="rId115" display="http://fitfluential.com/2015/04/50-of-the-best-running-songs/?utm_medium=Social&amp;utm_source=Unknown&amp;utm_campaign=Leadify"/>
    <hyperlink ref="R175" r:id="rId116" display="http://fitfluential.com/2015/04/50-of-the-best-running-songs/?utm_medium=Social&amp;utm_source=Unknown&amp;utm_campaign=Leadify"/>
    <hyperlink ref="R176" r:id="rId117" display="http://fitfluential.com/2015/04/50-of-the-best-running-songs/?utm_medium=Social&amp;utm_source=Unknown&amp;utm_campaign=Leadify"/>
    <hyperlink ref="R177" r:id="rId118" display="http://fitfluential.com/2015/04/50-of-the-best-running-songs/?utm_medium=Social&amp;utm_source=Unknown&amp;utm_campaign=Leadify"/>
    <hyperlink ref="R178" r:id="rId119" display="https://www.foodfaithfitness.com/instant-pot-pasta-primavera/"/>
    <hyperlink ref="R179" r:id="rId120" display="https://www.foodfaithfitness.com/gluten-free-low-carb-quiche-with-almond-flour-crust/"/>
    <hyperlink ref="R180" r:id="rId121" display="http://fitfluential.com/2015/04/50-of-the-best-running-songs/?utm_medium=Social&amp;utm_source=Unknown&amp;utm_campaign=Leadify"/>
    <hyperlink ref="R181" r:id="rId122" display="http://fitfluential.com/2015/04/50-of-the-best-running-songs/?utm_medium=Social&amp;utm_source=Unknown&amp;utm_campaign=Leadify"/>
    <hyperlink ref="R182" r:id="rId123" display="http://fitfluential.com/2015/04/50-of-the-best-running-songs/?utm_medium=Social&amp;utm_source=Unknown&amp;utm_campaign=Leadify"/>
    <hyperlink ref="R184" r:id="rId124" display="http://calathx.com/"/>
    <hyperlink ref="R185" r:id="rId125" display="http://calathx.com/"/>
    <hyperlink ref="R186" r:id="rId126" display="http://calathx.com/"/>
    <hyperlink ref="R187" r:id="rId127" display="http://www.calathx.co/"/>
    <hyperlink ref="R188" r:id="rId128" display="http://calathx.com/"/>
    <hyperlink ref="R189" r:id="rId129" display="http://calathx.com/"/>
    <hyperlink ref="R190" r:id="rId130" display="http://calathx.com/"/>
    <hyperlink ref="R191" r:id="rId131" display="http://calathx.com/"/>
    <hyperlink ref="R192" r:id="rId132" display="http://calathx.com/"/>
    <hyperlink ref="R193" r:id="rId133" display="http://calathx.com/"/>
    <hyperlink ref="R194" r:id="rId134" display="http://calathx.com/"/>
    <hyperlink ref="R195" r:id="rId135" display="http://fitfluential.com/2015/04/50-of-the-best-running-songs/?utm_medium=Social&amp;utm_source=Unknown&amp;utm_campaign=Leadify"/>
    <hyperlink ref="R196" r:id="rId136" display="https://www.instagram.com/p/BzIZ8C-D4ua/"/>
    <hyperlink ref="R197" r:id="rId137" display="https://www.instagram.com/p/BzLM1cVjW93/"/>
    <hyperlink ref="R198" r:id="rId138" display="https://www.instagram.com/p/BzdTkDlDfQS/"/>
    <hyperlink ref="R199" r:id="rId139" display="https://wp.me/p11g4U-5JE"/>
    <hyperlink ref="R200" r:id="rId140" display="http://fitfluential.com/2015/04/50-of-the-best-running-songs/?utm_medium=Social&amp;utm_source=Unknown&amp;utm_campaign=Leadify"/>
    <hyperlink ref="R201" r:id="rId141" display="http://fitfluential.com/2015/04/50-of-the-best-running-songs/?utm_medium=Social&amp;utm_source=Unknown&amp;utm_campaign=Leadify"/>
    <hyperlink ref="R202" r:id="rId142" display="http://fitfluential.com/2015/04/50-of-the-best-running-songs/?utm_medium=Social&amp;utm_source=Unknown&amp;utm_campaign=Leadify"/>
    <hyperlink ref="R203" r:id="rId143" display="https://www.instagram.com/p/BzRpirXB6fT/?igshid=j00bzii4wfp2"/>
    <hyperlink ref="R204" r:id="rId144" display="https://www.instagram.com/p/Bzd1N8eBgow/?igshid=1e03zy3pc3863"/>
    <hyperlink ref="R205" r:id="rId145" display="https://www.foodfaithfitness.com/air-fryer-buffalo-cauliflower/"/>
    <hyperlink ref="R206" r:id="rId146" display="https://www.instagram.com/p/BzeRZzUHDDI/?igshid=ia1ku3o7x1kd"/>
    <hyperlink ref="R208" r:id="rId147" display="http://fitfluential.com/2015/04/50-of-the-best-running-songs/?utm_medium=Social&amp;utm_source=Unknown&amp;utm_campaign=Leadify"/>
    <hyperlink ref="R209" r:id="rId148" display="http://fitfluential.com/2015/04/50-of-the-best-running-songs/?utm_medium=Social&amp;utm_source=Unknown&amp;utm_campaign=Leadify"/>
    <hyperlink ref="R212" r:id="rId149" display="http://fitfluential.com/2015/04/50-of-the-best-running-songs/?utm_medium=Social&amp;utm_source=Unknown&amp;utm_campaign=Leadify"/>
    <hyperlink ref="R217" r:id="rId150" display="https://www.instagram.com/p/BzE48Z3pfGa/?igshid=6i9el6bhpt6q"/>
    <hyperlink ref="R218" r:id="rId151" display="https://www.instagram.com/p/BzNFfsDAtxh/?igshid=1uzbuegvjgew3"/>
    <hyperlink ref="R219" r:id="rId152" display="https://www.instagram.com/p/BzSJbHtAP59/?igshid=lad90mliwlvm"/>
    <hyperlink ref="R220" r:id="rId153" display="https://www.instagram.com/p/Bzdu6ftp2fd/?igshid=eyz3aj7uai1q"/>
    <hyperlink ref="R221" r:id="rId154" display="https://www.instagram.com/p/BzfUpseAleE/?igshid=12t772hkw7kso"/>
    <hyperlink ref="R222" r:id="rId155" display="https://www.instagram.com/p/Bzf2tc8Axb6/?igshid=xm66h0mhjy1d"/>
    <hyperlink ref="R223" r:id="rId156" display="http://fitfluential.com/2015/04/50-of-the-best-running-songs/?utm_medium=Social&amp;utm_source=Unknown&amp;utm_campaign=Leadify"/>
    <hyperlink ref="R224" r:id="rId157" display="http://fitfluential.com/2015/04/50-of-the-best-running-songs/?utm_medium=Social&amp;utm_source=Unknown&amp;utm_campaign=Leadify"/>
    <hyperlink ref="R225" r:id="rId158" display="http://fitfluential.com/2015/04/50-of-the-best-running-songs/?utm_medium=Social&amp;utm_source=Unknown&amp;utm_campaign=Leadify"/>
    <hyperlink ref="R226" r:id="rId159" display="http://fitfluential.com/2015/04/50-of-the-best-running-songs/?utm_medium=Social&amp;utm_source=Unknown&amp;utm_campaign=Leadify"/>
    <hyperlink ref="R227" r:id="rId160" display="http://fitfluential.com/2015/04/50-of-the-best-running-songs/?utm_medium=Social&amp;utm_source=Unknown&amp;utm_campaign=Leadify"/>
    <hyperlink ref="R228" r:id="rId161" display="http://fitfluential.com/2015/04/50-of-the-best-running-songs/?utm_medium=Social&amp;utm_source=Unknown&amp;utm_campaign=Leadify"/>
    <hyperlink ref="R229" r:id="rId162" display="http://fitfluential.com/2015/04/50-of-the-best-running-songs/?utm_medium=Social&amp;utm_source=Unknown&amp;utm_campaign=Leadify"/>
    <hyperlink ref="R230" r:id="rId163" display="http://fitfluential.com/2015/04/50-of-the-best-running-songs/?utm_medium=Social&amp;utm_source=Unknown&amp;utm_campaign=Leadify"/>
    <hyperlink ref="R231" r:id="rId164" display="https://www.instagram.com/p/Bzg8mo1nCEV/?igshid=1rm8ls5hrmh86"/>
    <hyperlink ref="R232" r:id="rId165" display="https://www.instagram.com/p/BzEohaDHHsZ/?igshid=g8jhko92ocyc"/>
    <hyperlink ref="R233" r:id="rId166" display="https://www.instagram.com/p/BzWIogknXBY/?igshid=1xmf044rh8p6l"/>
    <hyperlink ref="R234" r:id="rId167" display="https://www.instagram.com/p/BzbOIgZHYp-/?igshid=cc7k2l671s1x"/>
    <hyperlink ref="R235" r:id="rId168" display="https://www.instagram.com/p/Bzd1SFKHYK3/?igshid=zgj6xyqxc24c"/>
    <hyperlink ref="R236" r:id="rId169" display="https://www.instagram.com/p/Bzf3wwaHS8n/?igshid=p89gxc3henao"/>
    <hyperlink ref="R237" r:id="rId170" display="http://fitfluential.com/2015/04/50-of-the-best-running-songs/?utm_medium=Social&amp;utm_source=Unknown&amp;utm_campaign=Leadify"/>
    <hyperlink ref="R253" r:id="rId171" display="http://fitfluential.com/2015/04/50-of-the-best-running-songs/?utm_medium=Social&amp;utm_source=Unknown&amp;utm_campaign=Leadify"/>
    <hyperlink ref="R254" r:id="rId172" display="http://fitfluential.com/2015/04/50-of-the-best-running-songs/?utm_medium=Social&amp;utm_source=Unknown&amp;utm_campaign=Leadify"/>
    <hyperlink ref="R255" r:id="rId173" display="http://fitfluential.com/2015/04/50-of-the-best-running-songs/?utm_medium=Social&amp;utm_source=Unknown&amp;utm_campaign=Leadify"/>
    <hyperlink ref="R256" r:id="rId174" display="https://www.instagram.com/p/BzgDXM-H6ps/?igshid=mjq3vqbvqwik"/>
    <hyperlink ref="R258" r:id="rId175" display="https://www.instagram.com/p/BzHUpnJhrQg/?igshid=w5hpydtuc0af"/>
    <hyperlink ref="R259" r:id="rId176" display="https://www.instagram.com/p/BzaMTYhhZ82/?igshid=1powoielvkgye"/>
    <hyperlink ref="R260" r:id="rId177" display="https://www.instagram.com/p/Bzik6Inh86n/?igshid=1d8wta4c3y62y"/>
    <hyperlink ref="R261" r:id="rId178" display="https://www.foodfaithfitness.com/instant-pot-pasta-primavera/"/>
    <hyperlink ref="R262" r:id="rId179" display="https://www.foodfaithfitness.com/gluten-free-low-carb-quiche-with-almond-flour-crust/"/>
    <hyperlink ref="R263" r:id="rId180" display="https://www.foodfaithfitness.com/best-dairy-free-yogurt-taste-test/"/>
    <hyperlink ref="R264" r:id="rId181" display="https://www.foodfaithfitness.com/grilled-avocados-with-feta-tahini-sauce/"/>
    <hyperlink ref="R265" r:id="rId182" display="https://www.foodfaithfitness.com/what-is-intuitive-eating-and-how-to-eat-intuitively/"/>
    <hyperlink ref="R266" r:id="rId183" display="https://www.foodfaithfitness.com/grilled-avocados-with-feta-tahini-sauce/"/>
    <hyperlink ref="R267" r:id="rId184" display="https://www.foodfaithfitness.com/air-fryer-buffalo-cauliflower/"/>
    <hyperlink ref="R268" r:id="rId185" display="https://www.foodfaithfitness.com/air-fryer-buffalo-cauliflower/"/>
    <hyperlink ref="R269" r:id="rId186" display="https://www.foodfaithfitness.com/air-fryer-buffalo-cauliflower/"/>
    <hyperlink ref="R270" r:id="rId187" display="http://fitfluential.com/2015/04/50-of-the-best-running-songs/?utm_medium=Social&amp;utm_source=Unknown&amp;utm_campaign=Leadify"/>
    <hyperlink ref="R271" r:id="rId188" display="https://fitlifebrands.com/shop-by-brand/pmd-sports-nutrition/"/>
    <hyperlink ref="R272" r:id="rId189" display="https://fitlifebrands.com/shop-by-brand/pmd-sports-nutrition/"/>
    <hyperlink ref="R281" r:id="rId190" display="http://fitaspire.com/resistance-band-upper-body-home-workout?utm_campaign=coschedule&amp;utm_source=twitter&amp;utm_medium=FITaspire"/>
    <hyperlink ref="R285" r:id="rId191" display="http://fitfluential.com/2015/04/50-of-the-best-running-songs/?utm_medium=Social&amp;utm_source=Unknown&amp;utm_campaign=Leadify"/>
    <hyperlink ref="R286" r:id="rId192" display="https://www.instagram.com/p/BzjJUd1HA9b/?igshid=1txjq7vz3ze0v"/>
    <hyperlink ref="R287" r:id="rId193" display="http://fitfluential.com/2015/04/50-of-the-best-running-songs/?utm_medium=Social&amp;utm_source=Unknown&amp;utm_campaign=Leadify"/>
    <hyperlink ref="R288" r:id="rId194" display="http://www.snackinginsneakers.com/alphabet-workout-no-equipment-needed/"/>
    <hyperlink ref="R289" r:id="rId195" display="https://www.snackinginsneakers.com/fartlek-workouts/"/>
    <hyperlink ref="R290" r:id="rId196" display="https://www.snackinginsneakers.com/beet-lemonade/"/>
    <hyperlink ref="R291" r:id="rId197" display="https://www.snackinginsneakers.com/benefits-sleep-athletes/"/>
    <hyperlink ref="R292" r:id="rId198" display="https://www.snackinginsneakers.com/crockpot-granola/"/>
    <hyperlink ref="R293" r:id="rId199" display="http://www.snackinginsneakers.com/my-favorite-marathon-tradition-other-race-day-traditions/"/>
    <hyperlink ref="R294" r:id="rId200" display="http://www.snackinginsneakers.com/start-workout-routine-gym-tips-beginners/"/>
    <hyperlink ref="R295" r:id="rId201" display="https://www.snackinginsneakers.com/inspirational-triathlon-quotes/"/>
    <hyperlink ref="R296" r:id="rId202" display="http://www.snackinginsneakers.com/make-cardio-fun/"/>
    <hyperlink ref="R297" r:id="rId203" display="http://www.snackinginsneakers.com/5-strength-training-myths-that-need-to-go-away/"/>
    <hyperlink ref="R298" r:id="rId204" display="http://www.snackinginsneakers.com/try-10-20-30-training-to-improve-5k-time/"/>
    <hyperlink ref="R299" r:id="rId205" display="http://www.snackinginsneakers.com/honey-mustard-carrots-4-ingredients/"/>
    <hyperlink ref="R300" r:id="rId206" display="http://www.snackinginsneakers.com/stop-being-afraid-last-place-sign-up-race/"/>
    <hyperlink ref="R301" r:id="rId207" display="http://www.snackinginsneakers.com/4-tips-best-race-day-breakfast/"/>
    <hyperlink ref="R302" r:id="rId208" display="http://fitfluential.com/2015/04/50-of-the-best-running-songs/?utm_medium=Social&amp;utm_source=Unknown&amp;utm_campaign=Leadify"/>
    <hyperlink ref="R303" r:id="rId209" display="http://fitfluential.com/2015/04/50-of-the-best-running-songs/?utm_medium=Social&amp;utm_source=Unknown&amp;utm_campaign=Leadify"/>
    <hyperlink ref="R304" r:id="rId210" display="http://fitfluential.com/2015/04/50-of-the-best-running-songs/?utm_medium=Social&amp;utm_source=Unknown&amp;utm_campaign=Leadify"/>
    <hyperlink ref="R305" r:id="rId211" display="http://fitfluential.com/2015/04/50-of-the-best-running-songs/?utm_medium=Social&amp;utm_source=Unknown&amp;utm_campaign=Leadify"/>
    <hyperlink ref="R306" r:id="rId212" display="https://www.instagram.com/p/Bzjp0Mkl5pX/"/>
    <hyperlink ref="R307" r:id="rId213" display="http://fitfluential.com/2015/04/50-of-the-best-running-songs/?utm_medium=Social&amp;utm_source=Unknown&amp;utm_campaign=Leadify"/>
    <hyperlink ref="R308" r:id="rId214" display="http://fitfluential.com/2015/04/50-of-the-best-running-songs/?utm_medium=Social&amp;utm_source=Unknown&amp;utm_campaign=Leadify"/>
    <hyperlink ref="R309" r:id="rId215" display="http://fitfluential.com/2015/04/50-of-the-best-running-songs/?utm_medium=Social&amp;utm_source=Unknown&amp;utm_campaign=Leadify"/>
    <hyperlink ref="R310" r:id="rId216" display="http://fitfluential.com/2015/04/50-of-the-best-running-songs/?utm_medium=Social&amp;utm_source=Unknown&amp;utm_campaign=Leadify"/>
    <hyperlink ref="R311" r:id="rId217" display="http://fitfluential.com/2015/04/50-of-the-best-running-songs/?utm_medium=Social&amp;utm_source=Unknown&amp;utm_campaign=Leadify"/>
    <hyperlink ref="R312" r:id="rId218" display="https://www.instagram.com/p/BzKeTfuJS5p/?igshid=jm6m2skxo0xk"/>
    <hyperlink ref="R313" r:id="rId219" display="https://www.instagram.com/p/BzSESrNJNOv/?igshid=1iw8ohdj8wofb"/>
    <hyperlink ref="R314" r:id="rId220" display="https://www.instagram.com/p/BzkL9nYj7ui/?igshid=1ej3xhaudnhha"/>
    <hyperlink ref="R315" r:id="rId221" display="http://fitfluential.com/2015/04/50-of-the-best-running-songs/?utm_medium=Social&amp;utm_source=Unknown&amp;utm_campaign=Leadify"/>
    <hyperlink ref="R316" r:id="rId222" display="http://fitfluential.com/2015/04/50-of-the-best-running-songs/?utm_medium=Social&amp;utm_source=Unknown&amp;utm_campaign=Leadify"/>
    <hyperlink ref="R317" r:id="rId223" display="http://fitfluential.com/2015/04/50-of-the-best-running-songs/?utm_medium=Social&amp;utm_source=Unknown&amp;utm_campaign=Leadify"/>
    <hyperlink ref="R318" r:id="rId224" display="http://fitfluential.com/2015/04/50-of-the-best-running-songs/?utm_medium=Social&amp;utm_source=Unknown&amp;utm_campaign=Leadify"/>
    <hyperlink ref="R319" r:id="rId225" display="https://www.instagram.com/p/BzL10Dgj1jb/?igshid=nbemnqrngdi4"/>
    <hyperlink ref="R321" r:id="rId226" display="http://fitfluential.com/2015/04/50-of-the-best-running-songs/?utm_medium=Social&amp;utm_source=Unknown&amp;utm_campaign=Leadify"/>
    <hyperlink ref="R322" r:id="rId227" display="http://fitfluential.com/2015/04/50-of-the-best-running-songs/?utm_medium=Social&amp;utm_source=Unknown&amp;utm_campaign=Leadify"/>
    <hyperlink ref="R323" r:id="rId228" display="https://www.instagram.com/p/BzWqi8YFGWM/?igshid=ccnw6u591rla"/>
    <hyperlink ref="R325" r:id="rId229" display="https://www.health.harvard.edu/mind-and-mood/simple-strategies-to-stop-stress-related-overeating"/>
    <hyperlink ref="R326" r:id="rId230" display="http://fitfluential.com/2015/04/50-of-the-best-running-songs/?utm_medium=Social&amp;utm_source=Unknown&amp;utm_campaign=Leadify"/>
    <hyperlink ref="R327" r:id="rId231" display="http://fitfluential.com/2015/04/50-of-the-best-running-songs/?utm_medium=Social&amp;utm_source=Unknown&amp;utm_campaign=Leadify"/>
    <hyperlink ref="R328" r:id="rId232" display="http://fitfluential.com/2015/04/50-of-the-best-running-songs/?utm_medium=Social&amp;utm_source=Unknown&amp;utm_campaign=Leadify"/>
    <hyperlink ref="R329" r:id="rId233" display="http://fitfluential.com/2015/04/50-of-the-best-running-songs/?utm_medium=Social&amp;utm_source=Unknown&amp;utm_campaign=Leadify"/>
    <hyperlink ref="R330" r:id="rId234" display="http://fitfluential.com/2015/04/50-of-the-best-running-songs/?utm_medium=Social&amp;utm_source=Unknown&amp;utm_campaign=Leadify"/>
    <hyperlink ref="R331" r:id="rId235" display="http://fitfluential.com/2015/04/50-of-the-best-running-songs/?utm_medium=Social&amp;utm_source=Unknown&amp;utm_campaign=Leadify"/>
    <hyperlink ref="R332" r:id="rId236" display="http://fitfluential.com/2015/04/50-of-the-best-running-songs/?utm_medium=Social&amp;utm_source=Unknown&amp;utm_campaign=Leadify"/>
    <hyperlink ref="R333" r:id="rId237" display="https://www.instagram.com/p/BzLC3QgDA2r/?igshid=1unr8c6ji1lh1"/>
    <hyperlink ref="R334" r:id="rId238" display="https://www.instagram.com/p/BzNzv2uDCKA/?igshid=1gvguu8pktzmn"/>
    <hyperlink ref="R335" r:id="rId239" display="https://www.instagram.com/p/BzXbqSmJZ-b/?igshid=2fl29n9d6yet"/>
    <hyperlink ref="R336" r:id="rId240" display="https://www.instagram.com/p/BzfYqThnVjw/?igshid=gq10nso4frq6"/>
    <hyperlink ref="R341" r:id="rId241" display="http://fitfluential.com/2015/04/50-of-the-best-running-songs/?utm_medium=Social&amp;utm_source=Unknown&amp;utm_campaign=Leadify"/>
    <hyperlink ref="R342" r:id="rId242" display="http://fitfluential.com/2015/04/50-of-the-best-running-songs/?utm_medium=Social&amp;utm_source=Unknown&amp;utm_campaign=Leadify"/>
    <hyperlink ref="U3" r:id="rId243" display="https://pbs.twimg.com/media/D9tPzY_XYAIixEN.jpg"/>
    <hyperlink ref="U4" r:id="rId244" display="https://pbs.twimg.com/media/D9tSeQlXUAA_s2a.jpg"/>
    <hyperlink ref="U5" r:id="rId245" display="https://pbs.twimg.com/media/D9tkwGaWwAE-vWt.jpg"/>
    <hyperlink ref="U6" r:id="rId246" display="https://pbs.twimg.com/media/D9u-V8wX4AAPJO-.jpg"/>
    <hyperlink ref="U7" r:id="rId247" display="https://pbs.twimg.com/media/D9u-c-SW4AEv7Fx.jpg"/>
    <hyperlink ref="U10" r:id="rId248" display="https://pbs.twimg.com/media/D9wWyzTX4AIRXHu.jpg"/>
    <hyperlink ref="U11" r:id="rId249" display="https://pbs.twimg.com/media/D9wqcfWWsAMwDHQ.jpg"/>
    <hyperlink ref="U12" r:id="rId250" display="https://pbs.twimg.com/media/D9wvqJKXYAYGDGH.jpg"/>
    <hyperlink ref="U13" r:id="rId251" display="https://pbs.twimg.com/media/D9yEzqDXYAANRv3.jpg"/>
    <hyperlink ref="U14" r:id="rId252" display="https://pbs.twimg.com/media/D9yEzqDXYAANRv3.jpg"/>
    <hyperlink ref="U15" r:id="rId253" display="https://pbs.twimg.com/media/D9yVZ-cXoAAzXDy.jpg"/>
    <hyperlink ref="U17" r:id="rId254" display="https://pbs.twimg.com/media/D9yhfVIWkAEzqUN.jpg"/>
    <hyperlink ref="U18" r:id="rId255" display="https://pbs.twimg.com/media/D90ebHLXoAAb_wM.jpg"/>
    <hyperlink ref="U20" r:id="rId256" display="https://pbs.twimg.com/media/D91gO10WsAAYXPW.jpg"/>
    <hyperlink ref="U21" r:id="rId257" display="https://pbs.twimg.com/media/D917Bc8XkAEniiF.jpg"/>
    <hyperlink ref="U22" r:id="rId258" display="https://pbs.twimg.com/media/D91-M4jWkAEiYJ7.jpg"/>
    <hyperlink ref="U23" r:id="rId259" display="https://pbs.twimg.com/media/D92B1KWX4AE_HcX.jpg"/>
    <hyperlink ref="U25" r:id="rId260" display="https://pbs.twimg.com/media/D93oCL6XYAESoYZ.jpg"/>
    <hyperlink ref="U26" r:id="rId261" display="https://pbs.twimg.com/media/D93r7T9XsAAlHTQ.jpg"/>
    <hyperlink ref="U27" r:id="rId262" display="https://pbs.twimg.com/media/D94DiYAWwAAyisF.jpg"/>
    <hyperlink ref="U28" r:id="rId263" display="https://pbs.twimg.com/media/D91p_MRXoAEpNnZ.jpg"/>
    <hyperlink ref="U29" r:id="rId264" display="https://pbs.twimg.com/media/D91p_MRXoAEpNnZ.jpg"/>
    <hyperlink ref="U32" r:id="rId265" display="https://pbs.twimg.com/media/D96mHiuXkAEPFzc.jpg"/>
    <hyperlink ref="U34" r:id="rId266" display="https://pbs.twimg.com/media/D96mvJyW4AUalnW.jpg"/>
    <hyperlink ref="U36" r:id="rId267" display="https://pbs.twimg.com/media/D9v_xChUwAYroFC.jpg"/>
    <hyperlink ref="U37" r:id="rId268" display="https://pbs.twimg.com/media/D9z1xvlVUAAGkw0.jpg"/>
    <hyperlink ref="U38" r:id="rId269" display="https://pbs.twimg.com/media/D97FB4dU4AAGwQA.jpg"/>
    <hyperlink ref="U39" r:id="rId270" display="https://pbs.twimg.com/media/D97jrkBW4AMdv9w.jpg"/>
    <hyperlink ref="U40" r:id="rId271" display="https://pbs.twimg.com/media/D9gVi-FXkAE94UY.jpg"/>
    <hyperlink ref="U42" r:id="rId272" display="https://pbs.twimg.com/media/D970HJHXYAU_97o.jpg"/>
    <hyperlink ref="U43" r:id="rId273" display="https://pbs.twimg.com/media/D98DlY7XUAkn9Wc.jpg"/>
    <hyperlink ref="U44" r:id="rId274" display="https://pbs.twimg.com/media/D98DlY7XUAkn9Wc.jpg"/>
    <hyperlink ref="U45" r:id="rId275" display="https://pbs.twimg.com/media/D98g1y6XoAAO-V7.jpg"/>
    <hyperlink ref="U51" r:id="rId276" display="https://pbs.twimg.com/media/D-ARubmXsAEjJ2h.jpg"/>
    <hyperlink ref="U52" r:id="rId277" display="https://pbs.twimg.com/media/D-ASA-QWkAEuVD7.jpg"/>
    <hyperlink ref="U53" r:id="rId278" display="https://pbs.twimg.com/media/D-AatGeWwAAlv1k.jpg"/>
    <hyperlink ref="U54" r:id="rId279" display="https://pbs.twimg.com/media/D-AquldW4AIS8j6.jpg"/>
    <hyperlink ref="U55" r:id="rId280" display="https://pbs.twimg.com/media/D-A9nrMXUAAz65P.jpg"/>
    <hyperlink ref="U57" r:id="rId281" display="https://pbs.twimg.com/media/D-BEm9OXYAE6rFh.jpg"/>
    <hyperlink ref="U58" r:id="rId282" display="https://pbs.twimg.com/media/D-BJXY2XoAAgHKI.jpg"/>
    <hyperlink ref="U59" r:id="rId283" display="https://pbs.twimg.com/media/D-BgUvxW4AATxu2.jpg"/>
    <hyperlink ref="U60" r:id="rId284" display="https://pbs.twimg.com/media/D-CSuWpUEAAOBlO.jpg"/>
    <hyperlink ref="U62" r:id="rId285" display="https://pbs.twimg.com/media/D-Fs5uPXsAIla_g.jpg"/>
    <hyperlink ref="U63" r:id="rId286" display="https://pbs.twimg.com/media/D-F-gYQWsAEKe-m.jpg"/>
    <hyperlink ref="U64" r:id="rId287" display="https://pbs.twimg.com/media/D-GWMTBXkAERgGF.jpg"/>
    <hyperlink ref="U65" r:id="rId288" display="https://pbs.twimg.com/media/D95_CBBWkAAonOU.jpg"/>
    <hyperlink ref="U66" r:id="rId289" display="https://pbs.twimg.com/ext_tw_video_thumb/1144394481959088129/pu/img/1RCeKp6YlsxikAK3.jpg"/>
    <hyperlink ref="U67" r:id="rId290" display="https://pbs.twimg.com/media/D-G3DcBXsAEj5dx.jpg"/>
    <hyperlink ref="U69" r:id="rId291" display="https://pbs.twimg.com/media/D-HI4PyWkAAl3sO.jpg"/>
    <hyperlink ref="U70" r:id="rId292" display="https://pbs.twimg.com/media/D-H4W6rUwAMP4Lv.jpg"/>
    <hyperlink ref="U71" r:id="rId293" display="https://pbs.twimg.com/media/D-IvatTX4AES007.jpg"/>
    <hyperlink ref="U72" r:id="rId294" display="https://pbs.twimg.com/media/D-I0HVmXsAMKmth.jpg"/>
    <hyperlink ref="U73" r:id="rId295" display="https://pbs.twimg.com/media/D9x-WaPXoAc-ofE.jpg"/>
    <hyperlink ref="U74" r:id="rId296" display="https://pbs.twimg.com/media/D-I75wXXUAEzj34.jpg"/>
    <hyperlink ref="U75" r:id="rId297" display="https://pbs.twimg.com/media/D-I75wXXUAEzj34.jpg"/>
    <hyperlink ref="U76" r:id="rId298" display="https://pbs.twimg.com/media/D-J9oOHWkAA9Vf7.jpg"/>
    <hyperlink ref="U78" r:id="rId299" display="https://pbs.twimg.com/media/D-Lls16W4AESmFZ.jpg"/>
    <hyperlink ref="U79" r:id="rId300" display="https://pbs.twimg.com/media/D-L1fWrX4AAGuzs.jpg"/>
    <hyperlink ref="U80" r:id="rId301" display="https://pbs.twimg.com/media/D-MMx9fXYAI5Q-g.jpg"/>
    <hyperlink ref="U81" r:id="rId302" display="https://pbs.twimg.com/media/D-MdNFCXYAAN2uv.jpg"/>
    <hyperlink ref="U83" r:id="rId303" display="https://pbs.twimg.com/media/D-NoVfsXsAAi6Wr.jpg"/>
    <hyperlink ref="U102" r:id="rId304" display="https://pbs.twimg.com/media/D-Oe72LWsAMcCnB.jpg"/>
    <hyperlink ref="U104" r:id="rId305" display="https://pbs.twimg.com/media/D-OflvQXkAI9H8R.jpg"/>
    <hyperlink ref="U105" r:id="rId306" display="https://pbs.twimg.com/media/D896IthXkAEOfk4.jpg"/>
    <hyperlink ref="U111" r:id="rId307" display="https://pbs.twimg.com/media/D-Pz6stWsAA7QKm.jpg"/>
    <hyperlink ref="U112" r:id="rId308" display="https://pbs.twimg.com/media/D-QZAbxWwAA7vfv.jpg"/>
    <hyperlink ref="U113" r:id="rId309" display="https://pbs.twimg.com/media/D-Qc0uLXsAA_FXV.jpg"/>
    <hyperlink ref="U114" r:id="rId310" display="https://pbs.twimg.com/media/D-QqfT5WkAAScLn.jpg"/>
    <hyperlink ref="U117" r:id="rId311" display="https://pbs.twimg.com/media/D-QzkDaXsAA1lL8.jpg"/>
    <hyperlink ref="U119" r:id="rId312" display="https://pbs.twimg.com/media/D9ySZDdXoAIQaKQ.jpg"/>
    <hyperlink ref="U120" r:id="rId313" display="https://pbs.twimg.com/media/D-SHwhIXsAAAeiJ.jpg"/>
    <hyperlink ref="U122" r:id="rId314" display="https://pbs.twimg.com/media/D-BKgQ8VUAAXUSf.jpg"/>
    <hyperlink ref="U123" r:id="rId315" display="https://pbs.twimg.com/media/D-LqVsVXkAQ6saG.jpg"/>
    <hyperlink ref="U126" r:id="rId316" display="https://pbs.twimg.com/media/D91HFklX4AANCid.jpg"/>
    <hyperlink ref="U127" r:id="rId317" display="https://pbs.twimg.com/media/D960ON2XoAAlvck.jpg"/>
    <hyperlink ref="U128" r:id="rId318" display="https://pbs.twimg.com/media/D-Jg3Q_XUAA6gLY.jpg"/>
    <hyperlink ref="U129" r:id="rId319" display="https://pbs.twimg.com/media/D-TglJJW4AADRxX.jpg"/>
    <hyperlink ref="U132" r:id="rId320" display="https://pbs.twimg.com/media/D-UrIWRX4AIC4Gk.jpg"/>
    <hyperlink ref="U135" r:id="rId321" display="https://pbs.twimg.com/media/D-VHPgPXoAAFSbj.jpg"/>
    <hyperlink ref="U136" r:id="rId322" display="https://pbs.twimg.com/media/D94xUUrWwAE7Ky8.jpg"/>
    <hyperlink ref="U137" r:id="rId323" display="https://pbs.twimg.com/media/D-L2GuLXYAAbl1k.jpg"/>
    <hyperlink ref="U138" r:id="rId324" display="https://pbs.twimg.com/media/D-VQVqpXkAAnRwX.jpg"/>
    <hyperlink ref="U139" r:id="rId325" display="https://pbs.twimg.com/media/D-VwiDPW4AA6V1x.jpg"/>
    <hyperlink ref="U140" r:id="rId326" display="https://pbs.twimg.com/media/D-VwiDPW4AA6V1x.jpg"/>
    <hyperlink ref="U141" r:id="rId327" display="https://pbs.twimg.com/media/D-XpbDfXsAMpWZ7.jpg"/>
    <hyperlink ref="U142" r:id="rId328" display="https://pbs.twimg.com/media/D-XzbvEXUAA-Jel.jpg"/>
    <hyperlink ref="U143" r:id="rId329" display="https://pbs.twimg.com/media/D-X4s0lWkAAdY8K.jpg"/>
    <hyperlink ref="U147" r:id="rId330" display="https://pbs.twimg.com/media/D-aGneZXoAEdKPu.jpg"/>
    <hyperlink ref="U148" r:id="rId331" display="https://pbs.twimg.com/media/D-aP9SdW4B8bmhI.jpg"/>
    <hyperlink ref="U155" r:id="rId332" display="https://pbs.twimg.com/media/D-alxkUXkAApEva.jpg"/>
    <hyperlink ref="U157" r:id="rId333" display="https://pbs.twimg.com/media/D-aphV_X4AE7SRO.jpg"/>
    <hyperlink ref="U158" r:id="rId334" display="https://pbs.twimg.com/media/D-a5ndAXsAAJQ8l.jpg"/>
    <hyperlink ref="U159" r:id="rId335" display="https://pbs.twimg.com/media/D-bDnS3XoAAz9Q3.jpg"/>
    <hyperlink ref="U160" r:id="rId336" display="https://pbs.twimg.com/media/D-b-rfKXkAEfVuA.jpg"/>
    <hyperlink ref="U161" r:id="rId337" display="https://pbs.twimg.com/media/D-dqy55XUAA9eKi.jpg"/>
    <hyperlink ref="U166" r:id="rId338" display="https://pbs.twimg.com/media/D-d3iXTXsAAVgc9.jpg"/>
    <hyperlink ref="U167" r:id="rId339" display="https://pbs.twimg.com/media/D-eQhKKXYAApHKg.jpg"/>
    <hyperlink ref="U168" r:id="rId340" display="https://pbs.twimg.com/media/D9YGdShXUAEBN5p.jpg"/>
    <hyperlink ref="U170" r:id="rId341" display="https://pbs.twimg.com/media/D92sKWYW4AcMrV9.jpg"/>
    <hyperlink ref="U171" r:id="rId342" display="https://pbs.twimg.com/media/D96oK4jX4AIcSDi.jpg"/>
    <hyperlink ref="U172" r:id="rId343" display="https://pbs.twimg.com/media/D-f3v8xWwAMVD88.jpg"/>
    <hyperlink ref="U173" r:id="rId344" display="https://pbs.twimg.com/media/D-fViyVX4AAFTxw.png"/>
    <hyperlink ref="U174" r:id="rId345" display="https://pbs.twimg.com/media/D-fViyVX4AAFTxw.png"/>
    <hyperlink ref="U175" r:id="rId346" display="https://pbs.twimg.com/media/D92tdvPXkAAJHSi.jpg"/>
    <hyperlink ref="U176" r:id="rId347" display="https://pbs.twimg.com/media/D-gJFKXXYAA0zdq.jpg"/>
    <hyperlink ref="U177" r:id="rId348" display="https://pbs.twimg.com/media/D-gTBbwXUAEZqU1.jpg"/>
    <hyperlink ref="U180" r:id="rId349" display="https://pbs.twimg.com/media/D-gdYQ4WkAAPLlf.jpg"/>
    <hyperlink ref="U181" r:id="rId350" display="https://pbs.twimg.com/media/D-gy7PEXUAALL-1.jpg"/>
    <hyperlink ref="U182" r:id="rId351" display="https://pbs.twimg.com/media/D-g6bzxXoAEgXLJ.jpg"/>
    <hyperlink ref="U183" r:id="rId352" display="https://pbs.twimg.com/media/D-h23GdX4AYrRY6.jpg"/>
    <hyperlink ref="U184" r:id="rId353" display="https://pbs.twimg.com/media/D94a5GmUcAABhR0.jpg"/>
    <hyperlink ref="U185" r:id="rId354" display="https://pbs.twimg.com/media/D95YQxcUwAApvn5.jpg"/>
    <hyperlink ref="U186" r:id="rId355" display="https://pbs.twimg.com/media/D99tgTpVAAE-5Wq.jpg"/>
    <hyperlink ref="U187" r:id="rId356" display="https://pbs.twimg.com/media/D-Dod3PUcAAx_Kh.jpg"/>
    <hyperlink ref="U188" r:id="rId357" display="https://pbs.twimg.com/media/D-IKnCkVUAEOj_u.jpg"/>
    <hyperlink ref="U189" r:id="rId358" display="https://pbs.twimg.com/media/D-I6Vz6VAAIIeav.jpg"/>
    <hyperlink ref="U190" r:id="rId359" display="https://pbs.twimg.com/media/D-NLjk9UIAI8AD6.jpg"/>
    <hyperlink ref="U191" r:id="rId360" display="https://pbs.twimg.com/media/D-YAqAFUwAE7TF1.jpg"/>
    <hyperlink ref="U192" r:id="rId361" display="https://pbs.twimg.com/media/D-cm6cbUwAAZeX7.jpg"/>
    <hyperlink ref="U193" r:id="rId362" display="https://pbs.twimg.com/media/D-dZkYdUwAAywvp.jpg"/>
    <hyperlink ref="U194" r:id="rId363" display="https://pbs.twimg.com/media/D-iAX2PU4AAUoXc.jpg"/>
    <hyperlink ref="U195" r:id="rId364" display="https://pbs.twimg.com/media/D-jdPwXWkAApAX-.jpg"/>
    <hyperlink ref="U196" r:id="rId365" display="https://pbs.twimg.com/media/D954ts6WkAApoVm.jpg"/>
    <hyperlink ref="U197" r:id="rId366" display="https://pbs.twimg.com/media/D9_hRQ3XkAAXHA7.jpg"/>
    <hyperlink ref="U198" r:id="rId367" display="https://pbs.twimg.com/media/D-jxmhRXsAAcEQX.png"/>
    <hyperlink ref="U200" r:id="rId368" display="https://pbs.twimg.com/media/D-kRrGoW4AEG3x4.jpg"/>
    <hyperlink ref="U201" r:id="rId369" display="https://pbs.twimg.com/media/D-kSUqvXkAAXyJp.jpg"/>
    <hyperlink ref="U202" r:id="rId370" display="https://pbs.twimg.com/media/D-kqCVaWwAIPHqv.jpg"/>
    <hyperlink ref="U207" r:id="rId371" display="https://pbs.twimg.com/media/D-lske7W4AAUpvB.jpg"/>
    <hyperlink ref="U208" r:id="rId372" display="https://pbs.twimg.com/media/D-lwTnKWkAAXpM7.jpg"/>
    <hyperlink ref="U209" r:id="rId373" display="https://pbs.twimg.com/media/D-mDunFXkAArEO3.jpg"/>
    <hyperlink ref="U210" r:id="rId374" display="https://pbs.twimg.com/media/D-mOGsZXYAAtI4M.jpg"/>
    <hyperlink ref="U212" r:id="rId375" display="https://pbs.twimg.com/media/D-mpmwlX4AAeztV.jpg"/>
    <hyperlink ref="U213" r:id="rId376" display="https://pbs.twimg.com/media/D9zxQ_MW4AEYwXb.jpg"/>
    <hyperlink ref="U214" r:id="rId377" display="https://pbs.twimg.com/media/D-DOBN3W4AANQ8c.jpg"/>
    <hyperlink ref="U215" r:id="rId378" display="https://pbs.twimg.com/media/D-X0YqBXUAAKM01.jpg"/>
    <hyperlink ref="U216" r:id="rId379" display="https://pbs.twimg.com/media/D-nPA1yXUAAkNOD.jpg"/>
    <hyperlink ref="U223" r:id="rId380" display="https://pbs.twimg.com/media/D-pA5OkW4AUrHCA.jpg"/>
    <hyperlink ref="U224" r:id="rId381" display="https://pbs.twimg.com/media/D-pE_VOXsAEBCrp.jpg"/>
    <hyperlink ref="U225" r:id="rId382" display="https://pbs.twimg.com/media/D91p_MRXoAEpNnZ.jpg"/>
    <hyperlink ref="U226" r:id="rId383" display="https://pbs.twimg.com/media/D-pk3JqXUAAI-6l.jpg"/>
    <hyperlink ref="U227" r:id="rId384" display="https://pbs.twimg.com/media/D-pk3JqXUAAI-6l.jpg"/>
    <hyperlink ref="U228" r:id="rId385" display="https://pbs.twimg.com/media/D-puZtxXsAA_1GB.jpg"/>
    <hyperlink ref="U229" r:id="rId386" display="https://pbs.twimg.com/media/D-qG8NbWwAM64hW.jpg"/>
    <hyperlink ref="U230" r:id="rId387" display="https://pbs.twimg.com/media/D-qWtxLX4AAmpY3.jpg"/>
    <hyperlink ref="U237" r:id="rId388" display="https://pbs.twimg.com/media/D-sPEmqX4AArxZ3.jpg"/>
    <hyperlink ref="U238" r:id="rId389" display="https://pbs.twimg.com/media/D9tMQkxW4AAEg11.jpg"/>
    <hyperlink ref="U239" r:id="rId390" display="https://pbs.twimg.com/media/D93fg-DXYAAkXXQ.jpg"/>
    <hyperlink ref="U240" r:id="rId391" display="https://pbs.twimg.com/media/D-FOFYTX4AAGJj5.jpg"/>
    <hyperlink ref="U241" r:id="rId392" display="https://pbs.twimg.com/media/D-G78-_XYAAfiIX.jpg"/>
    <hyperlink ref="U242" r:id="rId393" display="https://pbs.twimg.com/media/D-M8dRUWwAEPf9D.jpg"/>
    <hyperlink ref="U243" r:id="rId394" display="https://pbs.twimg.com/media/D-RPbxFX4AA2dMB.jpg"/>
    <hyperlink ref="U244" r:id="rId395" display="https://pbs.twimg.com/media/D-S9y6QXkAUkCTv.jpg"/>
    <hyperlink ref="U245" r:id="rId396" display="https://pbs.twimg.com/media/D-TzpQYXoAI7_ZO.jpg"/>
    <hyperlink ref="U246" r:id="rId397" display="https://pbs.twimg.com/media/D-e9ymXXoAEc-if.jpg"/>
    <hyperlink ref="U247" r:id="rId398" display="https://pbs.twimg.com/media/D-f0qOFXYAEci0a.jpg"/>
    <hyperlink ref="U248" r:id="rId399" display="https://pbs.twimg.com/media/D-grj0OWsAAm3-s.jpg"/>
    <hyperlink ref="U249" r:id="rId400" display="https://pbs.twimg.com/media/D-mt1QbX4AA4b8W.jpg"/>
    <hyperlink ref="U250" r:id="rId401" display="https://pbs.twimg.com/media/D-obqn6W4AEXPls.jpg"/>
    <hyperlink ref="U251" r:id="rId402" display="https://pbs.twimg.com/media/D-ssdEcWkAUvAXw.jpg"/>
    <hyperlink ref="U252" r:id="rId403" display="https://pbs.twimg.com/ext_tw_video_thumb/1147083334855680001/pu/img/7OG9OiNyx_vJxDb0.jpg"/>
    <hyperlink ref="U253" r:id="rId404" display="https://pbs.twimg.com/media/D-TgRJ8XYAAyXDX.jpg"/>
    <hyperlink ref="U254" r:id="rId405" display="https://pbs.twimg.com/media/D-tRT-QWwAIZQzH.jpg"/>
    <hyperlink ref="U255" r:id="rId406" display="https://pbs.twimg.com/media/D-tcH09XUAAWCDA.jpg"/>
    <hyperlink ref="U261" r:id="rId407" display="https://pbs.twimg.com/media/D5zZruMXkAA89Vz.jpg"/>
    <hyperlink ref="U262" r:id="rId408" display="https://pbs.twimg.com/media/D1Ap6HOWsAMeCX5.jpg"/>
    <hyperlink ref="U263" r:id="rId409" display="https://pbs.twimg.com/media/D9lSSfYXYAA6Bwt.jpg"/>
    <hyperlink ref="U264" r:id="rId410" display="https://pbs.twimg.com/media/D-EOHKAWkAErh0t.jpg"/>
    <hyperlink ref="U265" r:id="rId411" display="https://pbs.twimg.com/media/D-JVo5JXkAIknH1.jpg"/>
    <hyperlink ref="U266" r:id="rId412" display="https://pbs.twimg.com/media/D-EOn15WwAA8GaU.jpg"/>
    <hyperlink ref="U267" r:id="rId413" display="https://pbs.twimg.com/media/D-d2yJyXkAAnxpB.jpg"/>
    <hyperlink ref="U268" r:id="rId414" display="https://pbs.twimg.com/media/D-jE-MeWwAA1Nyz.jpg"/>
    <hyperlink ref="U269" r:id="rId415" display="https://pbs.twimg.com/media/D-sDRJKWsAY9usx.png"/>
    <hyperlink ref="U270" r:id="rId416" display="https://pbs.twimg.com/media/D-udddGW4AIUQpg.jpg"/>
    <hyperlink ref="U271" r:id="rId417" display="https://pbs.twimg.com/media/D-PJWfoWwAEWGjC.jpg"/>
    <hyperlink ref="U272" r:id="rId418" display="https://pbs.twimg.com/media/D-ugpVCXUAAqNym.jpg"/>
    <hyperlink ref="U275" r:id="rId419" display="https://pbs.twimg.com/media/D-kBVgdX4AMOu0g.jpg"/>
    <hyperlink ref="U277" r:id="rId420" display="https://pbs.twimg.com/media/D91cwGTWwAU8GdJ.png"/>
    <hyperlink ref="U278" r:id="rId421" display="https://pbs.twimg.com/media/D-AA_RtXUAACcAy.jpg"/>
    <hyperlink ref="U279" r:id="rId422" display="https://pbs.twimg.com/media/D-UE8WXWkAAsJm0.jpg"/>
    <hyperlink ref="U280" r:id="rId423" display="https://pbs.twimg.com/media/D-kj0h8X4AAhlQV.jpg"/>
    <hyperlink ref="U281" r:id="rId424" display="https://pbs.twimg.com/media/D-lTukXXsAE2Fji.jpg"/>
    <hyperlink ref="U282" r:id="rId425" display="https://pbs.twimg.com/media/D-pLFCmXkAAsRWf.jpg"/>
    <hyperlink ref="U285" r:id="rId426" display="https://pbs.twimg.com/media/D-vIfGZWwAESJxS.jpg"/>
    <hyperlink ref="U287" r:id="rId427" display="https://pbs.twimg.com/media/D-va1u8WkAAWXlQ.jpg"/>
    <hyperlink ref="U288" r:id="rId428" display="https://pbs.twimg.com/media/D91rmDgW4AEmLb-.jpg"/>
    <hyperlink ref="U289" r:id="rId429" display="https://pbs.twimg.com/media/D960giBXoAABHeF.jpg"/>
    <hyperlink ref="U290" r:id="rId430" display="https://pbs.twimg.com/media/D969dSIXUAAc8qf.jpg"/>
    <hyperlink ref="U291" r:id="rId431" display="https://pbs.twimg.com/media/D9_ud5fX4AAVLap.jpg"/>
    <hyperlink ref="U292" r:id="rId432" display="https://pbs.twimg.com/media/D-FJwXgXsAAwdjC.jpg"/>
    <hyperlink ref="U294" r:id="rId433" display="https://pbs.twimg.com/media/D-J3sMoXsAEcXnT.jpg"/>
    <hyperlink ref="U295" r:id="rId434" display="https://pbs.twimg.com/media/D-emYSWXYAAFZOO.png"/>
    <hyperlink ref="U296" r:id="rId435" display="https://pbs.twimg.com/media/D-fRitvXoAEkzdx.jpg"/>
    <hyperlink ref="U298" r:id="rId436" display="https://pbs.twimg.com/media/D-lTlqjXoAg1xyo.jpg"/>
    <hyperlink ref="U299" r:id="rId437" display="https://pbs.twimg.com/media/D-pd-8xWwAI8e3h.jpg"/>
    <hyperlink ref="U302" r:id="rId438" display="https://pbs.twimg.com/media/D-veaIlW4AAg1WT.jpg"/>
    <hyperlink ref="U303" r:id="rId439" display="https://pbs.twimg.com/media/D-CSI8kWkAE60zA.jpg"/>
    <hyperlink ref="U304" r:id="rId440" display="https://pbs.twimg.com/media/D-vmc3uWkAEeQD-.jpg"/>
    <hyperlink ref="U305" r:id="rId441" display="https://pbs.twimg.com/media/D-vt28cXUAAG6aE.jpg"/>
    <hyperlink ref="U306" r:id="rId442" display="https://pbs.twimg.com/media/D-wmTgfXUAABE7e.jpg"/>
    <hyperlink ref="U307" r:id="rId443" display="https://pbs.twimg.com/media/D-wpGOPWkAAzzdh.jpg"/>
    <hyperlink ref="U308" r:id="rId444" display="https://pbs.twimg.com/media/D-wpGOPWkAAzzdh.jpg"/>
    <hyperlink ref="U309" r:id="rId445" display="https://pbs.twimg.com/media/D-CmzGUWsAAH_sC.jpg"/>
    <hyperlink ref="U310" r:id="rId446" display="https://pbs.twimg.com/media/D-wvGhfXYAAEFVz.jpg"/>
    <hyperlink ref="U311" r:id="rId447" display="https://pbs.twimg.com/media/D-w-2OvX4AEf4qs.jpg"/>
    <hyperlink ref="U315" r:id="rId448" display="https://pbs.twimg.com/media/D9t3OoQWkAAh6LB.jpg"/>
    <hyperlink ref="U317" r:id="rId449" display="https://pbs.twimg.com/media/D99ZLz2X4AAjehl.jpg"/>
    <hyperlink ref="U321" r:id="rId450" display="https://pbs.twimg.com/media/D-LKkhEX4AIDW8p.jpg"/>
    <hyperlink ref="U325" r:id="rId451" display="https://pbs.twimg.com/media/D7HyFBHW0AA7fDD.jpg"/>
    <hyperlink ref="U326" r:id="rId452" display="https://pbs.twimg.com/media/D-eqmNIWsAEO2yC.jpg"/>
    <hyperlink ref="U329" r:id="rId453" display="https://pbs.twimg.com/media/D-eqmNIWsAEO2yC.jpg"/>
    <hyperlink ref="U341" r:id="rId454" display="https://pbs.twimg.com/media/D-yGWS8XoAAFLsY.jpg"/>
    <hyperlink ref="U342" r:id="rId455" display="https://pbs.twimg.com/media/D-yGWS8XoAAFLsY.jpg"/>
    <hyperlink ref="V3" r:id="rId456" display="https://pbs.twimg.com/media/D9tPzY_XYAIixEN.jpg"/>
    <hyperlink ref="V4" r:id="rId457" display="https://pbs.twimg.com/media/D9tSeQlXUAA_s2a.jpg"/>
    <hyperlink ref="V5" r:id="rId458" display="https://pbs.twimg.com/media/D9tkwGaWwAE-vWt.jpg"/>
    <hyperlink ref="V6" r:id="rId459" display="https://pbs.twimg.com/media/D9u-V8wX4AAPJO-.jpg"/>
    <hyperlink ref="V7" r:id="rId460" display="https://pbs.twimg.com/media/D9u-c-SW4AEv7Fx.jpg"/>
    <hyperlink ref="V8" r:id="rId461" display="http://pbs.twimg.com/profile_images/930341287961743360/vVeA4nak_normal.jpg"/>
    <hyperlink ref="V9" r:id="rId462" display="http://pbs.twimg.com/profile_images/930341287961743360/vVeA4nak_normal.jpg"/>
    <hyperlink ref="V10" r:id="rId463" display="https://pbs.twimg.com/media/D9wWyzTX4AIRXHu.jpg"/>
    <hyperlink ref="V11" r:id="rId464" display="https://pbs.twimg.com/media/D9wqcfWWsAMwDHQ.jpg"/>
    <hyperlink ref="V12" r:id="rId465" display="https://pbs.twimg.com/media/D9wvqJKXYAYGDGH.jpg"/>
    <hyperlink ref="V13" r:id="rId466" display="https://pbs.twimg.com/media/D9yEzqDXYAANRv3.jpg"/>
    <hyperlink ref="V14" r:id="rId467" display="https://pbs.twimg.com/media/D9yEzqDXYAANRv3.jpg"/>
    <hyperlink ref="V15" r:id="rId468" display="https://pbs.twimg.com/media/D9yVZ-cXoAAzXDy.jpg"/>
    <hyperlink ref="V16" r:id="rId469" display="http://pbs.twimg.com/profile_images/864568360947793920/ZrdjbU42_normal.jpg"/>
    <hyperlink ref="V17" r:id="rId470" display="https://pbs.twimg.com/media/D9yhfVIWkAEzqUN.jpg"/>
    <hyperlink ref="V18" r:id="rId471" display="https://pbs.twimg.com/media/D90ebHLXoAAb_wM.jpg"/>
    <hyperlink ref="V19" r:id="rId472" display="http://pbs.twimg.com/profile_images/984429039531298821/snUToSKD_normal.jpg"/>
    <hyperlink ref="V20" r:id="rId473" display="https://pbs.twimg.com/media/D91gO10WsAAYXPW.jpg"/>
    <hyperlink ref="V21" r:id="rId474" display="https://pbs.twimg.com/media/D917Bc8XkAEniiF.jpg"/>
    <hyperlink ref="V22" r:id="rId475" display="https://pbs.twimg.com/media/D91-M4jWkAEiYJ7.jpg"/>
    <hyperlink ref="V23" r:id="rId476" display="https://pbs.twimg.com/media/D92B1KWX4AE_HcX.jpg"/>
    <hyperlink ref="V24" r:id="rId477" display="http://pbs.twimg.com/profile_images/802156727915286528/_Axr4eVw_normal.jpg"/>
    <hyperlink ref="V25" r:id="rId478" display="https://pbs.twimg.com/media/D93oCL6XYAESoYZ.jpg"/>
    <hyperlink ref="V26" r:id="rId479" display="https://pbs.twimg.com/media/D93r7T9XsAAlHTQ.jpg"/>
    <hyperlink ref="V27" r:id="rId480" display="https://pbs.twimg.com/media/D94DiYAWwAAyisF.jpg"/>
    <hyperlink ref="V28" r:id="rId481" display="https://pbs.twimg.com/media/D91p_MRXoAEpNnZ.jpg"/>
    <hyperlink ref="V29" r:id="rId482" display="https://pbs.twimg.com/media/D91p_MRXoAEpNnZ.jpg"/>
    <hyperlink ref="V30" r:id="rId483" display="http://pbs.twimg.com/profile_images/853658082836172801/T0my6mQW_normal.jpg"/>
    <hyperlink ref="V31" r:id="rId484" display="http://pbs.twimg.com/profile_images/1088868795589054466/bFfeV83l_normal.jpg"/>
    <hyperlink ref="V32" r:id="rId485" display="https://pbs.twimg.com/media/D96mHiuXkAEPFzc.jpg"/>
    <hyperlink ref="V33" r:id="rId486" display="http://pbs.twimg.com/profile_images/1037305391909154822/yoh6MOhe_normal.jpg"/>
    <hyperlink ref="V34" r:id="rId487" display="https://pbs.twimg.com/media/D96mvJyW4AUalnW.jpg"/>
    <hyperlink ref="V35" r:id="rId488" display="http://pbs.twimg.com/profile_images/378800000266444813/336a6a5ba309cd0b49ba704e090c203c_normal.jpeg"/>
    <hyperlink ref="V36" r:id="rId489" display="https://pbs.twimg.com/media/D9v_xChUwAYroFC.jpg"/>
    <hyperlink ref="V37" r:id="rId490" display="https://pbs.twimg.com/media/D9z1xvlVUAAGkw0.jpg"/>
    <hyperlink ref="V38" r:id="rId491" display="https://pbs.twimg.com/media/D97FB4dU4AAGwQA.jpg"/>
    <hyperlink ref="V39" r:id="rId492" display="https://pbs.twimg.com/media/D97jrkBW4AMdv9w.jpg"/>
    <hyperlink ref="V40" r:id="rId493" display="https://pbs.twimg.com/media/D9gVi-FXkAE94UY.jpg"/>
    <hyperlink ref="V41" r:id="rId494" display="http://pbs.twimg.com/profile_images/751053998287978496/GaloX8n5_normal.jpg"/>
    <hyperlink ref="V42" r:id="rId495" display="https://pbs.twimg.com/media/D970HJHXYAU_97o.jpg"/>
    <hyperlink ref="V43" r:id="rId496" display="https://pbs.twimg.com/media/D98DlY7XUAkn9Wc.jpg"/>
    <hyperlink ref="V44" r:id="rId497" display="https://pbs.twimg.com/media/D98DlY7XUAkn9Wc.jpg"/>
    <hyperlink ref="V45" r:id="rId498" display="https://pbs.twimg.com/media/D98g1y6XoAAO-V7.jpg"/>
    <hyperlink ref="V46" r:id="rId499" display="http://pbs.twimg.com/profile_images/950919205980966914/Lhr1NYUU_normal.jpg"/>
    <hyperlink ref="V47" r:id="rId500" display="http://pbs.twimg.com/profile_images/920268142726828032/7yvvLD2h_normal.jpg"/>
    <hyperlink ref="V48" r:id="rId501" display="http://pbs.twimg.com/profile_images/920268142726828032/7yvvLD2h_normal.jpg"/>
    <hyperlink ref="V49" r:id="rId502" display="http://pbs.twimg.com/profile_images/696843854243168256/ufAV9ldM_normal.jpg"/>
    <hyperlink ref="V50" r:id="rId503" display="http://pbs.twimg.com/profile_images/750514111386161153/EkmadW2L_normal.jpg"/>
    <hyperlink ref="V51" r:id="rId504" display="https://pbs.twimg.com/media/D-ARubmXsAEjJ2h.jpg"/>
    <hyperlink ref="V52" r:id="rId505" display="https://pbs.twimg.com/media/D-ASA-QWkAEuVD7.jpg"/>
    <hyperlink ref="V53" r:id="rId506" display="https://pbs.twimg.com/media/D-AatGeWwAAlv1k.jpg"/>
    <hyperlink ref="V54" r:id="rId507" display="https://pbs.twimg.com/media/D-AquldW4AIS8j6.jpg"/>
    <hyperlink ref="V55" r:id="rId508" display="https://pbs.twimg.com/media/D-A9nrMXUAAz65P.jpg"/>
    <hyperlink ref="V56" r:id="rId509" display="http://pbs.twimg.com/profile_images/1908424398/twitter-pavement-runner_normal.jpg"/>
    <hyperlink ref="V57" r:id="rId510" display="https://pbs.twimg.com/media/D-BEm9OXYAE6rFh.jpg"/>
    <hyperlink ref="V58" r:id="rId511" display="https://pbs.twimg.com/media/D-BJXY2XoAAgHKI.jpg"/>
    <hyperlink ref="V59" r:id="rId512" display="https://pbs.twimg.com/media/D-BgUvxW4AATxu2.jpg"/>
    <hyperlink ref="V60" r:id="rId513" display="https://pbs.twimg.com/media/D-CSuWpUEAAOBlO.jpg"/>
    <hyperlink ref="V61" r:id="rId514" display="http://pbs.twimg.com/profile_images/919402052073246720/ty1d50jZ_normal.jpg"/>
    <hyperlink ref="V62" r:id="rId515" display="https://pbs.twimg.com/media/D-Fs5uPXsAIla_g.jpg"/>
    <hyperlink ref="V63" r:id="rId516" display="https://pbs.twimg.com/media/D-F-gYQWsAEKe-m.jpg"/>
    <hyperlink ref="V64" r:id="rId517" display="https://pbs.twimg.com/media/D-GWMTBXkAERgGF.jpg"/>
    <hyperlink ref="V65" r:id="rId518" display="https://pbs.twimg.com/media/D95_CBBWkAAonOU.jpg"/>
    <hyperlink ref="V66" r:id="rId519" display="https://pbs.twimg.com/ext_tw_video_thumb/1144394481959088129/pu/img/1RCeKp6YlsxikAK3.jpg"/>
    <hyperlink ref="V67" r:id="rId520" display="https://pbs.twimg.com/media/D-G3DcBXsAEj5dx.jpg"/>
    <hyperlink ref="V68" r:id="rId521" display="http://pbs.twimg.com/profile_images/2931186171/0ae7ff197b5991ad634a4f527c5343d6_normal.jpeg"/>
    <hyperlink ref="V69" r:id="rId522" display="https://pbs.twimg.com/media/D-HI4PyWkAAl3sO.jpg"/>
    <hyperlink ref="V70" r:id="rId523" display="https://pbs.twimg.com/media/D-H4W6rUwAMP4Lv.jpg"/>
    <hyperlink ref="V71" r:id="rId524" display="https://pbs.twimg.com/media/D-IvatTX4AES007.jpg"/>
    <hyperlink ref="V72" r:id="rId525" display="https://pbs.twimg.com/media/D-I0HVmXsAMKmth.jpg"/>
    <hyperlink ref="V73" r:id="rId526" display="https://pbs.twimg.com/media/D9x-WaPXoAc-ofE.jpg"/>
    <hyperlink ref="V74" r:id="rId527" display="https://pbs.twimg.com/media/D-I75wXXUAEzj34.jpg"/>
    <hyperlink ref="V75" r:id="rId528" display="https://pbs.twimg.com/media/D-I75wXXUAEzj34.jpg"/>
    <hyperlink ref="V76" r:id="rId529" display="https://pbs.twimg.com/media/D-J9oOHWkAA9Vf7.jpg"/>
    <hyperlink ref="V77" r:id="rId530" display="http://pbs.twimg.com/profile_images/916929473856946177/flfDau9a_normal.jpg"/>
    <hyperlink ref="V78" r:id="rId531" display="https://pbs.twimg.com/media/D-Lls16W4AESmFZ.jpg"/>
    <hyperlink ref="V79" r:id="rId532" display="https://pbs.twimg.com/media/D-L1fWrX4AAGuzs.jpg"/>
    <hyperlink ref="V80" r:id="rId533" display="https://pbs.twimg.com/media/D-MMx9fXYAI5Q-g.jpg"/>
    <hyperlink ref="V81" r:id="rId534" display="https://pbs.twimg.com/media/D-MdNFCXYAAN2uv.jpg"/>
    <hyperlink ref="V82" r:id="rId535" display="http://pbs.twimg.com/profile_images/1074370214115115010/Lxt4zUcs_normal.jpg"/>
    <hyperlink ref="V83" r:id="rId536" display="https://pbs.twimg.com/media/D-NoVfsXsAAi6Wr.jpg"/>
    <hyperlink ref="V84" r:id="rId537" display="http://pbs.twimg.com/profile_images/1125154421938302976/CVJ8M2EP_normal.jpg"/>
    <hyperlink ref="V85" r:id="rId538" display="http://pbs.twimg.com/profile_images/1125154421938302976/CVJ8M2EP_normal.jpg"/>
    <hyperlink ref="V86" r:id="rId539" display="http://pbs.twimg.com/profile_images/1125154421938302976/CVJ8M2EP_normal.jpg"/>
    <hyperlink ref="V87" r:id="rId540" display="http://pbs.twimg.com/profile_images/1125154421938302976/CVJ8M2EP_normal.jpg"/>
    <hyperlink ref="V88" r:id="rId541" display="http://pbs.twimg.com/profile_images/1125154421938302976/CVJ8M2EP_normal.jpg"/>
    <hyperlink ref="V89" r:id="rId542" display="http://pbs.twimg.com/profile_images/1125154421938302976/CVJ8M2EP_normal.jpg"/>
    <hyperlink ref="V90" r:id="rId543" display="http://pbs.twimg.com/profile_images/1125154421938302976/CVJ8M2EP_normal.jpg"/>
    <hyperlink ref="V91" r:id="rId544" display="http://pbs.twimg.com/profile_images/1125154421938302976/CVJ8M2EP_normal.jpg"/>
    <hyperlink ref="V92" r:id="rId545" display="http://pbs.twimg.com/profile_images/1125154421938302976/CVJ8M2EP_normal.jpg"/>
    <hyperlink ref="V93" r:id="rId546" display="http://pbs.twimg.com/profile_images/1125154421938302976/CVJ8M2EP_normal.jpg"/>
    <hyperlink ref="V94" r:id="rId547" display="http://pbs.twimg.com/profile_images/1125154421938302976/CVJ8M2EP_normal.jpg"/>
    <hyperlink ref="V95" r:id="rId548" display="http://pbs.twimg.com/profile_images/1125154421938302976/CVJ8M2EP_normal.jpg"/>
    <hyperlink ref="V96" r:id="rId549" display="http://pbs.twimg.com/profile_images/1125154421938302976/CVJ8M2EP_normal.jpg"/>
    <hyperlink ref="V97" r:id="rId550" display="http://pbs.twimg.com/profile_images/1125154421938302976/CVJ8M2EP_normal.jpg"/>
    <hyperlink ref="V98" r:id="rId551" display="http://pbs.twimg.com/profile_images/1125154421938302976/CVJ8M2EP_normal.jpg"/>
    <hyperlink ref="V99" r:id="rId552" display="http://pbs.twimg.com/profile_images/1125154421938302976/CVJ8M2EP_normal.jpg"/>
    <hyperlink ref="V100" r:id="rId553" display="http://pbs.twimg.com/profile_images/1125154421938302976/CVJ8M2EP_normal.jpg"/>
    <hyperlink ref="V101" r:id="rId554" display="http://pbs.twimg.com/profile_images/1125154421938302976/CVJ8M2EP_normal.jpg"/>
    <hyperlink ref="V102" r:id="rId555" display="https://pbs.twimg.com/media/D-Oe72LWsAMcCnB.jpg"/>
    <hyperlink ref="V103" r:id="rId556" display="http://pbs.twimg.com/profile_images/1082501359629287424/wxvBLPtH_normal.jpg"/>
    <hyperlink ref="V104" r:id="rId557" display="https://pbs.twimg.com/media/D-OflvQXkAI9H8R.jpg"/>
    <hyperlink ref="V105" r:id="rId558" display="https://pbs.twimg.com/media/D896IthXkAEOfk4.jpg"/>
    <hyperlink ref="V106" r:id="rId559" display="http://pbs.twimg.com/profile_images/1140292358325583872/JcJWexME_normal.jpg"/>
    <hyperlink ref="V107" r:id="rId560" display="http://pbs.twimg.com/profile_images/1140292358325583872/JcJWexME_normal.jpg"/>
    <hyperlink ref="V108" r:id="rId561" display="http://pbs.twimg.com/profile_images/1013605316531978240/V-P9wGxl_normal.jpg"/>
    <hyperlink ref="V109" r:id="rId562" display="http://pbs.twimg.com/profile_images/1013605316531978240/V-P9wGxl_normal.jpg"/>
    <hyperlink ref="V110" r:id="rId563" display="http://pbs.twimg.com/profile_images/859001716599140352/JRMyni-u_normal.jpg"/>
    <hyperlink ref="V111" r:id="rId564" display="https://pbs.twimg.com/media/D-Pz6stWsAA7QKm.jpg"/>
    <hyperlink ref="V112" r:id="rId565" display="https://pbs.twimg.com/media/D-QZAbxWwAA7vfv.jpg"/>
    <hyperlink ref="V113" r:id="rId566" display="https://pbs.twimg.com/media/D-Qc0uLXsAA_FXV.jpg"/>
    <hyperlink ref="V114" r:id="rId567" display="https://pbs.twimg.com/media/D-QqfT5WkAAScLn.jpg"/>
    <hyperlink ref="V115" r:id="rId568" display="http://pbs.twimg.com/profile_images/946870681261694976/gYzYpzZw_normal.jpg"/>
    <hyperlink ref="V116" r:id="rId569" display="http://pbs.twimg.com/profile_images/946870681261694976/gYzYpzZw_normal.jpg"/>
    <hyperlink ref="V117" r:id="rId570" display="https://pbs.twimg.com/media/D-QzkDaXsAA1lL8.jpg"/>
    <hyperlink ref="V118" r:id="rId571" display="http://pbs.twimg.com/profile_images/1115466028425908224/Xekpvl4R_normal.jpg"/>
    <hyperlink ref="V119" r:id="rId572" display="https://pbs.twimg.com/media/D9ySZDdXoAIQaKQ.jpg"/>
    <hyperlink ref="V120" r:id="rId573" display="https://pbs.twimg.com/media/D-SHwhIXsAAAeiJ.jpg"/>
    <hyperlink ref="V121" r:id="rId574" display="http://pbs.twimg.com/profile_images/1142664791405649920/7EOOZRGr_normal.jpg"/>
    <hyperlink ref="V122" r:id="rId575" display="https://pbs.twimg.com/media/D-BKgQ8VUAAXUSf.jpg"/>
    <hyperlink ref="V123" r:id="rId576" display="https://pbs.twimg.com/media/D-LqVsVXkAQ6saG.jpg"/>
    <hyperlink ref="V124" r:id="rId577" display="http://pbs.twimg.com/profile_images/863142003168743425/M7LmzRjX_normal.jpg"/>
    <hyperlink ref="V125" r:id="rId578" display="http://pbs.twimg.com/profile_images/863142003168743425/M7LmzRjX_normal.jpg"/>
    <hyperlink ref="V126" r:id="rId579" display="https://pbs.twimg.com/media/D91HFklX4AANCid.jpg"/>
    <hyperlink ref="V127" r:id="rId580" display="https://pbs.twimg.com/media/D960ON2XoAAlvck.jpg"/>
    <hyperlink ref="V128" r:id="rId581" display="https://pbs.twimg.com/media/D-Jg3Q_XUAA6gLY.jpg"/>
    <hyperlink ref="V129" r:id="rId582" display="https://pbs.twimg.com/media/D-TglJJW4AADRxX.jpg"/>
    <hyperlink ref="V130" r:id="rId583" display="http://pbs.twimg.com/profile_images/976878554666471425/BJHFc8tF_normal.jpg"/>
    <hyperlink ref="V131" r:id="rId584" display="http://pbs.twimg.com/profile_images/3334879428/33dc139f52ca1361d71b650add2be9b8_normal.jpeg"/>
    <hyperlink ref="V132" r:id="rId585" display="https://pbs.twimg.com/media/D-UrIWRX4AIC4Gk.jpg"/>
    <hyperlink ref="V133" r:id="rId586" display="http://pbs.twimg.com/profile_images/1073990088470790146/qXlX1euv_normal.jpg"/>
    <hyperlink ref="V134" r:id="rId587" display="http://pbs.twimg.com/profile_images/1751945995/Carri_Uranga_normal.jpg"/>
    <hyperlink ref="V135" r:id="rId588" display="https://pbs.twimg.com/media/D-VHPgPXoAAFSbj.jpg"/>
    <hyperlink ref="V136" r:id="rId589" display="https://pbs.twimg.com/media/D94xUUrWwAE7Ky8.jpg"/>
    <hyperlink ref="V137" r:id="rId590" display="https://pbs.twimg.com/media/D-L2GuLXYAAbl1k.jpg"/>
    <hyperlink ref="V138" r:id="rId591" display="https://pbs.twimg.com/media/D-VQVqpXkAAnRwX.jpg"/>
    <hyperlink ref="V139" r:id="rId592" display="https://pbs.twimg.com/media/D-VwiDPW4AA6V1x.jpg"/>
    <hyperlink ref="V140" r:id="rId593" display="https://pbs.twimg.com/media/D-VwiDPW4AA6V1x.jpg"/>
    <hyperlink ref="V141" r:id="rId594" display="https://pbs.twimg.com/media/D-XpbDfXsAMpWZ7.jpg"/>
    <hyperlink ref="V142" r:id="rId595" display="https://pbs.twimg.com/media/D-XzbvEXUAA-Jel.jpg"/>
    <hyperlink ref="V143" r:id="rId596" display="https://pbs.twimg.com/media/D-X4s0lWkAAdY8K.jpg"/>
    <hyperlink ref="V144" r:id="rId597" display="http://pbs.twimg.com/profile_images/1078562451380146176/EXnGX7kv_normal.jpg"/>
    <hyperlink ref="V145" r:id="rId598" display="http://pbs.twimg.com/profile_images/1122941112740646917/8jYOwwXW_normal.jpg"/>
    <hyperlink ref="V146" r:id="rId599" display="http://pbs.twimg.com/profile_images/1122941112740646917/8jYOwwXW_normal.jpg"/>
    <hyperlink ref="V147" r:id="rId600" display="https://pbs.twimg.com/media/D-aGneZXoAEdKPu.jpg"/>
    <hyperlink ref="V148" r:id="rId601" display="https://pbs.twimg.com/media/D-aP9SdW4B8bmhI.jpg"/>
    <hyperlink ref="V149" r:id="rId602" display="http://pbs.twimg.com/profile_images/650057408404918272/xJA2vXws_normal.jpg"/>
    <hyperlink ref="V150" r:id="rId603" display="http://pbs.twimg.com/profile_images/650057408404918272/xJA2vXws_normal.jpg"/>
    <hyperlink ref="V151" r:id="rId604" display="http://pbs.twimg.com/profile_images/650057408404918272/xJA2vXws_normal.jpg"/>
    <hyperlink ref="V152" r:id="rId605" display="http://pbs.twimg.com/profile_images/650057408404918272/xJA2vXws_normal.jpg"/>
    <hyperlink ref="V153" r:id="rId606" display="http://pbs.twimg.com/profile_images/650057408404918272/xJA2vXws_normal.jpg"/>
    <hyperlink ref="V154" r:id="rId607" display="http://pbs.twimg.com/profile_images/650057408404918272/xJA2vXws_normal.jpg"/>
    <hyperlink ref="V155" r:id="rId608" display="https://pbs.twimg.com/media/D-alxkUXkAApEva.jpg"/>
    <hyperlink ref="V156" r:id="rId609" display="http://pbs.twimg.com/profile_images/923552707058814976/91w5sQVq_normal.jpg"/>
    <hyperlink ref="V157" r:id="rId610" display="https://pbs.twimg.com/media/D-aphV_X4AE7SRO.jpg"/>
    <hyperlink ref="V158" r:id="rId611" display="https://pbs.twimg.com/media/D-a5ndAXsAAJQ8l.jpg"/>
    <hyperlink ref="V159" r:id="rId612" display="https://pbs.twimg.com/media/D-bDnS3XoAAz9Q3.jpg"/>
    <hyperlink ref="V160" r:id="rId613" display="https://pbs.twimg.com/media/D-b-rfKXkAEfVuA.jpg"/>
    <hyperlink ref="V161" r:id="rId614" display="https://pbs.twimg.com/media/D-dqy55XUAA9eKi.jpg"/>
    <hyperlink ref="V162" r:id="rId615" display="http://pbs.twimg.com/profile_images/697056255177785344/V9WWi4RA_normal.jpg"/>
    <hyperlink ref="V163" r:id="rId616" display="http://pbs.twimg.com/profile_images/697056255177785344/V9WWi4RA_normal.jpg"/>
    <hyperlink ref="V164" r:id="rId617" display="http://pbs.twimg.com/profile_images/697056255177785344/V9WWi4RA_normal.jpg"/>
    <hyperlink ref="V165" r:id="rId618" display="http://pbs.twimg.com/profile_images/697056255177785344/V9WWi4RA_normal.jpg"/>
    <hyperlink ref="V166" r:id="rId619" display="https://pbs.twimg.com/media/D-d3iXTXsAAVgc9.jpg"/>
    <hyperlink ref="V167" r:id="rId620" display="https://pbs.twimg.com/media/D-eQhKKXYAApHKg.jpg"/>
    <hyperlink ref="V168" r:id="rId621" display="https://pbs.twimg.com/media/D9YGdShXUAEBN5p.jpg"/>
    <hyperlink ref="V169" r:id="rId622" display="http://pbs.twimg.com/profile_images/1102508741176512512/NvMaNON8_normal.jpg"/>
    <hyperlink ref="V170" r:id="rId623" display="https://pbs.twimg.com/media/D92sKWYW4AcMrV9.jpg"/>
    <hyperlink ref="V171" r:id="rId624" display="https://pbs.twimg.com/media/D96oK4jX4AIcSDi.jpg"/>
    <hyperlink ref="V172" r:id="rId625" display="https://pbs.twimg.com/media/D-f3v8xWwAMVD88.jpg"/>
    <hyperlink ref="V173" r:id="rId626" display="https://pbs.twimg.com/media/D-fViyVX4AAFTxw.png"/>
    <hyperlink ref="V174" r:id="rId627" display="https://pbs.twimg.com/media/D-fViyVX4AAFTxw.png"/>
    <hyperlink ref="V175" r:id="rId628" display="https://pbs.twimg.com/media/D92tdvPXkAAJHSi.jpg"/>
    <hyperlink ref="V176" r:id="rId629" display="https://pbs.twimg.com/media/D-gJFKXXYAA0zdq.jpg"/>
    <hyperlink ref="V177" r:id="rId630" display="https://pbs.twimg.com/media/D-gTBbwXUAEZqU1.jpg"/>
    <hyperlink ref="V178" r:id="rId631" display="http://pbs.twimg.com/profile_images/853798145582657537/IKlEOD_y_normal.jpg"/>
    <hyperlink ref="V179" r:id="rId632" display="http://pbs.twimg.com/profile_images/853798145582657537/IKlEOD_y_normal.jpg"/>
    <hyperlink ref="V180" r:id="rId633" display="https://pbs.twimg.com/media/D-gdYQ4WkAAPLlf.jpg"/>
    <hyperlink ref="V181" r:id="rId634" display="https://pbs.twimg.com/media/D-gy7PEXUAALL-1.jpg"/>
    <hyperlink ref="V182" r:id="rId635" display="https://pbs.twimg.com/media/D-g6bzxXoAEgXLJ.jpg"/>
    <hyperlink ref="V183" r:id="rId636" display="https://pbs.twimg.com/media/D-h23GdX4AYrRY6.jpg"/>
    <hyperlink ref="V184" r:id="rId637" display="https://pbs.twimg.com/media/D94a5GmUcAABhR0.jpg"/>
    <hyperlink ref="V185" r:id="rId638" display="https://pbs.twimg.com/media/D95YQxcUwAApvn5.jpg"/>
    <hyperlink ref="V186" r:id="rId639" display="https://pbs.twimg.com/media/D99tgTpVAAE-5Wq.jpg"/>
    <hyperlink ref="V187" r:id="rId640" display="https://pbs.twimg.com/media/D-Dod3PUcAAx_Kh.jpg"/>
    <hyperlink ref="V188" r:id="rId641" display="https://pbs.twimg.com/media/D-IKnCkVUAEOj_u.jpg"/>
    <hyperlink ref="V189" r:id="rId642" display="https://pbs.twimg.com/media/D-I6Vz6VAAIIeav.jpg"/>
    <hyperlink ref="V190" r:id="rId643" display="https://pbs.twimg.com/media/D-NLjk9UIAI8AD6.jpg"/>
    <hyperlink ref="V191" r:id="rId644" display="https://pbs.twimg.com/media/D-YAqAFUwAE7TF1.jpg"/>
    <hyperlink ref="V192" r:id="rId645" display="https://pbs.twimg.com/media/D-cm6cbUwAAZeX7.jpg"/>
    <hyperlink ref="V193" r:id="rId646" display="https://pbs.twimg.com/media/D-dZkYdUwAAywvp.jpg"/>
    <hyperlink ref="V194" r:id="rId647" display="https://pbs.twimg.com/media/D-iAX2PU4AAUoXc.jpg"/>
    <hyperlink ref="V195" r:id="rId648" display="https://pbs.twimg.com/media/D-jdPwXWkAApAX-.jpg"/>
    <hyperlink ref="V196" r:id="rId649" display="https://pbs.twimg.com/media/D954ts6WkAApoVm.jpg"/>
    <hyperlink ref="V197" r:id="rId650" display="https://pbs.twimg.com/media/D9_hRQ3XkAAXHA7.jpg"/>
    <hyperlink ref="V198" r:id="rId651" display="https://pbs.twimg.com/media/D-jxmhRXsAAcEQX.png"/>
    <hyperlink ref="V199" r:id="rId652" display="http://pbs.twimg.com/profile_images/1143470699203518464/YH7F0nyh_normal.jpg"/>
    <hyperlink ref="V200" r:id="rId653" display="https://pbs.twimg.com/media/D-kRrGoW4AEG3x4.jpg"/>
    <hyperlink ref="V201" r:id="rId654" display="https://pbs.twimg.com/media/D-kSUqvXkAAXyJp.jpg"/>
    <hyperlink ref="V202" r:id="rId655" display="https://pbs.twimg.com/media/D-kqCVaWwAIPHqv.jpg"/>
    <hyperlink ref="V203" r:id="rId656" display="http://pbs.twimg.com/profile_images/195595400/Picture_018_normal.jpg"/>
    <hyperlink ref="V204" r:id="rId657" display="http://pbs.twimg.com/profile_images/195595400/Picture_018_normal.jpg"/>
    <hyperlink ref="V205" r:id="rId658" display="http://pbs.twimg.com/profile_images/1141635311572783105/wRFMOLdL_normal.jpg"/>
    <hyperlink ref="V206" r:id="rId659" display="http://pbs.twimg.com/profile_images/1113977562022273025/Rk2oSjVt_normal.jpg"/>
    <hyperlink ref="V207" r:id="rId660" display="https://pbs.twimg.com/media/D-lske7W4AAUpvB.jpg"/>
    <hyperlink ref="V208" r:id="rId661" display="https://pbs.twimg.com/media/D-lwTnKWkAAXpM7.jpg"/>
    <hyperlink ref="V209" r:id="rId662" display="https://pbs.twimg.com/media/D-mDunFXkAArEO3.jpg"/>
    <hyperlink ref="V210" r:id="rId663" display="https://pbs.twimg.com/media/D-mOGsZXYAAtI4M.jpg"/>
    <hyperlink ref="V211" r:id="rId664" display="http://pbs.twimg.com/profile_images/1057236594300661766/qRt9nrPJ_normal.jpg"/>
    <hyperlink ref="V212" r:id="rId665" display="https://pbs.twimg.com/media/D-mpmwlX4AAeztV.jpg"/>
    <hyperlink ref="V213" r:id="rId666" display="https://pbs.twimg.com/media/D9zxQ_MW4AEYwXb.jpg"/>
    <hyperlink ref="V214" r:id="rId667" display="https://pbs.twimg.com/media/D-DOBN3W4AANQ8c.jpg"/>
    <hyperlink ref="V215" r:id="rId668" display="https://pbs.twimg.com/media/D-X0YqBXUAAKM01.jpg"/>
    <hyperlink ref="V216" r:id="rId669" display="https://pbs.twimg.com/media/D-nPA1yXUAAkNOD.jpg"/>
    <hyperlink ref="V217" r:id="rId670" display="http://pbs.twimg.com/profile_images/984034578968047616/GVQNy7Yl_normal.jpg"/>
    <hyperlink ref="V218" r:id="rId671" display="http://pbs.twimg.com/profile_images/984034578968047616/GVQNy7Yl_normal.jpg"/>
    <hyperlink ref="V219" r:id="rId672" display="http://pbs.twimg.com/profile_images/984034578968047616/GVQNy7Yl_normal.jpg"/>
    <hyperlink ref="V220" r:id="rId673" display="http://pbs.twimg.com/profile_images/984034578968047616/GVQNy7Yl_normal.jpg"/>
    <hyperlink ref="V221" r:id="rId674" display="http://pbs.twimg.com/profile_images/984034578968047616/GVQNy7Yl_normal.jpg"/>
    <hyperlink ref="V222" r:id="rId675" display="http://pbs.twimg.com/profile_images/984034578968047616/GVQNy7Yl_normal.jpg"/>
    <hyperlink ref="V223" r:id="rId676" display="https://pbs.twimg.com/media/D-pA5OkW4AUrHCA.jpg"/>
    <hyperlink ref="V224" r:id="rId677" display="https://pbs.twimg.com/media/D-pE_VOXsAEBCrp.jpg"/>
    <hyperlink ref="V225" r:id="rId678" display="https://pbs.twimg.com/media/D91p_MRXoAEpNnZ.jpg"/>
    <hyperlink ref="V226" r:id="rId679" display="https://pbs.twimg.com/media/D-pk3JqXUAAI-6l.jpg"/>
    <hyperlink ref="V227" r:id="rId680" display="https://pbs.twimg.com/media/D-pk3JqXUAAI-6l.jpg"/>
    <hyperlink ref="V228" r:id="rId681" display="https://pbs.twimg.com/media/D-puZtxXsAA_1GB.jpg"/>
    <hyperlink ref="V229" r:id="rId682" display="https://pbs.twimg.com/media/D-qG8NbWwAM64hW.jpg"/>
    <hyperlink ref="V230" r:id="rId683" display="https://pbs.twimg.com/media/D-qWtxLX4AAmpY3.jpg"/>
    <hyperlink ref="V231" r:id="rId684" display="http://pbs.twimg.com/profile_images/995991982630690816/kggi0XUH_normal.jpg"/>
    <hyperlink ref="V232" r:id="rId685" display="http://pbs.twimg.com/profile_images/995991982630690816/kggi0XUH_normal.jpg"/>
    <hyperlink ref="V233" r:id="rId686" display="http://pbs.twimg.com/profile_images/995991982630690816/kggi0XUH_normal.jpg"/>
    <hyperlink ref="V234" r:id="rId687" display="http://pbs.twimg.com/profile_images/995991982630690816/kggi0XUH_normal.jpg"/>
    <hyperlink ref="V235" r:id="rId688" display="http://pbs.twimg.com/profile_images/995991982630690816/kggi0XUH_normal.jpg"/>
    <hyperlink ref="V236" r:id="rId689" display="http://pbs.twimg.com/profile_images/995991982630690816/kggi0XUH_normal.jpg"/>
    <hyperlink ref="V237" r:id="rId690" display="https://pbs.twimg.com/media/D-sPEmqX4AArxZ3.jpg"/>
    <hyperlink ref="V238" r:id="rId691" display="https://pbs.twimg.com/media/D9tMQkxW4AAEg11.jpg"/>
    <hyperlink ref="V239" r:id="rId692" display="https://pbs.twimg.com/media/D93fg-DXYAAkXXQ.jpg"/>
    <hyperlink ref="V240" r:id="rId693" display="https://pbs.twimg.com/media/D-FOFYTX4AAGJj5.jpg"/>
    <hyperlink ref="V241" r:id="rId694" display="https://pbs.twimg.com/media/D-G78-_XYAAfiIX.jpg"/>
    <hyperlink ref="V242" r:id="rId695" display="https://pbs.twimg.com/media/D-M8dRUWwAEPf9D.jpg"/>
    <hyperlink ref="V243" r:id="rId696" display="https://pbs.twimg.com/media/D-RPbxFX4AA2dMB.jpg"/>
    <hyperlink ref="V244" r:id="rId697" display="https://pbs.twimg.com/media/D-S9y6QXkAUkCTv.jpg"/>
    <hyperlink ref="V245" r:id="rId698" display="https://pbs.twimg.com/media/D-TzpQYXoAI7_ZO.jpg"/>
    <hyperlink ref="V246" r:id="rId699" display="https://pbs.twimg.com/media/D-e9ymXXoAEc-if.jpg"/>
    <hyperlink ref="V247" r:id="rId700" display="https://pbs.twimg.com/media/D-f0qOFXYAEci0a.jpg"/>
    <hyperlink ref="V248" r:id="rId701" display="https://pbs.twimg.com/media/D-grj0OWsAAm3-s.jpg"/>
    <hyperlink ref="V249" r:id="rId702" display="https://pbs.twimg.com/media/D-mt1QbX4AA4b8W.jpg"/>
    <hyperlink ref="V250" r:id="rId703" display="https://pbs.twimg.com/media/D-obqn6W4AEXPls.jpg"/>
    <hyperlink ref="V251" r:id="rId704" display="https://pbs.twimg.com/media/D-ssdEcWkAUvAXw.jpg"/>
    <hyperlink ref="V252" r:id="rId705" display="https://pbs.twimg.com/ext_tw_video_thumb/1147083334855680001/pu/img/7OG9OiNyx_vJxDb0.jpg"/>
    <hyperlink ref="V253" r:id="rId706" display="https://pbs.twimg.com/media/D-TgRJ8XYAAyXDX.jpg"/>
    <hyperlink ref="V254" r:id="rId707" display="https://pbs.twimg.com/media/D-tRT-QWwAIZQzH.jpg"/>
    <hyperlink ref="V255" r:id="rId708" display="https://pbs.twimg.com/media/D-tcH09XUAAWCDA.jpg"/>
    <hyperlink ref="V256" r:id="rId709" display="http://pbs.twimg.com/profile_images/590199867235938304/UvsYo5SB_normal.png"/>
    <hyperlink ref="V257" r:id="rId710" display="http://pbs.twimg.com/profile_images/360545914/DSC03811_normal.JPG"/>
    <hyperlink ref="V258" r:id="rId711" display="http://pbs.twimg.com/profile_images/610030417312382976/um3y4cxz_normal.jpg"/>
    <hyperlink ref="V259" r:id="rId712" display="http://pbs.twimg.com/profile_images/610030417312382976/um3y4cxz_normal.jpg"/>
    <hyperlink ref="V260" r:id="rId713" display="http://pbs.twimg.com/profile_images/610030417312382976/um3y4cxz_normal.jpg"/>
    <hyperlink ref="V261" r:id="rId714" display="https://pbs.twimg.com/media/D5zZruMXkAA89Vz.jpg"/>
    <hyperlink ref="V262" r:id="rId715" display="https://pbs.twimg.com/media/D1Ap6HOWsAMeCX5.jpg"/>
    <hyperlink ref="V263" r:id="rId716" display="https://pbs.twimg.com/media/D9lSSfYXYAA6Bwt.jpg"/>
    <hyperlink ref="V264" r:id="rId717" display="https://pbs.twimg.com/media/D-EOHKAWkAErh0t.jpg"/>
    <hyperlink ref="V265" r:id="rId718" display="https://pbs.twimg.com/media/D-JVo5JXkAIknH1.jpg"/>
    <hyperlink ref="V266" r:id="rId719" display="https://pbs.twimg.com/media/D-EOn15WwAA8GaU.jpg"/>
    <hyperlink ref="V267" r:id="rId720" display="https://pbs.twimg.com/media/D-d2yJyXkAAnxpB.jpg"/>
    <hyperlink ref="V268" r:id="rId721" display="https://pbs.twimg.com/media/D-jE-MeWwAA1Nyz.jpg"/>
    <hyperlink ref="V269" r:id="rId722" display="https://pbs.twimg.com/media/D-sDRJKWsAY9usx.png"/>
    <hyperlink ref="V270" r:id="rId723" display="https://pbs.twimg.com/media/D-udddGW4AIUQpg.jpg"/>
    <hyperlink ref="V271" r:id="rId724" display="https://pbs.twimg.com/media/D-PJWfoWwAEWGjC.jpg"/>
    <hyperlink ref="V272" r:id="rId725" display="https://pbs.twimg.com/media/D-ugpVCXUAAqNym.jpg"/>
    <hyperlink ref="V273" r:id="rId726" display="http://pbs.twimg.com/profile_images/984145141173809152/n1sSUc8l_normal.jpg"/>
    <hyperlink ref="V274" r:id="rId727" display="http://pbs.twimg.com/profile_images/1050736451288064000/23PZg4ES_normal.jpg"/>
    <hyperlink ref="V275" r:id="rId728" display="https://pbs.twimg.com/media/D-kBVgdX4AMOu0g.jpg"/>
    <hyperlink ref="V276" r:id="rId729" display="http://pbs.twimg.com/profile_images/653652864946933761/gRdM3uHh_normal.jpg"/>
    <hyperlink ref="V277" r:id="rId730" display="https://pbs.twimg.com/media/D91cwGTWwAU8GdJ.png"/>
    <hyperlink ref="V278" r:id="rId731" display="https://pbs.twimg.com/media/D-AA_RtXUAACcAy.jpg"/>
    <hyperlink ref="V279" r:id="rId732" display="https://pbs.twimg.com/media/D-UE8WXWkAAsJm0.jpg"/>
    <hyperlink ref="V280" r:id="rId733" display="https://pbs.twimg.com/media/D-kj0h8X4AAhlQV.jpg"/>
    <hyperlink ref="V281" r:id="rId734" display="https://pbs.twimg.com/media/D-lTukXXsAE2Fji.jpg"/>
    <hyperlink ref="V282" r:id="rId735" display="https://pbs.twimg.com/media/D-pLFCmXkAAsRWf.jpg"/>
    <hyperlink ref="V283" r:id="rId736" display="http://pbs.twimg.com/profile_images/653652864946933761/gRdM3uHh_normal.jpg"/>
    <hyperlink ref="V284" r:id="rId737" display="http://pbs.twimg.com/profile_images/653652864946933761/gRdM3uHh_normal.jpg"/>
    <hyperlink ref="V285" r:id="rId738" display="https://pbs.twimg.com/media/D-vIfGZWwAESJxS.jpg"/>
    <hyperlink ref="V286" r:id="rId739" display="http://pbs.twimg.com/profile_images/565862584163655682/yZiHnI4h_normal.jpeg"/>
    <hyperlink ref="V287" r:id="rId740" display="https://pbs.twimg.com/media/D-va1u8WkAAWXlQ.jpg"/>
    <hyperlink ref="V288" r:id="rId741" display="https://pbs.twimg.com/media/D91rmDgW4AEmLb-.jpg"/>
    <hyperlink ref="V289" r:id="rId742" display="https://pbs.twimg.com/media/D960giBXoAABHeF.jpg"/>
    <hyperlink ref="V290" r:id="rId743" display="https://pbs.twimg.com/media/D969dSIXUAAc8qf.jpg"/>
    <hyperlink ref="V291" r:id="rId744" display="https://pbs.twimg.com/media/D9_ud5fX4AAVLap.jpg"/>
    <hyperlink ref="V292" r:id="rId745" display="https://pbs.twimg.com/media/D-FJwXgXsAAwdjC.jpg"/>
    <hyperlink ref="V293" r:id="rId746" display="http://pbs.twimg.com/profile_images/416732295945408512/ulw3EzjB_normal.jpeg"/>
    <hyperlink ref="V294" r:id="rId747" display="https://pbs.twimg.com/media/D-J3sMoXsAEcXnT.jpg"/>
    <hyperlink ref="V295" r:id="rId748" display="https://pbs.twimg.com/media/D-emYSWXYAAFZOO.png"/>
    <hyperlink ref="V296" r:id="rId749" display="https://pbs.twimg.com/media/D-fRitvXoAEkzdx.jpg"/>
    <hyperlink ref="V297" r:id="rId750" display="http://pbs.twimg.com/profile_images/416732295945408512/ulw3EzjB_normal.jpeg"/>
    <hyperlink ref="V298" r:id="rId751" display="https://pbs.twimg.com/media/D-lTlqjXoAg1xyo.jpg"/>
    <hyperlink ref="V299" r:id="rId752" display="https://pbs.twimg.com/media/D-pd-8xWwAI8e3h.jpg"/>
    <hyperlink ref="V300" r:id="rId753" display="http://pbs.twimg.com/profile_images/416732295945408512/ulw3EzjB_normal.jpeg"/>
    <hyperlink ref="V301" r:id="rId754" display="http://pbs.twimg.com/profile_images/416732295945408512/ulw3EzjB_normal.jpeg"/>
    <hyperlink ref="V302" r:id="rId755" display="https://pbs.twimg.com/media/D-veaIlW4AAg1WT.jpg"/>
    <hyperlink ref="V303" r:id="rId756" display="https://pbs.twimg.com/media/D-CSI8kWkAE60zA.jpg"/>
    <hyperlink ref="V304" r:id="rId757" display="https://pbs.twimg.com/media/D-vmc3uWkAEeQD-.jpg"/>
    <hyperlink ref="V305" r:id="rId758" display="https://pbs.twimg.com/media/D-vt28cXUAAG6aE.jpg"/>
    <hyperlink ref="V306" r:id="rId759" display="https://pbs.twimg.com/media/D-wmTgfXUAABE7e.jpg"/>
    <hyperlink ref="V307" r:id="rId760" display="https://pbs.twimg.com/media/D-wpGOPWkAAzzdh.jpg"/>
    <hyperlink ref="V308" r:id="rId761" display="https://pbs.twimg.com/media/D-wpGOPWkAAzzdh.jpg"/>
    <hyperlink ref="V309" r:id="rId762" display="https://pbs.twimg.com/media/D-CmzGUWsAAH_sC.jpg"/>
    <hyperlink ref="V310" r:id="rId763" display="https://pbs.twimg.com/media/D-wvGhfXYAAEFVz.jpg"/>
    <hyperlink ref="V311" r:id="rId764" display="https://pbs.twimg.com/media/D-w-2OvX4AEf4qs.jpg"/>
    <hyperlink ref="V312" r:id="rId765" display="http://pbs.twimg.com/profile_images/1122580020919066629/hsZ0gv8l_normal.png"/>
    <hyperlink ref="V313" r:id="rId766" display="http://pbs.twimg.com/profile_images/1122580020919066629/hsZ0gv8l_normal.png"/>
    <hyperlink ref="V314" r:id="rId767" display="http://pbs.twimg.com/profile_images/1122580020919066629/hsZ0gv8l_normal.png"/>
    <hyperlink ref="V315" r:id="rId768" display="https://pbs.twimg.com/media/D9t3OoQWkAAh6LB.jpg"/>
    <hyperlink ref="V316" r:id="rId769" display="http://pbs.twimg.com/profile_images/1067368182753574912/iCnMJBFt_normal.jpg"/>
    <hyperlink ref="V317" r:id="rId770" display="https://pbs.twimg.com/media/D99ZLz2X4AAjehl.jpg"/>
    <hyperlink ref="V318" r:id="rId771" display="http://pbs.twimg.com/profile_images/1067368182753574912/iCnMJBFt_normal.jpg"/>
    <hyperlink ref="V319" r:id="rId772" display="http://pbs.twimg.com/profile_images/378800000703223826/dcb3389e83b0d9e7984339804d98cea6_normal.jpeg"/>
    <hyperlink ref="V320" r:id="rId773" display="http://pbs.twimg.com/profile_images/1067368182753574912/iCnMJBFt_normal.jpg"/>
    <hyperlink ref="V321" r:id="rId774" display="https://pbs.twimg.com/media/D-LKkhEX4AIDW8p.jpg"/>
    <hyperlink ref="V322" r:id="rId775" display="http://pbs.twimg.com/profile_images/1067368182753574912/iCnMJBFt_normal.jpg"/>
    <hyperlink ref="V323" r:id="rId776" display="http://pbs.twimg.com/profile_images/989563317961150464/lneGgWMi_normal.jpg"/>
    <hyperlink ref="V324" r:id="rId777" display="http://pbs.twimg.com/profile_images/1067368182753574912/iCnMJBFt_normal.jpg"/>
    <hyperlink ref="V325" r:id="rId778" display="https://pbs.twimg.com/media/D7HyFBHW0AA7fDD.jpg"/>
    <hyperlink ref="V326" r:id="rId779" display="https://pbs.twimg.com/media/D-eqmNIWsAEO2yC.jpg"/>
    <hyperlink ref="V327" r:id="rId780" display="http://pbs.twimg.com/profile_images/1067368182753574912/iCnMJBFt_normal.jpg"/>
    <hyperlink ref="V328" r:id="rId781" display="http://pbs.twimg.com/profile_images/1067368182753574912/iCnMJBFt_normal.jpg"/>
    <hyperlink ref="V329" r:id="rId782" display="https://pbs.twimg.com/media/D-eqmNIWsAEO2yC.jpg"/>
    <hyperlink ref="V330" r:id="rId783" display="http://pbs.twimg.com/profile_images/1067368182753574912/iCnMJBFt_normal.jpg"/>
    <hyperlink ref="V331" r:id="rId784" display="http://pbs.twimg.com/profile_images/1067368182753574912/iCnMJBFt_normal.jpg"/>
    <hyperlink ref="V332" r:id="rId785" display="http://pbs.twimg.com/profile_images/1067368182753574912/iCnMJBFt_normal.jpg"/>
    <hyperlink ref="V333" r:id="rId786" display="http://pbs.twimg.com/profile_images/881253370463440896/mxmUi4kd_normal.jpg"/>
    <hyperlink ref="V334" r:id="rId787" display="http://pbs.twimg.com/profile_images/881253370463440896/mxmUi4kd_normal.jpg"/>
    <hyperlink ref="V335" r:id="rId788" display="http://pbs.twimg.com/profile_images/881253370463440896/mxmUi4kd_normal.jpg"/>
    <hyperlink ref="V336" r:id="rId789" display="http://pbs.twimg.com/profile_images/881253370463440896/mxmUi4kd_normal.jpg"/>
    <hyperlink ref="V337" r:id="rId790" display="http://pbs.twimg.com/profile_images/1067368182753574912/iCnMJBFt_normal.jpg"/>
    <hyperlink ref="V338" r:id="rId791" display="http://pbs.twimg.com/profile_images/1067368182753574912/iCnMJBFt_normal.jpg"/>
    <hyperlink ref="V339" r:id="rId792" display="http://pbs.twimg.com/profile_images/1067368182753574912/iCnMJBFt_normal.jpg"/>
    <hyperlink ref="V340" r:id="rId793" display="http://pbs.twimg.com/profile_images/1067368182753574912/iCnMJBFt_normal.jpg"/>
    <hyperlink ref="V341" r:id="rId794" display="https://pbs.twimg.com/media/D-yGWS8XoAAFLsY.jpg"/>
    <hyperlink ref="V342" r:id="rId795" display="https://pbs.twimg.com/media/D-yGWS8XoAAFLsY.jpg"/>
    <hyperlink ref="X3" r:id="rId796" display="https://twitter.com/#!/bunkyh/status/1142594676408705026"/>
    <hyperlink ref="X4" r:id="rId797" display="https://twitter.com/#!/amycaprarella/status/1142597611884621824"/>
    <hyperlink ref="X5" r:id="rId798" display="https://twitter.com/#!/snowflake2283/status/1142617709785600000"/>
    <hyperlink ref="X6" r:id="rId799" display="https://twitter.com/#!/anababy63656148/status/1142716236326981632"/>
    <hyperlink ref="X7" r:id="rId800" display="https://twitter.com/#!/anababy63656148/status/1142716346951700480"/>
    <hyperlink ref="X8" r:id="rId801" display="https://twitter.com/#!/tyra_ann7/status/1142716602770759680"/>
    <hyperlink ref="X9" r:id="rId802" display="https://twitter.com/#!/tyra_ann7/status/1142716607019585536"/>
    <hyperlink ref="X10" r:id="rId803" display="https://twitter.com/#!/chanelkjackson4/status/1142813469525327874"/>
    <hyperlink ref="X11" r:id="rId804" display="https://twitter.com/#!/debdendinger/status/1142835076083986433"/>
    <hyperlink ref="X12" r:id="rId805" display="https://twitter.com/#!/donkboard/status/1142840810297319424"/>
    <hyperlink ref="X13" r:id="rId806" display="https://twitter.com/#!/patdixpope/status/1142934430090235904"/>
    <hyperlink ref="X14" r:id="rId807" display="https://twitter.com/#!/hollywhoh/status/1142935367491960832"/>
    <hyperlink ref="X15" r:id="rId808" display="https://twitter.com/#!/ashleyy35161150/status/1142952680584876032"/>
    <hyperlink ref="X16" r:id="rId809" display="https://twitter.com/#!/rafastwitt/status/1142953135822036993"/>
    <hyperlink ref="X17" r:id="rId810" display="https://twitter.com/#!/lowcatelli/status/1142965966684459008"/>
    <hyperlink ref="X18" r:id="rId811" display="https://twitter.com/#!/vesselsofhealth/status/1143103332996845568"/>
    <hyperlink ref="X19" r:id="rId812" display="https://twitter.com/#!/thesportsgear_/status/1143151876533342209"/>
    <hyperlink ref="X20" r:id="rId813" display="https://twitter.com/#!/wiggy104/status/1143175690126274560"/>
    <hyperlink ref="X21" r:id="rId814" display="https://twitter.com/#!/team_volcano/status/1143205146870067201"/>
    <hyperlink ref="X22" r:id="rId815" display="https://twitter.com/#!/t_louiselle/status/1143208641975279617"/>
    <hyperlink ref="X23" r:id="rId816" display="https://twitter.com/#!/susieheitmann1/status/1143212632557666304"/>
    <hyperlink ref="X24" r:id="rId817" display="https://twitter.com/#!/coachdebbieruns/status/1143288955300958214"/>
    <hyperlink ref="X25" r:id="rId818" display="https://twitter.com/#!/4blbrown/status/1143325006308491266"/>
    <hyperlink ref="X26" r:id="rId819" display="https://twitter.com/#!/dustingorder/status/1143329286096658432"/>
    <hyperlink ref="X27" r:id="rId820" display="https://twitter.com/#!/tammylamason/status/1143355246065963008"/>
    <hyperlink ref="X28" r:id="rId821" display="https://twitter.com/#!/ariffood/status/1143393806789648384"/>
    <hyperlink ref="X29" r:id="rId822" display="https://twitter.com/#!/ariffood/status/1143393806789648384"/>
    <hyperlink ref="X30" r:id="rId823" display="https://twitter.com/#!/divebot2/status/1143408324584644608"/>
    <hyperlink ref="X31" r:id="rId824" display="https://twitter.com/#!/debbiemaybery/status/1143432754228531200"/>
    <hyperlink ref="X32" r:id="rId825" display="https://twitter.com/#!/batesbobbi/status/1143534005591183361"/>
    <hyperlink ref="X33" r:id="rId826" display="https://twitter.com/#!/enlacealdeporte/status/1143534033936310273"/>
    <hyperlink ref="X34" r:id="rId827" display="https://twitter.com/#!/lucyfrenchjp/status/1143534686154711040"/>
    <hyperlink ref="X35" r:id="rId828" display="https://twitter.com/#!/backonpointe101/status/1143538381558865920"/>
    <hyperlink ref="X36" r:id="rId829" display="https://twitter.com/#!/reallyworksvits/status/1142788165549187074"/>
    <hyperlink ref="X37" r:id="rId830" display="https://twitter.com/#!/reallyworksvits/status/1143058660584611840"/>
    <hyperlink ref="X38" r:id="rId831" display="https://twitter.com/#!/reallyworksvits/status/1143568012512907264"/>
    <hyperlink ref="X39" r:id="rId832" display="https://twitter.com/#!/tammy_duff/status/1143601694774894593"/>
    <hyperlink ref="X40" r:id="rId833" display="https://twitter.com/#!/guns2girls/status/1141686228636590080"/>
    <hyperlink ref="X41" r:id="rId834" display="https://twitter.com/#!/hale_zo/status/1143602796098412544"/>
    <hyperlink ref="X42" r:id="rId835" display="https://twitter.com/#!/englert_tonia/status/1143619761013760000"/>
    <hyperlink ref="X43" r:id="rId836" display="https://twitter.com/#!/brueggeman_mary/status/1143636773416972288"/>
    <hyperlink ref="X44" r:id="rId837" display="https://twitter.com/#!/brueggeman_mary/status/1143636773416972288"/>
    <hyperlink ref="X45" r:id="rId838" display="https://twitter.com/#!/mmp0110/status/1143668940356378624"/>
    <hyperlink ref="X46" r:id="rId839" display="https://twitter.com/#!/womenties/status/1143840091254730752"/>
    <hyperlink ref="X47" r:id="rId840" display="https://twitter.com/#!/organicrunmom/status/1143711040082972672"/>
    <hyperlink ref="X48" r:id="rId841" display="https://twitter.com/#!/organicrunmom/status/1143872826572775424"/>
    <hyperlink ref="X49" r:id="rId842" display="https://twitter.com/#!/bstworkout/status/1143891735485079552"/>
    <hyperlink ref="X50" r:id="rId843" display="https://twitter.com/#!/projectfourpr/status/1143927431541268480"/>
    <hyperlink ref="X51" r:id="rId844" display="https://twitter.com/#!/terrygarrick1/status/1143933796577923073"/>
    <hyperlink ref="X52" r:id="rId845" display="https://twitter.com/#!/lgfitnessjp/status/1143934115164622850"/>
    <hyperlink ref="X53" r:id="rId846" display="https://twitter.com/#!/shannongowan/status/1143943669432668160"/>
    <hyperlink ref="X54" r:id="rId847" display="https://twitter.com/#!/cindyterryjp/status/1143961286948151296"/>
    <hyperlink ref="X55" r:id="rId848" display="https://twitter.com/#!/lauribaldino/status/1143982058747965442"/>
    <hyperlink ref="X56" r:id="rId849" display="https://twitter.com/#!/pavementrunner/status/1143989241392668672"/>
    <hyperlink ref="X57" r:id="rId850" display="https://twitter.com/#!/ekillinger/status/1143989743249739777"/>
    <hyperlink ref="X58" r:id="rId851" display="https://twitter.com/#!/montidarnall/status/1143994973152579584"/>
    <hyperlink ref="X59" r:id="rId852" display="https://twitter.com/#!/alaugh52/status/1144020216642449409"/>
    <hyperlink ref="X60" r:id="rId853" display="https://twitter.com/#!/fitmama_in/status/1144075638548000768"/>
    <hyperlink ref="X61" r:id="rId854" display="https://twitter.com/#!/sheilastjames/status/1144094384121663493"/>
    <hyperlink ref="X62" r:id="rId855" display="https://twitter.com/#!/eatcolorful/status/1144315521036431362"/>
    <hyperlink ref="X63" r:id="rId856" display="https://twitter.com/#!/victorythrulove/status/1144334876788875264"/>
    <hyperlink ref="X64" r:id="rId857" display="https://twitter.com/#!/mollieb21/status/1144360919901847553"/>
    <hyperlink ref="X65" r:id="rId858" display="https://twitter.com/#!/epitomiefitness/status/1143491030693625856"/>
    <hyperlink ref="X66" r:id="rId859" display="https://twitter.com/#!/epitomiefitness/status/1144394511268925440"/>
    <hyperlink ref="X67" r:id="rId860" display="https://twitter.com/#!/wildfreejl/status/1144397052274774021"/>
    <hyperlink ref="X68" r:id="rId861" display="https://twitter.com/#!/besamyono/status/1144398529533829120"/>
    <hyperlink ref="X69" r:id="rId862" display="https://twitter.com/#!/lindaljwaldrep/status/1144416650726445058"/>
    <hyperlink ref="X70" r:id="rId863" display="https://twitter.com/#!/jpheatherinsd/status/1144468855319699456"/>
    <hyperlink ref="X71" r:id="rId864" display="https://twitter.com/#!/rita_nutrition/status/1144529392980365318"/>
    <hyperlink ref="X72" r:id="rId865" display="https://twitter.com/#!/amyksteinmetz/status/1144534560283267072"/>
    <hyperlink ref="X73" r:id="rId866" display="https://twitter.com/#!/fawnc88/status/1142927330488328192"/>
    <hyperlink ref="X74" r:id="rId867" display="https://twitter.com/#!/fawnc88/status/1144543120153108480"/>
    <hyperlink ref="X75" r:id="rId868" display="https://twitter.com/#!/fawnc88/status/1144543120153108480"/>
    <hyperlink ref="X76" r:id="rId869" display="https://twitter.com/#!/jaimieedmunds/status/1144615386991738880"/>
    <hyperlink ref="X77" r:id="rId870" display="https://twitter.com/#!/_mikehd/status/1144719912067391488"/>
    <hyperlink ref="X78" r:id="rId871" display="https://twitter.com/#!/juiceketha/status/1144729815578218496"/>
    <hyperlink ref="X79" r:id="rId872" display="https://twitter.com/#!/nanckunfiltered/status/1144747176297410560"/>
    <hyperlink ref="X80" r:id="rId873" display="https://twitter.com/#!/fraijomanda/status/1144772783857184784"/>
    <hyperlink ref="X81" r:id="rId874" display="https://twitter.com/#!/janpolendey/status/1144790842588237824"/>
    <hyperlink ref="X82" r:id="rId875" display="https://twitter.com/#!/weightloshacks/status/1144854856617943041"/>
    <hyperlink ref="X83" r:id="rId876" display="https://twitter.com/#!/alexisbraunfeld/status/1144873450437251074"/>
    <hyperlink ref="X84" r:id="rId877" display="https://twitter.com/#!/noquitnetwork/status/1144924025057087488"/>
    <hyperlink ref="X85" r:id="rId878" display="https://twitter.com/#!/noquitnetwork/status/1144924025057087488"/>
    <hyperlink ref="X86" r:id="rId879" display="https://twitter.com/#!/noquitnetwork/status/1144925829262192640"/>
    <hyperlink ref="X87" r:id="rId880" display="https://twitter.com/#!/noquitnetwork/status/1144924025057087488"/>
    <hyperlink ref="X88" r:id="rId881" display="https://twitter.com/#!/noquitnetwork/status/1144925829262192640"/>
    <hyperlink ref="X89" r:id="rId882" display="https://twitter.com/#!/noquitnetwork/status/1144924025057087488"/>
    <hyperlink ref="X90" r:id="rId883" display="https://twitter.com/#!/noquitnetwork/status/1144925829262192640"/>
    <hyperlink ref="X91" r:id="rId884" display="https://twitter.com/#!/noquitnetwork/status/1144924025057087488"/>
    <hyperlink ref="X92" r:id="rId885" display="https://twitter.com/#!/noquitnetwork/status/1144925829262192640"/>
    <hyperlink ref="X93" r:id="rId886" display="https://twitter.com/#!/noquitnetwork/status/1144924025057087488"/>
    <hyperlink ref="X94" r:id="rId887" display="https://twitter.com/#!/noquitnetwork/status/1144925829262192640"/>
    <hyperlink ref="X95" r:id="rId888" display="https://twitter.com/#!/noquitnetwork/status/1144924025057087488"/>
    <hyperlink ref="X96" r:id="rId889" display="https://twitter.com/#!/noquitnetwork/status/1144925829262192640"/>
    <hyperlink ref="X97" r:id="rId890" display="https://twitter.com/#!/noquitnetwork/status/1144924025057087488"/>
    <hyperlink ref="X98" r:id="rId891" display="https://twitter.com/#!/noquitnetwork/status/1144925829262192640"/>
    <hyperlink ref="X99" r:id="rId892" display="https://twitter.com/#!/noquitnetwork/status/1144924025057087488"/>
    <hyperlink ref="X100" r:id="rId893" display="https://twitter.com/#!/noquitnetwork/status/1144925829262192640"/>
    <hyperlink ref="X101" r:id="rId894" display="https://twitter.com/#!/noquitnetwork/status/1144924025057087488"/>
    <hyperlink ref="X102" r:id="rId895" display="https://twitter.com/#!/henryhoward/status/1144933486987493376"/>
    <hyperlink ref="X103" r:id="rId896" display="https://twitter.com/#!/researchmrx/status/1144933567711105024"/>
    <hyperlink ref="X104" r:id="rId897" display="https://twitter.com/#!/livebeauty4u/status/1144934202640609280"/>
    <hyperlink ref="X105" r:id="rId898" display="https://twitter.com/#!/flengravers/status/1139263528060280839"/>
    <hyperlink ref="X106" r:id="rId899" display="https://twitter.com/#!/statjobsnalhung/status/1144993611865559042"/>
    <hyperlink ref="X107" r:id="rId900" display="https://twitter.com/#!/statjobsnalhung/status/1144993611865559042"/>
    <hyperlink ref="X108" r:id="rId901" display="https://twitter.com/#!/liftbroathletic/status/1143681175946485765"/>
    <hyperlink ref="X109" r:id="rId902" display="https://twitter.com/#!/liftbroathletic/status/1145014272310857733"/>
    <hyperlink ref="X110" r:id="rId903" display="https://twitter.com/#!/namaste_mari/status/1145015270148321281"/>
    <hyperlink ref="X111" r:id="rId904" display="https://twitter.com/#!/thesherigerber/status/1145026921685815296"/>
    <hyperlink ref="X112" r:id="rId905" display="https://twitter.com/#!/susanne323/status/1145067702354141184"/>
    <hyperlink ref="X113" r:id="rId906" display="https://twitter.com/#!/kellytravl/status/1145071898981797892"/>
    <hyperlink ref="X114" r:id="rId907" display="https://twitter.com/#!/susanvanhall/status/1145086924396220417"/>
    <hyperlink ref="X115" r:id="rId908" display="https://twitter.com/#!/meinthebalance/status/1144125138264297472"/>
    <hyperlink ref="X116" r:id="rId909" display="https://twitter.com/#!/meinthebalance/status/1145113956815704071"/>
    <hyperlink ref="X117" r:id="rId910" display="https://twitter.com/#!/richardpcortez1/status/1145096901659963392"/>
    <hyperlink ref="X118" r:id="rId911" display="https://twitter.com/#!/richardpcortez1/status/1145182278131355650"/>
    <hyperlink ref="X119" r:id="rId912" display="https://twitter.com/#!/primetimehelper/status/1142949366296174592"/>
    <hyperlink ref="X120" r:id="rId913" display="https://twitter.com/#!/primetimehelper/status/1145189474596470784"/>
    <hyperlink ref="X121" r:id="rId914" display="https://twitter.com/#!/frankwi68136895/status/1145189817078243328"/>
    <hyperlink ref="X122" r:id="rId915" display="https://twitter.com/#!/fraijomanda/status/1143996224418091008"/>
    <hyperlink ref="X123" r:id="rId916" display="https://twitter.com/#!/fraijomanda/status/1144734915054977025"/>
    <hyperlink ref="X124" r:id="rId917" display="https://twitter.com/#!/lebokillermalel/status/1145283732678631424"/>
    <hyperlink ref="X125" r:id="rId918" display="https://twitter.com/#!/lebokillermalel/status/1145283732678631424"/>
    <hyperlink ref="X126" r:id="rId919" display="https://twitter.com/#!/_isatori/status/1143148043279175681"/>
    <hyperlink ref="X127" r:id="rId920" display="https://twitter.com/#!/_isatori/status/1143549513006759936"/>
    <hyperlink ref="X128" r:id="rId921" display="https://twitter.com/#!/_isatori/status/1144583759582441473"/>
    <hyperlink ref="X129" r:id="rId922" display="https://twitter.com/#!/_isatori/status/1145287135924314118"/>
    <hyperlink ref="X130" r:id="rId923" display="https://twitter.com/#!/entwistletx/status/1145290178321367042"/>
    <hyperlink ref="X131" r:id="rId924" display="https://twitter.com/#!/toriteachesfit/status/1145364721782132736"/>
    <hyperlink ref="X132" r:id="rId925" display="https://twitter.com/#!/hodgestamera/status/1145369104490160128"/>
    <hyperlink ref="X133" r:id="rId926" display="https://twitter.com/#!/blakeschunk/status/1145377991339520000"/>
    <hyperlink ref="X134" r:id="rId927" display="https://twitter.com/#!/carriuranga/status/1145398229493866496"/>
    <hyperlink ref="X135" r:id="rId928" display="https://twitter.com/#!/healthytreas4u/status/1145400013566226432"/>
    <hyperlink ref="X136" r:id="rId929" display="https://twitter.com/#!/squidgeypaws/status/1143405582738698240"/>
    <hyperlink ref="X137" r:id="rId930" display="https://twitter.com/#!/squidgeypaws/status/1144747851517517830"/>
    <hyperlink ref="X138" r:id="rId931" display="https://twitter.com/#!/squidgeypaws/status/1145410014494056449"/>
    <hyperlink ref="X139" r:id="rId932" display="https://twitter.com/#!/mnmsolomon/status/1145445413144674304"/>
    <hyperlink ref="X140" r:id="rId933" display="https://twitter.com/#!/mnmsolomon/status/1145445413144674304"/>
    <hyperlink ref="X141" r:id="rId934" display="https://twitter.com/#!/tmibelle/status/1145578332941094919"/>
    <hyperlink ref="X142" r:id="rId935" display="https://twitter.com/#!/charlenemediam1/status/1145589339507896320"/>
    <hyperlink ref="X143" r:id="rId936" display="https://twitter.com/#!/anitawarrenglis/status/1145595130667249664"/>
    <hyperlink ref="X144" r:id="rId937" display="https://twitter.com/#!/mr_fitness_boy/status/1145598555341631489"/>
    <hyperlink ref="X145" r:id="rId938" display="https://twitter.com/#!/therunnerdad/status/1145027454865674241"/>
    <hyperlink ref="X146" r:id="rId939" display="https://twitter.com/#!/therunnerdad/status/1145708752986869761"/>
    <hyperlink ref="X147" r:id="rId940" display="https://twitter.com/#!/mariannelee2016/status/1145751169547079681"/>
    <hyperlink ref="X148" r:id="rId941" display="https://twitter.com/#!/mommas3ks/status/1145761440135110656"/>
    <hyperlink ref="X149" r:id="rId942" display="https://twitter.com/#!/strangefitness/status/1142846203811520512"/>
    <hyperlink ref="X150" r:id="rId943" display="https://twitter.com/#!/strangefitness/status/1143219713461219329"/>
    <hyperlink ref="X151" r:id="rId944" display="https://twitter.com/#!/strangefitness/status/1145761701079502849"/>
    <hyperlink ref="X152" r:id="rId945" display="https://twitter.com/#!/strangefitness/status/1142846203811520512"/>
    <hyperlink ref="X153" r:id="rId946" display="https://twitter.com/#!/strangefitness/status/1143219713461219329"/>
    <hyperlink ref="X154" r:id="rId947" display="https://twitter.com/#!/strangefitness/status/1145761701079502849"/>
    <hyperlink ref="X155" r:id="rId948" display="https://twitter.com/#!/metisnutrition/status/1145785427871391746"/>
    <hyperlink ref="X156" r:id="rId949" display="https://twitter.com/#!/golfballfinder1/status/1145787104255008769"/>
    <hyperlink ref="X157" r:id="rId950" display="https://twitter.com/#!/synnevatweet/status/1145789547424473089"/>
    <hyperlink ref="X158" r:id="rId951" display="https://twitter.com/#!/naturenut7/status/1145807244325507073"/>
    <hyperlink ref="X159" r:id="rId952" display="https://twitter.com/#!/cynthiampalm2/status/1145818237147471873"/>
    <hyperlink ref="X160" r:id="rId953" display="https://twitter.com/#!/juiceplspringfi/status/1145883179821215744"/>
    <hyperlink ref="X161" r:id="rId954" display="https://twitter.com/#!/reepcriss/status/1146002054491582464"/>
    <hyperlink ref="X162" r:id="rId955" display="https://twitter.com/#!/getfitwitjoanna/status/1143878247349968897"/>
    <hyperlink ref="X163" r:id="rId956" display="https://twitter.com/#!/getfitwitjoanna/status/1144992752620511232"/>
    <hyperlink ref="X164" r:id="rId957" display="https://twitter.com/#!/getfitwitjoanna/status/1145418842178408449"/>
    <hyperlink ref="X165" r:id="rId958" display="https://twitter.com/#!/getfitwitjoanna/status/1146011219955867648"/>
    <hyperlink ref="X166" r:id="rId959" display="https://twitter.com/#!/cindylovesjuice/status/1146016064448475137"/>
    <hyperlink ref="X167" r:id="rId960" display="https://twitter.com/#!/rkeisenbeis/status/1146043531380842497"/>
    <hyperlink ref="X168" r:id="rId961" display="https://twitter.com/#!/academic_us/status/1141106665913233418"/>
    <hyperlink ref="X169" r:id="rId962" display="https://twitter.com/#!/academic_us/status/1142839210241613824"/>
    <hyperlink ref="X170" r:id="rId963" display="https://twitter.com/#!/academic_us/status/1143259180666675202"/>
    <hyperlink ref="X171" r:id="rId964" display="https://twitter.com/#!/academic_us/status/1143536265960337408"/>
    <hyperlink ref="X172" r:id="rId965" display="https://twitter.com/#!/academic_us/status/1146157039862853632"/>
    <hyperlink ref="X173" r:id="rId966" display="https://twitter.com/#!/nathealthnut/status/1146119486765969413"/>
    <hyperlink ref="X174" r:id="rId967" display="https://twitter.com/#!/nathealthnut/status/1146163692695957504"/>
    <hyperlink ref="X175" r:id="rId968" display="https://twitter.com/#!/timeforuisnow/status/1143260608810409984"/>
    <hyperlink ref="X176" r:id="rId969" display="https://twitter.com/#!/timeforuisnow/status/1146176091171774470"/>
    <hyperlink ref="X177" r:id="rId970" display="https://twitter.com/#!/jensfreshstart/status/1146187030348652544"/>
    <hyperlink ref="X178" r:id="rId971" display="https://twitter.com/#!/itnyret031/status/1146190150428483589"/>
    <hyperlink ref="X179" r:id="rId972" display="https://twitter.com/#!/itnyret031/status/1146193067910807552"/>
    <hyperlink ref="X180" r:id="rId973" display="https://twitter.com/#!/sksasek/status/1146198409721851904"/>
    <hyperlink ref="X181" r:id="rId974" display="https://twitter.com/#!/jodymow/status/1146222100253986816"/>
    <hyperlink ref="X182" r:id="rId975" display="https://twitter.com/#!/elishia_ortiz/status/1146230356342915073"/>
    <hyperlink ref="X183" r:id="rId976" display="https://twitter.com/#!/zaazeeuk/status/1146296800262987777"/>
    <hyperlink ref="X184" r:id="rId977" display="https://twitter.com/#!/calathx/status/1143380950417494016"/>
    <hyperlink ref="X185" r:id="rId978" display="https://twitter.com/#!/calathx/status/1143448432826150912"/>
    <hyperlink ref="X186" r:id="rId979" display="https://twitter.com/#!/calathx/status/1143753561802604546"/>
    <hyperlink ref="X187" r:id="rId980" display="https://twitter.com/#!/calathx/status/1144170354312527872"/>
    <hyperlink ref="X188" r:id="rId981" display="https://twitter.com/#!/calathx/status/1144489351834849282"/>
    <hyperlink ref="X189" r:id="rId982" display="https://twitter.com/#!/calathx/status/1144541946611826688"/>
    <hyperlink ref="X190" r:id="rId983" display="https://twitter.com/#!/calathx/status/1144842075373887489"/>
    <hyperlink ref="X191" r:id="rId984" display="https://twitter.com/#!/calathx/status/1145604118775341056"/>
    <hyperlink ref="X192" r:id="rId985" display="https://twitter.com/#!/calathx/status/1145927571583852546"/>
    <hyperlink ref="X193" r:id="rId986" display="https://twitter.com/#!/calathx/status/1145983434482864129"/>
    <hyperlink ref="X194" r:id="rId987" display="https://twitter.com/#!/calathx/status/1146307274006126593"/>
    <hyperlink ref="X195" r:id="rId988" display="https://twitter.com/#!/candicedodge/status/1146409369766154240"/>
    <hyperlink ref="X196" r:id="rId989" display="https://twitter.com/#!/shalamajackson/status/1143484082908815361"/>
    <hyperlink ref="X197" r:id="rId990" display="https://twitter.com/#!/shalamajackson/status/1143880518410354688"/>
    <hyperlink ref="X198" r:id="rId991" display="https://twitter.com/#!/shalamajackson/status/1146431750069006336"/>
    <hyperlink ref="X199" r:id="rId992" display="https://twitter.com/#!/fueledbylolz/status/1146448848379928576"/>
    <hyperlink ref="X200" r:id="rId993" display="https://twitter.com/#!/icountcolors/status/1146467014011232256"/>
    <hyperlink ref="X201" r:id="rId994" display="https://twitter.com/#!/truetoyoullc/status/1146467728330563585"/>
    <hyperlink ref="X202" r:id="rId995" display="https://twitter.com/#!/diettalk/status/1146493801197907971"/>
    <hyperlink ref="X203" r:id="rId996" display="https://twitter.com/#!/mcronos/status/1144784627778969600"/>
    <hyperlink ref="X204" r:id="rId997" display="https://twitter.com/#!/mcronos/status/1146511718320730112"/>
    <hyperlink ref="X205" r:id="rId998" display="https://twitter.com/#!/martinqarg/status/1146528383637041154"/>
    <hyperlink ref="X206" r:id="rId999" display="https://twitter.com/#!/christyplot/status/1146560946808250368"/>
    <hyperlink ref="X207" r:id="rId1000" display="https://twitter.com/#!/uwlideas/status/1146566955463270400"/>
    <hyperlink ref="X208" r:id="rId1001" display="https://twitter.com/#!/lpedigo14/status/1146571064107028481"/>
    <hyperlink ref="X209" r:id="rId1002" display="https://twitter.com/#!/mariazjuiceplus/status/1146592418524991490"/>
    <hyperlink ref="X210" r:id="rId1003" display="https://twitter.com/#!/wolkofsports/status/1146603845809836038"/>
    <hyperlink ref="X211" r:id="rId1004" display="https://twitter.com/#!/filtrationbest/status/1146611238278971393"/>
    <hyperlink ref="X212" r:id="rId1005" display="https://twitter.com/#!/rlwinter704887/status/1146634065199734784"/>
    <hyperlink ref="X213" r:id="rId1006" display="https://twitter.com/#!/niyro/status/1143053681211912192"/>
    <hyperlink ref="X214" r:id="rId1007" display="https://twitter.com/#!/niyro/status/1144140827188518912"/>
    <hyperlink ref="X215" r:id="rId1008" display="https://twitter.com/#!/niyro/status/1145590386175488001"/>
    <hyperlink ref="X216" r:id="rId1009" display="https://twitter.com/#!/niyro/status/1146675195131904001"/>
    <hyperlink ref="X217" r:id="rId1010" display="https://twitter.com/#!/bigkeithcolwill/status/1142988701020151808"/>
    <hyperlink ref="X218" r:id="rId1011" display="https://twitter.com/#!/bigkeithcolwill/status/1144142237170880515"/>
    <hyperlink ref="X219" r:id="rId1012" display="https://twitter.com/#!/bigkeithcolwill/status/1144854526480080896"/>
    <hyperlink ref="X220" r:id="rId1013" display="https://twitter.com/#!/bigkeithcolwill/status/1146485131248656391"/>
    <hyperlink ref="X221" r:id="rId1014" display="https://twitter.com/#!/bigkeithcolwill/status/1146708804576243712"/>
    <hyperlink ref="X222" r:id="rId1015" display="https://twitter.com/#!/bigkeithcolwill/status/1146783701482856448"/>
    <hyperlink ref="X223" r:id="rId1016" display="https://twitter.com/#!/behealthywithjn/status/1146800408804909056"/>
    <hyperlink ref="X224" r:id="rId1017" display="https://twitter.com/#!/simplymomliz/status/1146804911637762048"/>
    <hyperlink ref="X225" r:id="rId1018" display="https://twitter.com/#!/dietstuff/status/1143186416618352640"/>
    <hyperlink ref="X226" r:id="rId1019" display="https://twitter.com/#!/dietstuff/status/1146839955433541633"/>
    <hyperlink ref="X227" r:id="rId1020" display="https://twitter.com/#!/dietstuff/status/1146839955433541633"/>
    <hyperlink ref="X228" r:id="rId1021" display="https://twitter.com/#!/nsatowergarden/status/1146850444783890435"/>
    <hyperlink ref="X229" r:id="rId1022" display="https://twitter.com/#!/lisacjuiceplus/status/1146877425730621442"/>
    <hyperlink ref="X230" r:id="rId1023" display="https://twitter.com/#!/mary_cassabon/status/1146894770008219665"/>
    <hyperlink ref="X231" r:id="rId1024" display="https://twitter.com/#!/sbeatty84/status/1146937594862813184"/>
    <hyperlink ref="X232" r:id="rId1025" display="https://twitter.com/#!/sbeatty84/status/1142952587424985089"/>
    <hyperlink ref="X233" r:id="rId1026" display="https://twitter.com/#!/sbeatty84/status/1145415739953831936"/>
    <hyperlink ref="X234" r:id="rId1027" display="https://twitter.com/#!/sbeatty84/status/1146131518852620290"/>
    <hyperlink ref="X235" r:id="rId1028" display="https://twitter.com/#!/sbeatty84/status/1146503659032911872"/>
    <hyperlink ref="X236" r:id="rId1029" display="https://twitter.com/#!/sbeatty84/status/1146786014305955840"/>
    <hyperlink ref="X237" r:id="rId1030" display="https://twitter.com/#!/wellnessrnpam/status/1147027105168932864"/>
    <hyperlink ref="X238" r:id="rId1031" display="https://twitter.com/#!/eva_eva2017/status/1142590779094966273"/>
    <hyperlink ref="X239" r:id="rId1032" display="https://twitter.com/#!/eva_eva2017/status/1143315639303593984"/>
    <hyperlink ref="X240" r:id="rId1033" display="https://twitter.com/#!/eva_eva2017/status/1144281635812204544"/>
    <hyperlink ref="X241" r:id="rId1034" display="https://twitter.com/#!/eva_eva2017/status/1144402438113415178"/>
    <hyperlink ref="X242" r:id="rId1035" display="https://twitter.com/#!/eva_eva2017/status/1144825205484900353"/>
    <hyperlink ref="X243" r:id="rId1036" display="https://twitter.com/#!/eva_eva2017/status/1145127544762617856"/>
    <hyperlink ref="X244" r:id="rId1037" display="https://twitter.com/#!/eva_eva2017/status/1145248889701879808"/>
    <hyperlink ref="X245" r:id="rId1038" display="https://twitter.com/#!/eva_eva2017/status/1145308096287379457"/>
    <hyperlink ref="X246" r:id="rId1039" display="https://twitter.com/#!/eva_eva2017/status/1146093308357369856"/>
    <hyperlink ref="X247" r:id="rId1040" display="https://twitter.com/#!/eva_eva2017/status/1146153638001348608"/>
    <hyperlink ref="X248" r:id="rId1041" display="https://twitter.com/#!/eva_eva2017/status/1146214000495140864"/>
    <hyperlink ref="X249" r:id="rId1042" display="https://twitter.com/#!/eva_eva2017/status/1146638711490326528"/>
    <hyperlink ref="X250" r:id="rId1043" display="https://twitter.com/#!/eva_eva2017/status/1146759475447156739"/>
    <hyperlink ref="X251" r:id="rId1044" display="https://twitter.com/#!/eva_eva2017/status/1147059408939171843"/>
    <hyperlink ref="X252" r:id="rId1045" display="https://twitter.com/#!/ardianpirraku_/status/1147083573738053634"/>
    <hyperlink ref="X253" r:id="rId1046" display="https://twitter.com/#!/nita_jpforlife/status/1145286792347815936"/>
    <hyperlink ref="X254" r:id="rId1047" display="https://twitter.com/#!/nita_jpforlife/status/1147099935445311489"/>
    <hyperlink ref="X255" r:id="rId1048" display="https://twitter.com/#!/eyedocjoc/status/1147111821272395777"/>
    <hyperlink ref="X256" r:id="rId1049" display="https://twitter.com/#!/runinboise/status/1146811529364430848"/>
    <hyperlink ref="X257" r:id="rId1050" display="https://twitter.com/#!/sophiescholl/status/1147150218602745858"/>
    <hyperlink ref="X258" r:id="rId1051" display="https://twitter.com/#!/bellesfitness/status/1143331125819039745"/>
    <hyperlink ref="X259" r:id="rId1052" display="https://twitter.com/#!/bellesfitness/status/1145986762822553600"/>
    <hyperlink ref="X260" r:id="rId1053" display="https://twitter.com/#!/bellesfitness/status/1147166768848396289"/>
    <hyperlink ref="X261" r:id="rId1054" display="https://twitter.com/#!/foodfaithfit/status/1125501487986106368"/>
    <hyperlink ref="X262" r:id="rId1055" display="https://twitter.com/#!/foodfaithfit/status/1105274960568901633"/>
    <hyperlink ref="X263" r:id="rId1056" display="https://twitter.com/#!/foodfaithfit/status/1142900132934893568"/>
    <hyperlink ref="X264" r:id="rId1057" display="https://twitter.com/#!/foodfaithfit/status/1144684389823131649"/>
    <hyperlink ref="X265" r:id="rId1058" display="https://twitter.com/#!/foodfaithfit/status/1145029161762750466"/>
    <hyperlink ref="X266" r:id="rId1059" display="https://twitter.com/#!/foodfaithfit/status/1145394568654802944"/>
    <hyperlink ref="X267" r:id="rId1060" display="https://twitter.com/#!/foodfaithfit/status/1146518474392424448"/>
    <hyperlink ref="X268" r:id="rId1061" display="https://twitter.com/#!/foodfaithfit/status/1146855696450772992"/>
    <hyperlink ref="X269" r:id="rId1062" display="https://twitter.com/#!/emilyhearts64/status/1147180084232622080"/>
    <hyperlink ref="X270" r:id="rId1063" display="https://twitter.com/#!/juicepluspaigep/status/1147183661000904705"/>
    <hyperlink ref="X271" r:id="rId1064" display="https://twitter.com/#!/pmdsports/status/1144980121054527489"/>
    <hyperlink ref="X272" r:id="rId1065" display="https://twitter.com/#!/pmdsports/status/1147187163777380352"/>
    <hyperlink ref="X273" r:id="rId1066" display="https://twitter.com/#!/heatherslg/status/1147201924405563392"/>
    <hyperlink ref="X274" r:id="rId1067" display="https://twitter.com/#!/lopezgovlaw/status/1147202105813479424"/>
    <hyperlink ref="X275" r:id="rId1068" display="https://twitter.com/#!/fitaspire/status/1146449052021772290"/>
    <hyperlink ref="X276" r:id="rId1069" display="https://twitter.com/#!/fitaspire/status/1142881759752785920"/>
    <hyperlink ref="X277" r:id="rId1070" display="https://twitter.com/#!/fitaspire/status/1143171863427858432"/>
    <hyperlink ref="X278" r:id="rId1071" display="https://twitter.com/#!/fitaspire/status/1143915394308198400"/>
    <hyperlink ref="X279" r:id="rId1072" display="https://twitter.com/#!/fitaspire/status/1145327116508172288"/>
    <hyperlink ref="X280" r:id="rId1073" display="https://twitter.com/#!/fitaspire/status/1146486966999031815"/>
    <hyperlink ref="X281" r:id="rId1074" display="https://twitter.com/#!/fitaspire/status/1146539642617040896"/>
    <hyperlink ref="X282" r:id="rId1075" display="https://twitter.com/#!/fitaspire/status/1146811607059763200"/>
    <hyperlink ref="X283" r:id="rId1076" display="https://twitter.com/#!/fitaspire/status/1146825074416205824"/>
    <hyperlink ref="X284" r:id="rId1077" display="https://twitter.com/#!/fitaspire/status/1147225116801216512"/>
    <hyperlink ref="X285" r:id="rId1078" display="https://twitter.com/#!/ajpmom_debbie/status/1147230968295673857"/>
    <hyperlink ref="X286" r:id="rId1079" display="https://twitter.com/#!/ainrunningland/status/1147246840129044480"/>
    <hyperlink ref="X287" r:id="rId1080" display="https://twitter.com/#!/janetbcook/status/1147251148526505984"/>
    <hyperlink ref="X288" r:id="rId1081" display="https://twitter.com/#!/chrissytherd/status/1143188183288623105"/>
    <hyperlink ref="X289" r:id="rId1082" display="https://twitter.com/#!/chrissytherd/status/1143549828393291777"/>
    <hyperlink ref="X290" r:id="rId1083" display="https://twitter.com/#!/chrissytherd/status/1143559667811016707"/>
    <hyperlink ref="X291" r:id="rId1084" display="https://twitter.com/#!/chrissytherd/status/1143895029490094081"/>
    <hyperlink ref="X292" r:id="rId1085" display="https://twitter.com/#!/chrissytherd/status/1144276877714055168"/>
    <hyperlink ref="X293" r:id="rId1086" display="https://twitter.com/#!/chrissytherd/status/1144361449038524416"/>
    <hyperlink ref="X294" r:id="rId1087" display="https://twitter.com/#!/chrissytherd/status/1144608858834440192"/>
    <hyperlink ref="X295" r:id="rId1088" display="https://twitter.com/#!/chrissytherd/status/1146067569402626048"/>
    <hyperlink ref="X296" r:id="rId1089" display="https://twitter.com/#!/chrissytherd/status/1146115026887032833"/>
    <hyperlink ref="X297" r:id="rId1090" display="https://twitter.com/#!/chrissytherd/status/1146449174168256512"/>
    <hyperlink ref="X298" r:id="rId1091" display="https://twitter.com/#!/chrissytherd/status/1146539488992215040"/>
    <hyperlink ref="X299" r:id="rId1092" display="https://twitter.com/#!/chrissytherd/status/1146832393388601345"/>
    <hyperlink ref="X300" r:id="rId1093" display="https://twitter.com/#!/chrissytherd/status/1146897260485206018"/>
    <hyperlink ref="X301" r:id="rId1094" display="https://twitter.com/#!/chrissytherd/status/1147251314998611969"/>
    <hyperlink ref="X302" r:id="rId1095" display="https://twitter.com/#!/rbailey5551/status/1147255072314843137"/>
    <hyperlink ref="X303" r:id="rId1096" display="https://twitter.com/#!/azhealthcoach/status/1144074989525774336"/>
    <hyperlink ref="X304" r:id="rId1097" display="https://twitter.com/#!/azhealthcoach/status/1147263915497316353"/>
    <hyperlink ref="X305" r:id="rId1098" display="https://twitter.com/#!/ginahiatttilton/status/1147272060286251009"/>
    <hyperlink ref="X306" r:id="rId1099" display="https://twitter.com/#!/nwofoodanddrink/status/1147334122618200064"/>
    <hyperlink ref="X307" r:id="rId1100" display="https://twitter.com/#!/asoso/status/1147337193498849285"/>
    <hyperlink ref="X308" r:id="rId1101" display="https://twitter.com/#!/asoso/status/1147337193498849285"/>
    <hyperlink ref="X309" r:id="rId1102" display="https://twitter.com/#!/snaunheim/status/1144097703707709441"/>
    <hyperlink ref="X310" r:id="rId1103" display="https://twitter.com/#!/snaunheim/status/1147343795819880451"/>
    <hyperlink ref="X311" r:id="rId1104" display="https://twitter.com/#!/dreaming2gether/status/1147361108388405248"/>
    <hyperlink ref="X312" r:id="rId1105" display="https://twitter.com/#!/betterbodybybk/status/1143774561512689664"/>
    <hyperlink ref="X313" r:id="rId1106" display="https://twitter.com/#!/betterbodybybk/status/1144843263846899712"/>
    <hyperlink ref="X314" r:id="rId1107" display="https://twitter.com/#!/betterbodybybk/status/1147393387718299649"/>
    <hyperlink ref="X315" r:id="rId1108" display="https://twitter.com/#!/gbouck/status/1142638025324847104"/>
    <hyperlink ref="X316" r:id="rId1109" display="https://twitter.com/#!/waybetterorg/status/1142648855827222529"/>
    <hyperlink ref="X317" r:id="rId1110" display="https://twitter.com/#!/trsaborch/status/1143730891472216069"/>
    <hyperlink ref="X318" r:id="rId1111" display="https://twitter.com/#!/waybetterorg/status/1143735984644939776"/>
    <hyperlink ref="X319" r:id="rId1112" display="https://twitter.com/#!/starpolimd/status/1143967137557549056"/>
    <hyperlink ref="X320" r:id="rId1113" display="https://twitter.com/#!/waybetterorg/status/1143977556150013952"/>
    <hyperlink ref="X321" r:id="rId1114" display="https://twitter.com/#!/barkercook/status/1144699985629515778"/>
    <hyperlink ref="X322" r:id="rId1115" display="https://twitter.com/#!/waybetterorg/status/1144702331159744513"/>
    <hyperlink ref="X323" r:id="rId1116" display="https://twitter.com/#!/xxkushqueenxx/status/1145490318286118912"/>
    <hyperlink ref="X324" r:id="rId1117" display="https://twitter.com/#!/waybetterorg/status/1145502603905785857"/>
    <hyperlink ref="X325" r:id="rId1118" display="https://twitter.com/#!/fitfluential/status/1130951151392874497"/>
    <hyperlink ref="X326" r:id="rId1119" display="https://twitter.com/#!/hittfran/status/1146072206532861957"/>
    <hyperlink ref="X327" r:id="rId1120" display="https://twitter.com/#!/waybetterorg/status/1144702331159744513"/>
    <hyperlink ref="X328" r:id="rId1121" display="https://twitter.com/#!/waybetterorg/status/1146076455530631168"/>
    <hyperlink ref="X329" r:id="rId1122" display="https://twitter.com/#!/hittfran/status/1146072206532861957"/>
    <hyperlink ref="X330" r:id="rId1123" display="https://twitter.com/#!/waybetterorg/status/1143735984644939776"/>
    <hyperlink ref="X331" r:id="rId1124" display="https://twitter.com/#!/waybetterorg/status/1146076455530631168"/>
    <hyperlink ref="X332" r:id="rId1125" display="https://twitter.com/#!/waybetterorg/status/1146076455530631168"/>
    <hyperlink ref="X333" r:id="rId1126" display="https://twitter.com/#!/daricbotes/status/1143855383204773889"/>
    <hyperlink ref="X334" r:id="rId1127" display="https://twitter.com/#!/daricbotes/status/1144245729399070721"/>
    <hyperlink ref="X335" r:id="rId1128" display="https://twitter.com/#!/daricbotes/status/1145598341637709824"/>
    <hyperlink ref="X336" r:id="rId1129" display="https://twitter.com/#!/daricbotes/status/1146718282285666304"/>
    <hyperlink ref="X337" r:id="rId1130" display="https://twitter.com/#!/waybetterorg/status/1143856807367942144"/>
    <hyperlink ref="X338" r:id="rId1131" display="https://twitter.com/#!/waybetterorg/status/1144249346361372672"/>
    <hyperlink ref="X339" r:id="rId1132" display="https://twitter.com/#!/waybetterorg/status/1145608300316299264"/>
    <hyperlink ref="X340" r:id="rId1133" display="https://twitter.com/#!/waybetterorg/status/1146725697043537920"/>
    <hyperlink ref="X341" r:id="rId1134" display="https://twitter.com/#!/hemeltterri/status/1147439724300312577"/>
    <hyperlink ref="X342" r:id="rId1135" display="https://twitter.com/#!/waybetterorg/status/1147450439018979328"/>
    <hyperlink ref="AZ68" r:id="rId1136" display="https://api.twitter.com/1.1/geo/id/019ffe0a3471b036.json"/>
    <hyperlink ref="AZ102" r:id="rId1137" display="https://api.twitter.com/1.1/geo/id/df1b6e7143e9c8d4.json"/>
    <hyperlink ref="AZ131" r:id="rId1138" display="https://api.twitter.com/1.1/geo/id/349dd0909df9693c.json"/>
    <hyperlink ref="AZ133" r:id="rId1139" display="https://api.twitter.com/1.1/geo/id/42835dec78de1327.json"/>
    <hyperlink ref="AZ134" r:id="rId1140" display="https://api.twitter.com/1.1/geo/id/9df815a7cfd430f9.json"/>
    <hyperlink ref="AZ149" r:id="rId1141" display="https://api.twitter.com/1.1/geo/id/1d9a5370a355ab0c.json"/>
    <hyperlink ref="AZ150" r:id="rId1142" display="https://api.twitter.com/1.1/geo/id/1d9a5370a355ab0c.json"/>
    <hyperlink ref="AZ151" r:id="rId1143" display="https://api.twitter.com/1.1/geo/id/1d9a5370a355ab0c.json"/>
    <hyperlink ref="AZ152" r:id="rId1144" display="https://api.twitter.com/1.1/geo/id/1d9a5370a355ab0c.json"/>
    <hyperlink ref="AZ153" r:id="rId1145" display="https://api.twitter.com/1.1/geo/id/1d9a5370a355ab0c.json"/>
    <hyperlink ref="AZ154" r:id="rId1146" display="https://api.twitter.com/1.1/geo/id/1d9a5370a355ab0c.json"/>
    <hyperlink ref="AZ258" r:id="rId1147" display="https://api.twitter.com/1.1/geo/id/01a9a39529b27f36.json"/>
    <hyperlink ref="AZ259" r:id="rId1148" display="https://api.twitter.com/1.1/geo/id/01a9a39529b27f36.json"/>
    <hyperlink ref="AZ260" r:id="rId1149" display="https://api.twitter.com/1.1/geo/id/01a9a39529b27f36.json"/>
    <hyperlink ref="AZ286" r:id="rId1150" display="https://api.twitter.com/1.1/geo/id/5572be96e7fdec45.json"/>
    <hyperlink ref="AZ323" r:id="rId1151" display="https://api.twitter.com/1.1/geo/id/10de09f288b1665c.json"/>
  </hyperlinks>
  <printOptions/>
  <pageMargins left="0.7" right="0.7" top="0.75" bottom="0.75" header="0.3" footer="0.3"/>
  <pageSetup horizontalDpi="600" verticalDpi="600" orientation="portrait" r:id="rId1155"/>
  <legacyDrawing r:id="rId1153"/>
  <tableParts>
    <tablePart r:id="rId1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4419</v>
      </c>
      <c r="B1" s="13" t="s">
        <v>4846</v>
      </c>
      <c r="C1" s="13" t="s">
        <v>4847</v>
      </c>
      <c r="D1" s="13" t="s">
        <v>144</v>
      </c>
      <c r="E1" s="13" t="s">
        <v>4849</v>
      </c>
      <c r="F1" s="13" t="s">
        <v>4850</v>
      </c>
      <c r="G1" s="13" t="s">
        <v>4851</v>
      </c>
    </row>
    <row r="2" spans="1:7" ht="15">
      <c r="A2" s="78" t="s">
        <v>3603</v>
      </c>
      <c r="B2" s="78">
        <v>312</v>
      </c>
      <c r="C2" s="121">
        <v>0.06331168831168832</v>
      </c>
      <c r="D2" s="78" t="s">
        <v>4848</v>
      </c>
      <c r="E2" s="78"/>
      <c r="F2" s="78"/>
      <c r="G2" s="78"/>
    </row>
    <row r="3" spans="1:7" ht="15">
      <c r="A3" s="78" t="s">
        <v>3604</v>
      </c>
      <c r="B3" s="78">
        <v>46</v>
      </c>
      <c r="C3" s="121">
        <v>0.009334415584415584</v>
      </c>
      <c r="D3" s="78" t="s">
        <v>4848</v>
      </c>
      <c r="E3" s="78"/>
      <c r="F3" s="78"/>
      <c r="G3" s="78"/>
    </row>
    <row r="4" spans="1:7" ht="15">
      <c r="A4" s="78" t="s">
        <v>3605</v>
      </c>
      <c r="B4" s="78">
        <v>0</v>
      </c>
      <c r="C4" s="121">
        <v>0</v>
      </c>
      <c r="D4" s="78" t="s">
        <v>4848</v>
      </c>
      <c r="E4" s="78"/>
      <c r="F4" s="78"/>
      <c r="G4" s="78"/>
    </row>
    <row r="5" spans="1:7" ht="15">
      <c r="A5" s="78" t="s">
        <v>3606</v>
      </c>
      <c r="B5" s="78">
        <v>4570</v>
      </c>
      <c r="C5" s="121">
        <v>0.9273538961038961</v>
      </c>
      <c r="D5" s="78" t="s">
        <v>4848</v>
      </c>
      <c r="E5" s="78"/>
      <c r="F5" s="78"/>
      <c r="G5" s="78"/>
    </row>
    <row r="6" spans="1:7" ht="15">
      <c r="A6" s="78" t="s">
        <v>3607</v>
      </c>
      <c r="B6" s="78">
        <v>4928</v>
      </c>
      <c r="C6" s="121">
        <v>1</v>
      </c>
      <c r="D6" s="78" t="s">
        <v>4848</v>
      </c>
      <c r="E6" s="78"/>
      <c r="F6" s="78"/>
      <c r="G6" s="78"/>
    </row>
    <row r="7" spans="1:7" ht="15">
      <c r="A7" s="84" t="s">
        <v>3608</v>
      </c>
      <c r="B7" s="84">
        <v>202</v>
      </c>
      <c r="C7" s="122">
        <v>0.009169045615676844</v>
      </c>
      <c r="D7" s="84" t="s">
        <v>4848</v>
      </c>
      <c r="E7" s="84" t="b">
        <v>0</v>
      </c>
      <c r="F7" s="84" t="b">
        <v>0</v>
      </c>
      <c r="G7" s="84" t="b">
        <v>0</v>
      </c>
    </row>
    <row r="8" spans="1:7" ht="15">
      <c r="A8" s="84" t="s">
        <v>394</v>
      </c>
      <c r="B8" s="84">
        <v>85</v>
      </c>
      <c r="C8" s="122">
        <v>0.011775570420421922</v>
      </c>
      <c r="D8" s="84" t="s">
        <v>4848</v>
      </c>
      <c r="E8" s="84" t="b">
        <v>0</v>
      </c>
      <c r="F8" s="84" t="b">
        <v>0</v>
      </c>
      <c r="G8" s="84" t="b">
        <v>0</v>
      </c>
    </row>
    <row r="9" spans="1:7" ht="15">
      <c r="A9" s="84" t="s">
        <v>3609</v>
      </c>
      <c r="B9" s="84">
        <v>85</v>
      </c>
      <c r="C9" s="122">
        <v>0.011775570420421922</v>
      </c>
      <c r="D9" s="84" t="s">
        <v>4848</v>
      </c>
      <c r="E9" s="84" t="b">
        <v>0</v>
      </c>
      <c r="F9" s="84" t="b">
        <v>0</v>
      </c>
      <c r="G9" s="84" t="b">
        <v>0</v>
      </c>
    </row>
    <row r="10" spans="1:7" ht="15">
      <c r="A10" s="84" t="s">
        <v>3610</v>
      </c>
      <c r="B10" s="84">
        <v>71</v>
      </c>
      <c r="C10" s="122">
        <v>0.011211040166619723</v>
      </c>
      <c r="D10" s="84" t="s">
        <v>4848</v>
      </c>
      <c r="E10" s="84" t="b">
        <v>0</v>
      </c>
      <c r="F10" s="84" t="b">
        <v>0</v>
      </c>
      <c r="G10" s="84" t="b">
        <v>0</v>
      </c>
    </row>
    <row r="11" spans="1:7" ht="15">
      <c r="A11" s="84" t="s">
        <v>3611</v>
      </c>
      <c r="B11" s="84">
        <v>71</v>
      </c>
      <c r="C11" s="122">
        <v>0.011429339799104665</v>
      </c>
      <c r="D11" s="84" t="s">
        <v>4848</v>
      </c>
      <c r="E11" s="84" t="b">
        <v>0</v>
      </c>
      <c r="F11" s="84" t="b">
        <v>0</v>
      </c>
      <c r="G11" s="84" t="b">
        <v>0</v>
      </c>
    </row>
    <row r="12" spans="1:7" ht="15">
      <c r="A12" s="84" t="s">
        <v>3613</v>
      </c>
      <c r="B12" s="84">
        <v>69</v>
      </c>
      <c r="C12" s="122">
        <v>0.011107386565327068</v>
      </c>
      <c r="D12" s="84" t="s">
        <v>4848</v>
      </c>
      <c r="E12" s="84" t="b">
        <v>0</v>
      </c>
      <c r="F12" s="84" t="b">
        <v>0</v>
      </c>
      <c r="G12" s="84" t="b">
        <v>0</v>
      </c>
    </row>
    <row r="13" spans="1:7" ht="15">
      <c r="A13" s="84" t="s">
        <v>3614</v>
      </c>
      <c r="B13" s="84">
        <v>63</v>
      </c>
      <c r="C13" s="122">
        <v>0.010758236006925753</v>
      </c>
      <c r="D13" s="84" t="s">
        <v>4848</v>
      </c>
      <c r="E13" s="84" t="b">
        <v>0</v>
      </c>
      <c r="F13" s="84" t="b">
        <v>0</v>
      </c>
      <c r="G13" s="84" t="b">
        <v>0</v>
      </c>
    </row>
    <row r="14" spans="1:7" ht="15">
      <c r="A14" s="84" t="s">
        <v>3616</v>
      </c>
      <c r="B14" s="84">
        <v>56</v>
      </c>
      <c r="C14" s="122">
        <v>0.010272624036590104</v>
      </c>
      <c r="D14" s="84" t="s">
        <v>4848</v>
      </c>
      <c r="E14" s="84" t="b">
        <v>0</v>
      </c>
      <c r="F14" s="84" t="b">
        <v>0</v>
      </c>
      <c r="G14" s="84" t="b">
        <v>0</v>
      </c>
    </row>
    <row r="15" spans="1:7" ht="15">
      <c r="A15" s="84" t="s">
        <v>3619</v>
      </c>
      <c r="B15" s="84">
        <v>52</v>
      </c>
      <c r="C15" s="122">
        <v>0.009953534040885418</v>
      </c>
      <c r="D15" s="84" t="s">
        <v>4848</v>
      </c>
      <c r="E15" s="84" t="b">
        <v>0</v>
      </c>
      <c r="F15" s="84" t="b">
        <v>0</v>
      </c>
      <c r="G15" s="84" t="b">
        <v>0</v>
      </c>
    </row>
    <row r="16" spans="1:7" ht="15">
      <c r="A16" s="84" t="s">
        <v>3617</v>
      </c>
      <c r="B16" s="84">
        <v>48</v>
      </c>
      <c r="C16" s="122">
        <v>0.009601302031217328</v>
      </c>
      <c r="D16" s="84" t="s">
        <v>4848</v>
      </c>
      <c r="E16" s="84" t="b">
        <v>0</v>
      </c>
      <c r="F16" s="84" t="b">
        <v>0</v>
      </c>
      <c r="G16" s="84" t="b">
        <v>0</v>
      </c>
    </row>
    <row r="17" spans="1:7" ht="15">
      <c r="A17" s="84" t="s">
        <v>4420</v>
      </c>
      <c r="B17" s="84">
        <v>43</v>
      </c>
      <c r="C17" s="122">
        <v>0.009110143017739564</v>
      </c>
      <c r="D17" s="84" t="s">
        <v>4848</v>
      </c>
      <c r="E17" s="84" t="b">
        <v>0</v>
      </c>
      <c r="F17" s="84" t="b">
        <v>0</v>
      </c>
      <c r="G17" s="84" t="b">
        <v>0</v>
      </c>
    </row>
    <row r="18" spans="1:7" ht="15">
      <c r="A18" s="84" t="s">
        <v>3620</v>
      </c>
      <c r="B18" s="84">
        <v>37</v>
      </c>
      <c r="C18" s="122">
        <v>0.008437292547085634</v>
      </c>
      <c r="D18" s="84" t="s">
        <v>4848</v>
      </c>
      <c r="E18" s="84" t="b">
        <v>1</v>
      </c>
      <c r="F18" s="84" t="b">
        <v>0</v>
      </c>
      <c r="G18" s="84" t="b">
        <v>0</v>
      </c>
    </row>
    <row r="19" spans="1:7" ht="15">
      <c r="A19" s="84" t="s">
        <v>3654</v>
      </c>
      <c r="B19" s="84">
        <v>36</v>
      </c>
      <c r="C19" s="122">
        <v>0.008315395383150062</v>
      </c>
      <c r="D19" s="84" t="s">
        <v>4848</v>
      </c>
      <c r="E19" s="84" t="b">
        <v>0</v>
      </c>
      <c r="F19" s="84" t="b">
        <v>0</v>
      </c>
      <c r="G19" s="84" t="b">
        <v>0</v>
      </c>
    </row>
    <row r="20" spans="1:7" ht="15">
      <c r="A20" s="84" t="s">
        <v>3622</v>
      </c>
      <c r="B20" s="84">
        <v>35</v>
      </c>
      <c r="C20" s="122">
        <v>0.00819050880209512</v>
      </c>
      <c r="D20" s="84" t="s">
        <v>4848</v>
      </c>
      <c r="E20" s="84" t="b">
        <v>0</v>
      </c>
      <c r="F20" s="84" t="b">
        <v>0</v>
      </c>
      <c r="G20" s="84" t="b">
        <v>0</v>
      </c>
    </row>
    <row r="21" spans="1:7" ht="15">
      <c r="A21" s="84" t="s">
        <v>4421</v>
      </c>
      <c r="B21" s="84">
        <v>34</v>
      </c>
      <c r="C21" s="122">
        <v>0.00806254736907295</v>
      </c>
      <c r="D21" s="84" t="s">
        <v>4848</v>
      </c>
      <c r="E21" s="84" t="b">
        <v>0</v>
      </c>
      <c r="F21" s="84" t="b">
        <v>0</v>
      </c>
      <c r="G21" s="84" t="b">
        <v>0</v>
      </c>
    </row>
    <row r="22" spans="1:7" ht="15">
      <c r="A22" s="84" t="s">
        <v>4422</v>
      </c>
      <c r="B22" s="84">
        <v>33</v>
      </c>
      <c r="C22" s="122">
        <v>0.007931420621542213</v>
      </c>
      <c r="D22" s="84" t="s">
        <v>4848</v>
      </c>
      <c r="E22" s="84" t="b">
        <v>1</v>
      </c>
      <c r="F22" s="84" t="b">
        <v>0</v>
      </c>
      <c r="G22" s="84" t="b">
        <v>0</v>
      </c>
    </row>
    <row r="23" spans="1:7" ht="15">
      <c r="A23" s="84" t="s">
        <v>3623</v>
      </c>
      <c r="B23" s="84">
        <v>32</v>
      </c>
      <c r="C23" s="122">
        <v>0.007797032611936874</v>
      </c>
      <c r="D23" s="84" t="s">
        <v>4848</v>
      </c>
      <c r="E23" s="84" t="b">
        <v>0</v>
      </c>
      <c r="F23" s="84" t="b">
        <v>0</v>
      </c>
      <c r="G23" s="84" t="b">
        <v>0</v>
      </c>
    </row>
    <row r="24" spans="1:7" ht="15">
      <c r="A24" s="84" t="s">
        <v>3615</v>
      </c>
      <c r="B24" s="84">
        <v>32</v>
      </c>
      <c r="C24" s="122">
        <v>0.007797032611936874</v>
      </c>
      <c r="D24" s="84" t="s">
        <v>4848</v>
      </c>
      <c r="E24" s="84" t="b">
        <v>0</v>
      </c>
      <c r="F24" s="84" t="b">
        <v>0</v>
      </c>
      <c r="G24" s="84" t="b">
        <v>0</v>
      </c>
    </row>
    <row r="25" spans="1:7" ht="15">
      <c r="A25" s="84" t="s">
        <v>3625</v>
      </c>
      <c r="B25" s="84">
        <v>31</v>
      </c>
      <c r="C25" s="122">
        <v>0.007659281393124708</v>
      </c>
      <c r="D25" s="84" t="s">
        <v>4848</v>
      </c>
      <c r="E25" s="84" t="b">
        <v>1</v>
      </c>
      <c r="F25" s="84" t="b">
        <v>0</v>
      </c>
      <c r="G25" s="84" t="b">
        <v>0</v>
      </c>
    </row>
    <row r="26" spans="1:7" ht="15">
      <c r="A26" s="84" t="s">
        <v>3636</v>
      </c>
      <c r="B26" s="84">
        <v>31</v>
      </c>
      <c r="C26" s="122">
        <v>0.009121194832985718</v>
      </c>
      <c r="D26" s="84" t="s">
        <v>4848</v>
      </c>
      <c r="E26" s="84" t="b">
        <v>0</v>
      </c>
      <c r="F26" s="84" t="b">
        <v>0</v>
      </c>
      <c r="G26" s="84" t="b">
        <v>0</v>
      </c>
    </row>
    <row r="27" spans="1:7" ht="15">
      <c r="A27" s="84" t="s">
        <v>3633</v>
      </c>
      <c r="B27" s="84">
        <v>28</v>
      </c>
      <c r="C27" s="122">
        <v>0.009536423735733648</v>
      </c>
      <c r="D27" s="84" t="s">
        <v>4848</v>
      </c>
      <c r="E27" s="84" t="b">
        <v>0</v>
      </c>
      <c r="F27" s="84" t="b">
        <v>0</v>
      </c>
      <c r="G27" s="84" t="b">
        <v>0</v>
      </c>
    </row>
    <row r="28" spans="1:7" ht="15">
      <c r="A28" s="84" t="s">
        <v>4423</v>
      </c>
      <c r="B28" s="84">
        <v>28</v>
      </c>
      <c r="C28" s="122">
        <v>0.007224726259769649</v>
      </c>
      <c r="D28" s="84" t="s">
        <v>4848</v>
      </c>
      <c r="E28" s="84" t="b">
        <v>0</v>
      </c>
      <c r="F28" s="84" t="b">
        <v>0</v>
      </c>
      <c r="G28" s="84" t="b">
        <v>0</v>
      </c>
    </row>
    <row r="29" spans="1:7" ht="15">
      <c r="A29" s="84" t="s">
        <v>4424</v>
      </c>
      <c r="B29" s="84">
        <v>28</v>
      </c>
      <c r="C29" s="122">
        <v>0.007224726259769649</v>
      </c>
      <c r="D29" s="84" t="s">
        <v>4848</v>
      </c>
      <c r="E29" s="84" t="b">
        <v>0</v>
      </c>
      <c r="F29" s="84" t="b">
        <v>0</v>
      </c>
      <c r="G29" s="84" t="b">
        <v>0</v>
      </c>
    </row>
    <row r="30" spans="1:7" ht="15">
      <c r="A30" s="84" t="s">
        <v>4425</v>
      </c>
      <c r="B30" s="84">
        <v>26</v>
      </c>
      <c r="C30" s="122">
        <v>0.006916008816097692</v>
      </c>
      <c r="D30" s="84" t="s">
        <v>4848</v>
      </c>
      <c r="E30" s="84" t="b">
        <v>0</v>
      </c>
      <c r="F30" s="84" t="b">
        <v>0</v>
      </c>
      <c r="G30" s="84" t="b">
        <v>0</v>
      </c>
    </row>
    <row r="31" spans="1:7" ht="15">
      <c r="A31" s="84" t="s">
        <v>4426</v>
      </c>
      <c r="B31" s="84">
        <v>25</v>
      </c>
      <c r="C31" s="122">
        <v>0.006865333714004201</v>
      </c>
      <c r="D31" s="84" t="s">
        <v>4848</v>
      </c>
      <c r="E31" s="84" t="b">
        <v>0</v>
      </c>
      <c r="F31" s="84" t="b">
        <v>0</v>
      </c>
      <c r="G31" s="84" t="b">
        <v>0</v>
      </c>
    </row>
    <row r="32" spans="1:7" ht="15">
      <c r="A32" s="84" t="s">
        <v>4427</v>
      </c>
      <c r="B32" s="84">
        <v>25</v>
      </c>
      <c r="C32" s="122">
        <v>0.006755517268510943</v>
      </c>
      <c r="D32" s="84" t="s">
        <v>4848</v>
      </c>
      <c r="E32" s="84" t="b">
        <v>0</v>
      </c>
      <c r="F32" s="84" t="b">
        <v>0</v>
      </c>
      <c r="G32" s="84" t="b">
        <v>0</v>
      </c>
    </row>
    <row r="33" spans="1:7" ht="15">
      <c r="A33" s="84" t="s">
        <v>3621</v>
      </c>
      <c r="B33" s="84">
        <v>24</v>
      </c>
      <c r="C33" s="122">
        <v>0.006590720365444033</v>
      </c>
      <c r="D33" s="84" t="s">
        <v>4848</v>
      </c>
      <c r="E33" s="84" t="b">
        <v>0</v>
      </c>
      <c r="F33" s="84" t="b">
        <v>0</v>
      </c>
      <c r="G33" s="84" t="b">
        <v>0</v>
      </c>
    </row>
    <row r="34" spans="1:7" ht="15">
      <c r="A34" s="84" t="s">
        <v>4428</v>
      </c>
      <c r="B34" s="84">
        <v>23</v>
      </c>
      <c r="C34" s="122">
        <v>0.006421438615239243</v>
      </c>
      <c r="D34" s="84" t="s">
        <v>4848</v>
      </c>
      <c r="E34" s="84" t="b">
        <v>0</v>
      </c>
      <c r="F34" s="84" t="b">
        <v>0</v>
      </c>
      <c r="G34" s="84" t="b">
        <v>0</v>
      </c>
    </row>
    <row r="35" spans="1:7" ht="15">
      <c r="A35" s="84" t="s">
        <v>4429</v>
      </c>
      <c r="B35" s="84">
        <v>22</v>
      </c>
      <c r="C35" s="122">
        <v>0.006247476904093468</v>
      </c>
      <c r="D35" s="84" t="s">
        <v>4848</v>
      </c>
      <c r="E35" s="84" t="b">
        <v>1</v>
      </c>
      <c r="F35" s="84" t="b">
        <v>0</v>
      </c>
      <c r="G35" s="84" t="b">
        <v>0</v>
      </c>
    </row>
    <row r="36" spans="1:7" ht="15">
      <c r="A36" s="84" t="s">
        <v>4430</v>
      </c>
      <c r="B36" s="84">
        <v>22</v>
      </c>
      <c r="C36" s="122">
        <v>0.006247476904093468</v>
      </c>
      <c r="D36" s="84" t="s">
        <v>4848</v>
      </c>
      <c r="E36" s="84" t="b">
        <v>0</v>
      </c>
      <c r="F36" s="84" t="b">
        <v>0</v>
      </c>
      <c r="G36" s="84" t="b">
        <v>0</v>
      </c>
    </row>
    <row r="37" spans="1:7" ht="15">
      <c r="A37" s="84" t="s">
        <v>4431</v>
      </c>
      <c r="B37" s="84">
        <v>22</v>
      </c>
      <c r="C37" s="122">
        <v>0.006247476904093468</v>
      </c>
      <c r="D37" s="84" t="s">
        <v>4848</v>
      </c>
      <c r="E37" s="84" t="b">
        <v>0</v>
      </c>
      <c r="F37" s="84" t="b">
        <v>0</v>
      </c>
      <c r="G37" s="84" t="b">
        <v>0</v>
      </c>
    </row>
    <row r="38" spans="1:7" ht="15">
      <c r="A38" s="84" t="s">
        <v>4432</v>
      </c>
      <c r="B38" s="84">
        <v>21</v>
      </c>
      <c r="C38" s="122">
        <v>0.006068622363007191</v>
      </c>
      <c r="D38" s="84" t="s">
        <v>4848</v>
      </c>
      <c r="E38" s="84" t="b">
        <v>0</v>
      </c>
      <c r="F38" s="84" t="b">
        <v>0</v>
      </c>
      <c r="G38" s="84" t="b">
        <v>0</v>
      </c>
    </row>
    <row r="39" spans="1:7" ht="15">
      <c r="A39" s="84" t="s">
        <v>4433</v>
      </c>
      <c r="B39" s="84">
        <v>21</v>
      </c>
      <c r="C39" s="122">
        <v>0.006068622363007191</v>
      </c>
      <c r="D39" s="84" t="s">
        <v>4848</v>
      </c>
      <c r="E39" s="84" t="b">
        <v>0</v>
      </c>
      <c r="F39" s="84" t="b">
        <v>0</v>
      </c>
      <c r="G39" s="84" t="b">
        <v>0</v>
      </c>
    </row>
    <row r="40" spans="1:7" ht="15">
      <c r="A40" s="84" t="s">
        <v>3627</v>
      </c>
      <c r="B40" s="84">
        <v>20</v>
      </c>
      <c r="C40" s="122">
        <v>0.005884641827732721</v>
      </c>
      <c r="D40" s="84" t="s">
        <v>4848</v>
      </c>
      <c r="E40" s="84" t="b">
        <v>0</v>
      </c>
      <c r="F40" s="84" t="b">
        <v>0</v>
      </c>
      <c r="G40" s="84" t="b">
        <v>0</v>
      </c>
    </row>
    <row r="41" spans="1:7" ht="15">
      <c r="A41" s="84" t="s">
        <v>4434</v>
      </c>
      <c r="B41" s="84">
        <v>20</v>
      </c>
      <c r="C41" s="122">
        <v>0.005884641827732721</v>
      </c>
      <c r="D41" s="84" t="s">
        <v>4848</v>
      </c>
      <c r="E41" s="84" t="b">
        <v>0</v>
      </c>
      <c r="F41" s="84" t="b">
        <v>0</v>
      </c>
      <c r="G41" s="84" t="b">
        <v>0</v>
      </c>
    </row>
    <row r="42" spans="1:7" ht="15">
      <c r="A42" s="84" t="s">
        <v>4435</v>
      </c>
      <c r="B42" s="84">
        <v>20</v>
      </c>
      <c r="C42" s="122">
        <v>0.005884641827732721</v>
      </c>
      <c r="D42" s="84" t="s">
        <v>4848</v>
      </c>
      <c r="E42" s="84" t="b">
        <v>0</v>
      </c>
      <c r="F42" s="84" t="b">
        <v>0</v>
      </c>
      <c r="G42" s="84" t="b">
        <v>0</v>
      </c>
    </row>
    <row r="43" spans="1:7" ht="15">
      <c r="A43" s="84" t="s">
        <v>4436</v>
      </c>
      <c r="B43" s="84">
        <v>19</v>
      </c>
      <c r="C43" s="122">
        <v>0.005695278789743481</v>
      </c>
      <c r="D43" s="84" t="s">
        <v>4848</v>
      </c>
      <c r="E43" s="84" t="b">
        <v>0</v>
      </c>
      <c r="F43" s="84" t="b">
        <v>0</v>
      </c>
      <c r="G43" s="84" t="b">
        <v>0</v>
      </c>
    </row>
    <row r="44" spans="1:7" ht="15">
      <c r="A44" s="84" t="s">
        <v>3696</v>
      </c>
      <c r="B44" s="84">
        <v>18</v>
      </c>
      <c r="C44" s="122">
        <v>0.005853387074827981</v>
      </c>
      <c r="D44" s="84" t="s">
        <v>4848</v>
      </c>
      <c r="E44" s="84" t="b">
        <v>0</v>
      </c>
      <c r="F44" s="84" t="b">
        <v>0</v>
      </c>
      <c r="G44" s="84" t="b">
        <v>0</v>
      </c>
    </row>
    <row r="45" spans="1:7" ht="15">
      <c r="A45" s="84" t="s">
        <v>4437</v>
      </c>
      <c r="B45" s="84">
        <v>18</v>
      </c>
      <c r="C45" s="122">
        <v>0.005610959443062206</v>
      </c>
      <c r="D45" s="84" t="s">
        <v>4848</v>
      </c>
      <c r="E45" s="84" t="b">
        <v>0</v>
      </c>
      <c r="F45" s="84" t="b">
        <v>0</v>
      </c>
      <c r="G45" s="84" t="b">
        <v>0</v>
      </c>
    </row>
    <row r="46" spans="1:7" ht="15">
      <c r="A46" s="84" t="s">
        <v>398</v>
      </c>
      <c r="B46" s="84">
        <v>17</v>
      </c>
      <c r="C46" s="122">
        <v>0.005299239474003195</v>
      </c>
      <c r="D46" s="84" t="s">
        <v>4848</v>
      </c>
      <c r="E46" s="84" t="b">
        <v>0</v>
      </c>
      <c r="F46" s="84" t="b">
        <v>0</v>
      </c>
      <c r="G46" s="84" t="b">
        <v>0</v>
      </c>
    </row>
    <row r="47" spans="1:7" ht="15">
      <c r="A47" s="84" t="s">
        <v>4438</v>
      </c>
      <c r="B47" s="84">
        <v>17</v>
      </c>
      <c r="C47" s="122">
        <v>0.005299239474003195</v>
      </c>
      <c r="D47" s="84" t="s">
        <v>4848</v>
      </c>
      <c r="E47" s="84" t="b">
        <v>0</v>
      </c>
      <c r="F47" s="84" t="b">
        <v>0</v>
      </c>
      <c r="G47" s="84" t="b">
        <v>0</v>
      </c>
    </row>
    <row r="48" spans="1:7" ht="15">
      <c r="A48" s="84" t="s">
        <v>4439</v>
      </c>
      <c r="B48" s="84">
        <v>16</v>
      </c>
      <c r="C48" s="122">
        <v>0.00509189587252535</v>
      </c>
      <c r="D48" s="84" t="s">
        <v>4848</v>
      </c>
      <c r="E48" s="84" t="b">
        <v>0</v>
      </c>
      <c r="F48" s="84" t="b">
        <v>0</v>
      </c>
      <c r="G48" s="84" t="b">
        <v>0</v>
      </c>
    </row>
    <row r="49" spans="1:7" ht="15">
      <c r="A49" s="84" t="s">
        <v>3661</v>
      </c>
      <c r="B49" s="84">
        <v>16</v>
      </c>
      <c r="C49" s="122">
        <v>0.006082490414513852</v>
      </c>
      <c r="D49" s="84" t="s">
        <v>4848</v>
      </c>
      <c r="E49" s="84" t="b">
        <v>0</v>
      </c>
      <c r="F49" s="84" t="b">
        <v>0</v>
      </c>
      <c r="G49" s="84" t="b">
        <v>0</v>
      </c>
    </row>
    <row r="50" spans="1:7" ht="15">
      <c r="A50" s="84" t="s">
        <v>4440</v>
      </c>
      <c r="B50" s="84">
        <v>16</v>
      </c>
      <c r="C50" s="122">
        <v>0.00509189587252535</v>
      </c>
      <c r="D50" s="84" t="s">
        <v>4848</v>
      </c>
      <c r="E50" s="84" t="b">
        <v>0</v>
      </c>
      <c r="F50" s="84" t="b">
        <v>0</v>
      </c>
      <c r="G50" s="84" t="b">
        <v>0</v>
      </c>
    </row>
    <row r="51" spans="1:7" ht="15">
      <c r="A51" s="84" t="s">
        <v>4441</v>
      </c>
      <c r="B51" s="84">
        <v>16</v>
      </c>
      <c r="C51" s="122">
        <v>0.00509189587252535</v>
      </c>
      <c r="D51" s="84" t="s">
        <v>4848</v>
      </c>
      <c r="E51" s="84" t="b">
        <v>0</v>
      </c>
      <c r="F51" s="84" t="b">
        <v>0</v>
      </c>
      <c r="G51" s="84" t="b">
        <v>0</v>
      </c>
    </row>
    <row r="52" spans="1:7" ht="15">
      <c r="A52" s="84" t="s">
        <v>4442</v>
      </c>
      <c r="B52" s="84">
        <v>16</v>
      </c>
      <c r="C52" s="122">
        <v>0.00509189587252535</v>
      </c>
      <c r="D52" s="84" t="s">
        <v>4848</v>
      </c>
      <c r="E52" s="84" t="b">
        <v>0</v>
      </c>
      <c r="F52" s="84" t="b">
        <v>0</v>
      </c>
      <c r="G52" s="84" t="b">
        <v>0</v>
      </c>
    </row>
    <row r="53" spans="1:7" ht="15">
      <c r="A53" s="84" t="s">
        <v>4443</v>
      </c>
      <c r="B53" s="84">
        <v>16</v>
      </c>
      <c r="C53" s="122">
        <v>0.005321794572139569</v>
      </c>
      <c r="D53" s="84" t="s">
        <v>4848</v>
      </c>
      <c r="E53" s="84" t="b">
        <v>0</v>
      </c>
      <c r="F53" s="84" t="b">
        <v>0</v>
      </c>
      <c r="G53" s="84" t="b">
        <v>0</v>
      </c>
    </row>
    <row r="54" spans="1:7" ht="15">
      <c r="A54" s="84" t="s">
        <v>4444</v>
      </c>
      <c r="B54" s="84">
        <v>15</v>
      </c>
      <c r="C54" s="122">
        <v>0.004877822562356651</v>
      </c>
      <c r="D54" s="84" t="s">
        <v>4848</v>
      </c>
      <c r="E54" s="84" t="b">
        <v>0</v>
      </c>
      <c r="F54" s="84" t="b">
        <v>0</v>
      </c>
      <c r="G54" s="84" t="b">
        <v>0</v>
      </c>
    </row>
    <row r="55" spans="1:7" ht="15">
      <c r="A55" s="84" t="s">
        <v>4445</v>
      </c>
      <c r="B55" s="84">
        <v>15</v>
      </c>
      <c r="C55" s="122">
        <v>0.004877822562356651</v>
      </c>
      <c r="D55" s="84" t="s">
        <v>4848</v>
      </c>
      <c r="E55" s="84" t="b">
        <v>0</v>
      </c>
      <c r="F55" s="84" t="b">
        <v>0</v>
      </c>
      <c r="G55" s="84" t="b">
        <v>0</v>
      </c>
    </row>
    <row r="56" spans="1:7" ht="15">
      <c r="A56" s="84" t="s">
        <v>4446</v>
      </c>
      <c r="B56" s="84">
        <v>15</v>
      </c>
      <c r="C56" s="122">
        <v>0.004877822562356651</v>
      </c>
      <c r="D56" s="84" t="s">
        <v>4848</v>
      </c>
      <c r="E56" s="84" t="b">
        <v>0</v>
      </c>
      <c r="F56" s="84" t="b">
        <v>0</v>
      </c>
      <c r="G56" s="84" t="b">
        <v>0</v>
      </c>
    </row>
    <row r="57" spans="1:7" ht="15">
      <c r="A57" s="84" t="s">
        <v>4447</v>
      </c>
      <c r="B57" s="84">
        <v>15</v>
      </c>
      <c r="C57" s="122">
        <v>0.004877822562356651</v>
      </c>
      <c r="D57" s="84" t="s">
        <v>4848</v>
      </c>
      <c r="E57" s="84" t="b">
        <v>0</v>
      </c>
      <c r="F57" s="84" t="b">
        <v>0</v>
      </c>
      <c r="G57" s="84" t="b">
        <v>0</v>
      </c>
    </row>
    <row r="58" spans="1:7" ht="15">
      <c r="A58" s="84" t="s">
        <v>4448</v>
      </c>
      <c r="B58" s="84">
        <v>15</v>
      </c>
      <c r="C58" s="122">
        <v>0.004877822562356651</v>
      </c>
      <c r="D58" s="84" t="s">
        <v>4848</v>
      </c>
      <c r="E58" s="84" t="b">
        <v>0</v>
      </c>
      <c r="F58" s="84" t="b">
        <v>0</v>
      </c>
      <c r="G58" s="84" t="b">
        <v>0</v>
      </c>
    </row>
    <row r="59" spans="1:7" ht="15">
      <c r="A59" s="84" t="s">
        <v>4449</v>
      </c>
      <c r="B59" s="84">
        <v>14</v>
      </c>
      <c r="C59" s="122">
        <v>0.0046565702506221225</v>
      </c>
      <c r="D59" s="84" t="s">
        <v>4848</v>
      </c>
      <c r="E59" s="84" t="b">
        <v>1</v>
      </c>
      <c r="F59" s="84" t="b">
        <v>0</v>
      </c>
      <c r="G59" s="84" t="b">
        <v>0</v>
      </c>
    </row>
    <row r="60" spans="1:7" ht="15">
      <c r="A60" s="84" t="s">
        <v>4450</v>
      </c>
      <c r="B60" s="84">
        <v>14</v>
      </c>
      <c r="C60" s="122">
        <v>0.0046565702506221225</v>
      </c>
      <c r="D60" s="84" t="s">
        <v>4848</v>
      </c>
      <c r="E60" s="84" t="b">
        <v>0</v>
      </c>
      <c r="F60" s="84" t="b">
        <v>0</v>
      </c>
      <c r="G60" s="84" t="b">
        <v>0</v>
      </c>
    </row>
    <row r="61" spans="1:7" ht="15">
      <c r="A61" s="84" t="s">
        <v>4451</v>
      </c>
      <c r="B61" s="84">
        <v>14</v>
      </c>
      <c r="C61" s="122">
        <v>0.0046565702506221225</v>
      </c>
      <c r="D61" s="84" t="s">
        <v>4848</v>
      </c>
      <c r="E61" s="84" t="b">
        <v>0</v>
      </c>
      <c r="F61" s="84" t="b">
        <v>0</v>
      </c>
      <c r="G61" s="84" t="b">
        <v>0</v>
      </c>
    </row>
    <row r="62" spans="1:7" ht="15">
      <c r="A62" s="84" t="s">
        <v>4452</v>
      </c>
      <c r="B62" s="84">
        <v>12</v>
      </c>
      <c r="C62" s="122">
        <v>0.004190394857639701</v>
      </c>
      <c r="D62" s="84" t="s">
        <v>4848</v>
      </c>
      <c r="E62" s="84" t="b">
        <v>0</v>
      </c>
      <c r="F62" s="84" t="b">
        <v>0</v>
      </c>
      <c r="G62" s="84" t="b">
        <v>0</v>
      </c>
    </row>
    <row r="63" spans="1:7" ht="15">
      <c r="A63" s="84" t="s">
        <v>4453</v>
      </c>
      <c r="B63" s="84">
        <v>12</v>
      </c>
      <c r="C63" s="122">
        <v>0.004190394857639701</v>
      </c>
      <c r="D63" s="84" t="s">
        <v>4848</v>
      </c>
      <c r="E63" s="84" t="b">
        <v>0</v>
      </c>
      <c r="F63" s="84" t="b">
        <v>0</v>
      </c>
      <c r="G63" s="84" t="b">
        <v>0</v>
      </c>
    </row>
    <row r="64" spans="1:7" ht="15">
      <c r="A64" s="84" t="s">
        <v>4454</v>
      </c>
      <c r="B64" s="84">
        <v>12</v>
      </c>
      <c r="C64" s="122">
        <v>0.004190394857639701</v>
      </c>
      <c r="D64" s="84" t="s">
        <v>4848</v>
      </c>
      <c r="E64" s="84" t="b">
        <v>0</v>
      </c>
      <c r="F64" s="84" t="b">
        <v>0</v>
      </c>
      <c r="G64" s="84" t="b">
        <v>0</v>
      </c>
    </row>
    <row r="65" spans="1:7" ht="15">
      <c r="A65" s="84" t="s">
        <v>4455</v>
      </c>
      <c r="B65" s="84">
        <v>11</v>
      </c>
      <c r="C65" s="122">
        <v>0.003944186904054611</v>
      </c>
      <c r="D65" s="84" t="s">
        <v>4848</v>
      </c>
      <c r="E65" s="84" t="b">
        <v>0</v>
      </c>
      <c r="F65" s="84" t="b">
        <v>0</v>
      </c>
      <c r="G65" s="84" t="b">
        <v>0</v>
      </c>
    </row>
    <row r="66" spans="1:7" ht="15">
      <c r="A66" s="84" t="s">
        <v>4456</v>
      </c>
      <c r="B66" s="84">
        <v>11</v>
      </c>
      <c r="C66" s="122">
        <v>0.003944186904054611</v>
      </c>
      <c r="D66" s="84" t="s">
        <v>4848</v>
      </c>
      <c r="E66" s="84" t="b">
        <v>0</v>
      </c>
      <c r="F66" s="84" t="b">
        <v>0</v>
      </c>
      <c r="G66" s="84" t="b">
        <v>0</v>
      </c>
    </row>
    <row r="67" spans="1:7" ht="15">
      <c r="A67" s="84" t="s">
        <v>3652</v>
      </c>
      <c r="B67" s="84">
        <v>11</v>
      </c>
      <c r="C67" s="122">
        <v>0.003944186904054611</v>
      </c>
      <c r="D67" s="84" t="s">
        <v>4848</v>
      </c>
      <c r="E67" s="84" t="b">
        <v>0</v>
      </c>
      <c r="F67" s="84" t="b">
        <v>0</v>
      </c>
      <c r="G67" s="84" t="b">
        <v>0</v>
      </c>
    </row>
    <row r="68" spans="1:7" ht="15">
      <c r="A68" s="84" t="s">
        <v>4457</v>
      </c>
      <c r="B68" s="84">
        <v>11</v>
      </c>
      <c r="C68" s="122">
        <v>0.003944186904054611</v>
      </c>
      <c r="D68" s="84" t="s">
        <v>4848</v>
      </c>
      <c r="E68" s="84" t="b">
        <v>0</v>
      </c>
      <c r="F68" s="84" t="b">
        <v>0</v>
      </c>
      <c r="G68" s="84" t="b">
        <v>0</v>
      </c>
    </row>
    <row r="69" spans="1:7" ht="15">
      <c r="A69" s="84" t="s">
        <v>4458</v>
      </c>
      <c r="B69" s="84">
        <v>10</v>
      </c>
      <c r="C69" s="122">
        <v>0.003688183142964431</v>
      </c>
      <c r="D69" s="84" t="s">
        <v>4848</v>
      </c>
      <c r="E69" s="84" t="b">
        <v>0</v>
      </c>
      <c r="F69" s="84" t="b">
        <v>0</v>
      </c>
      <c r="G69" s="84" t="b">
        <v>0</v>
      </c>
    </row>
    <row r="70" spans="1:7" ht="15">
      <c r="A70" s="84" t="s">
        <v>4459</v>
      </c>
      <c r="B70" s="84">
        <v>10</v>
      </c>
      <c r="C70" s="122">
        <v>0.003688183142964431</v>
      </c>
      <c r="D70" s="84" t="s">
        <v>4848</v>
      </c>
      <c r="E70" s="84" t="b">
        <v>0</v>
      </c>
      <c r="F70" s="84" t="b">
        <v>0</v>
      </c>
      <c r="G70" s="84" t="b">
        <v>0</v>
      </c>
    </row>
    <row r="71" spans="1:7" ht="15">
      <c r="A71" s="84" t="s">
        <v>4460</v>
      </c>
      <c r="B71" s="84">
        <v>10</v>
      </c>
      <c r="C71" s="122">
        <v>0.003688183142964431</v>
      </c>
      <c r="D71" s="84" t="s">
        <v>4848</v>
      </c>
      <c r="E71" s="84" t="b">
        <v>0</v>
      </c>
      <c r="F71" s="84" t="b">
        <v>0</v>
      </c>
      <c r="G71" s="84" t="b">
        <v>0</v>
      </c>
    </row>
    <row r="72" spans="1:7" ht="15">
      <c r="A72" s="84" t="s">
        <v>4461</v>
      </c>
      <c r="B72" s="84">
        <v>10</v>
      </c>
      <c r="C72" s="122">
        <v>0.003688183142964431</v>
      </c>
      <c r="D72" s="84" t="s">
        <v>4848</v>
      </c>
      <c r="E72" s="84" t="b">
        <v>0</v>
      </c>
      <c r="F72" s="84" t="b">
        <v>0</v>
      </c>
      <c r="G72" s="84" t="b">
        <v>0</v>
      </c>
    </row>
    <row r="73" spans="1:7" ht="15">
      <c r="A73" s="84" t="s">
        <v>4462</v>
      </c>
      <c r="B73" s="84">
        <v>10</v>
      </c>
      <c r="C73" s="122">
        <v>0.0040719838366853</v>
      </c>
      <c r="D73" s="84" t="s">
        <v>4848</v>
      </c>
      <c r="E73" s="84" t="b">
        <v>0</v>
      </c>
      <c r="F73" s="84" t="b">
        <v>0</v>
      </c>
      <c r="G73" s="84" t="b">
        <v>0</v>
      </c>
    </row>
    <row r="74" spans="1:7" ht="15">
      <c r="A74" s="84" t="s">
        <v>4463</v>
      </c>
      <c r="B74" s="84">
        <v>9</v>
      </c>
      <c r="C74" s="122">
        <v>0.0034214008581640422</v>
      </c>
      <c r="D74" s="84" t="s">
        <v>4848</v>
      </c>
      <c r="E74" s="84" t="b">
        <v>0</v>
      </c>
      <c r="F74" s="84" t="b">
        <v>0</v>
      </c>
      <c r="G74" s="84" t="b">
        <v>0</v>
      </c>
    </row>
    <row r="75" spans="1:7" ht="15">
      <c r="A75" s="84" t="s">
        <v>3628</v>
      </c>
      <c r="B75" s="84">
        <v>9</v>
      </c>
      <c r="C75" s="122">
        <v>0.0034214008581640422</v>
      </c>
      <c r="D75" s="84" t="s">
        <v>4848</v>
      </c>
      <c r="E75" s="84" t="b">
        <v>0</v>
      </c>
      <c r="F75" s="84" t="b">
        <v>0</v>
      </c>
      <c r="G75" s="84" t="b">
        <v>0</v>
      </c>
    </row>
    <row r="76" spans="1:7" ht="15">
      <c r="A76" s="84" t="s">
        <v>3629</v>
      </c>
      <c r="B76" s="84">
        <v>9</v>
      </c>
      <c r="C76" s="122">
        <v>0.0034214008581640422</v>
      </c>
      <c r="D76" s="84" t="s">
        <v>4848</v>
      </c>
      <c r="E76" s="84" t="b">
        <v>0</v>
      </c>
      <c r="F76" s="84" t="b">
        <v>0</v>
      </c>
      <c r="G76" s="84" t="b">
        <v>0</v>
      </c>
    </row>
    <row r="77" spans="1:7" ht="15">
      <c r="A77" s="84" t="s">
        <v>3630</v>
      </c>
      <c r="B77" s="84">
        <v>9</v>
      </c>
      <c r="C77" s="122">
        <v>0.0034214008581640422</v>
      </c>
      <c r="D77" s="84" t="s">
        <v>4848</v>
      </c>
      <c r="E77" s="84" t="b">
        <v>0</v>
      </c>
      <c r="F77" s="84" t="b">
        <v>0</v>
      </c>
      <c r="G77" s="84" t="b">
        <v>0</v>
      </c>
    </row>
    <row r="78" spans="1:7" ht="15">
      <c r="A78" s="84" t="s">
        <v>3631</v>
      </c>
      <c r="B78" s="84">
        <v>9</v>
      </c>
      <c r="C78" s="122">
        <v>0.0034214008581640422</v>
      </c>
      <c r="D78" s="84" t="s">
        <v>4848</v>
      </c>
      <c r="E78" s="84" t="b">
        <v>0</v>
      </c>
      <c r="F78" s="84" t="b">
        <v>0</v>
      </c>
      <c r="G78" s="84" t="b">
        <v>0</v>
      </c>
    </row>
    <row r="79" spans="1:7" ht="15">
      <c r="A79" s="84" t="s">
        <v>3632</v>
      </c>
      <c r="B79" s="84">
        <v>9</v>
      </c>
      <c r="C79" s="122">
        <v>0.0034214008581640422</v>
      </c>
      <c r="D79" s="84" t="s">
        <v>4848</v>
      </c>
      <c r="E79" s="84" t="b">
        <v>0</v>
      </c>
      <c r="F79" s="84" t="b">
        <v>0</v>
      </c>
      <c r="G79" s="84" t="b">
        <v>0</v>
      </c>
    </row>
    <row r="80" spans="1:7" ht="15">
      <c r="A80" s="84" t="s">
        <v>4464</v>
      </c>
      <c r="B80" s="84">
        <v>9</v>
      </c>
      <c r="C80" s="122">
        <v>0.0034214008581640422</v>
      </c>
      <c r="D80" s="84" t="s">
        <v>4848</v>
      </c>
      <c r="E80" s="84" t="b">
        <v>0</v>
      </c>
      <c r="F80" s="84" t="b">
        <v>0</v>
      </c>
      <c r="G80" s="84" t="b">
        <v>0</v>
      </c>
    </row>
    <row r="81" spans="1:7" ht="15">
      <c r="A81" s="84" t="s">
        <v>4465</v>
      </c>
      <c r="B81" s="84">
        <v>9</v>
      </c>
      <c r="C81" s="122">
        <v>0.0034214008581640422</v>
      </c>
      <c r="D81" s="84" t="s">
        <v>4848</v>
      </c>
      <c r="E81" s="84" t="b">
        <v>1</v>
      </c>
      <c r="F81" s="84" t="b">
        <v>0</v>
      </c>
      <c r="G81" s="84" t="b">
        <v>0</v>
      </c>
    </row>
    <row r="82" spans="1:7" ht="15">
      <c r="A82" s="84" t="s">
        <v>4466</v>
      </c>
      <c r="B82" s="84">
        <v>9</v>
      </c>
      <c r="C82" s="122">
        <v>0.0034214008581640422</v>
      </c>
      <c r="D82" s="84" t="s">
        <v>4848</v>
      </c>
      <c r="E82" s="84" t="b">
        <v>0</v>
      </c>
      <c r="F82" s="84" t="b">
        <v>0</v>
      </c>
      <c r="G82" s="84" t="b">
        <v>0</v>
      </c>
    </row>
    <row r="83" spans="1:7" ht="15">
      <c r="A83" s="84" t="s">
        <v>4467</v>
      </c>
      <c r="B83" s="84">
        <v>9</v>
      </c>
      <c r="C83" s="122">
        <v>0.0034214008581640422</v>
      </c>
      <c r="D83" s="84" t="s">
        <v>4848</v>
      </c>
      <c r="E83" s="84" t="b">
        <v>0</v>
      </c>
      <c r="F83" s="84" t="b">
        <v>0</v>
      </c>
      <c r="G83" s="84" t="b">
        <v>0</v>
      </c>
    </row>
    <row r="84" spans="1:7" ht="15">
      <c r="A84" s="84" t="s">
        <v>4468</v>
      </c>
      <c r="B84" s="84">
        <v>9</v>
      </c>
      <c r="C84" s="122">
        <v>0.0034214008581640422</v>
      </c>
      <c r="D84" s="84" t="s">
        <v>4848</v>
      </c>
      <c r="E84" s="84" t="b">
        <v>0</v>
      </c>
      <c r="F84" s="84" t="b">
        <v>0</v>
      </c>
      <c r="G84" s="84" t="b">
        <v>0</v>
      </c>
    </row>
    <row r="85" spans="1:7" ht="15">
      <c r="A85" s="84" t="s">
        <v>4469</v>
      </c>
      <c r="B85" s="84">
        <v>9</v>
      </c>
      <c r="C85" s="122">
        <v>0.0034214008581640422</v>
      </c>
      <c r="D85" s="84" t="s">
        <v>4848</v>
      </c>
      <c r="E85" s="84" t="b">
        <v>0</v>
      </c>
      <c r="F85" s="84" t="b">
        <v>0</v>
      </c>
      <c r="G85" s="84" t="b">
        <v>0</v>
      </c>
    </row>
    <row r="86" spans="1:7" ht="15">
      <c r="A86" s="84" t="s">
        <v>4470</v>
      </c>
      <c r="B86" s="84">
        <v>9</v>
      </c>
      <c r="C86" s="122">
        <v>0.0034214008581640422</v>
      </c>
      <c r="D86" s="84" t="s">
        <v>4848</v>
      </c>
      <c r="E86" s="84" t="b">
        <v>0</v>
      </c>
      <c r="F86" s="84" t="b">
        <v>0</v>
      </c>
      <c r="G86" s="84" t="b">
        <v>0</v>
      </c>
    </row>
    <row r="87" spans="1:7" ht="15">
      <c r="A87" s="84" t="s">
        <v>4471</v>
      </c>
      <c r="B87" s="84">
        <v>8</v>
      </c>
      <c r="C87" s="122">
        <v>0.003142637719541131</v>
      </c>
      <c r="D87" s="84" t="s">
        <v>4848</v>
      </c>
      <c r="E87" s="84" t="b">
        <v>0</v>
      </c>
      <c r="F87" s="84" t="b">
        <v>0</v>
      </c>
      <c r="G87" s="84" t="b">
        <v>0</v>
      </c>
    </row>
    <row r="88" spans="1:7" ht="15">
      <c r="A88" s="84" t="s">
        <v>3535</v>
      </c>
      <c r="B88" s="84">
        <v>8</v>
      </c>
      <c r="C88" s="122">
        <v>0.003142637719541131</v>
      </c>
      <c r="D88" s="84" t="s">
        <v>4848</v>
      </c>
      <c r="E88" s="84" t="b">
        <v>0</v>
      </c>
      <c r="F88" s="84" t="b">
        <v>0</v>
      </c>
      <c r="G88" s="84" t="b">
        <v>0</v>
      </c>
    </row>
    <row r="89" spans="1:7" ht="15">
      <c r="A89" s="84" t="s">
        <v>4472</v>
      </c>
      <c r="B89" s="84">
        <v>8</v>
      </c>
      <c r="C89" s="122">
        <v>0.003142637719541131</v>
      </c>
      <c r="D89" s="84" t="s">
        <v>4848</v>
      </c>
      <c r="E89" s="84" t="b">
        <v>0</v>
      </c>
      <c r="F89" s="84" t="b">
        <v>0</v>
      </c>
      <c r="G89" s="84" t="b">
        <v>0</v>
      </c>
    </row>
    <row r="90" spans="1:7" ht="15">
      <c r="A90" s="84" t="s">
        <v>4473</v>
      </c>
      <c r="B90" s="84">
        <v>8</v>
      </c>
      <c r="C90" s="122">
        <v>0.003142637719541131</v>
      </c>
      <c r="D90" s="84" t="s">
        <v>4848</v>
      </c>
      <c r="E90" s="84" t="b">
        <v>0</v>
      </c>
      <c r="F90" s="84" t="b">
        <v>0</v>
      </c>
      <c r="G90" s="84" t="b">
        <v>0</v>
      </c>
    </row>
    <row r="91" spans="1:7" ht="15">
      <c r="A91" s="84" t="s">
        <v>4474</v>
      </c>
      <c r="B91" s="84">
        <v>8</v>
      </c>
      <c r="C91" s="122">
        <v>0.003142637719541131</v>
      </c>
      <c r="D91" s="84" t="s">
        <v>4848</v>
      </c>
      <c r="E91" s="84" t="b">
        <v>0</v>
      </c>
      <c r="F91" s="84" t="b">
        <v>0</v>
      </c>
      <c r="G91" s="84" t="b">
        <v>0</v>
      </c>
    </row>
    <row r="92" spans="1:7" ht="15">
      <c r="A92" s="84" t="s">
        <v>3665</v>
      </c>
      <c r="B92" s="84">
        <v>7</v>
      </c>
      <c r="C92" s="122">
        <v>0.0028503886856797106</v>
      </c>
      <c r="D92" s="84" t="s">
        <v>4848</v>
      </c>
      <c r="E92" s="84" t="b">
        <v>0</v>
      </c>
      <c r="F92" s="84" t="b">
        <v>0</v>
      </c>
      <c r="G92" s="84" t="b">
        <v>0</v>
      </c>
    </row>
    <row r="93" spans="1:7" ht="15">
      <c r="A93" s="84" t="s">
        <v>4475</v>
      </c>
      <c r="B93" s="84">
        <v>7</v>
      </c>
      <c r="C93" s="122">
        <v>0.0028503886856797106</v>
      </c>
      <c r="D93" s="84" t="s">
        <v>4848</v>
      </c>
      <c r="E93" s="84" t="b">
        <v>0</v>
      </c>
      <c r="F93" s="84" t="b">
        <v>0</v>
      </c>
      <c r="G93" s="84" t="b">
        <v>0</v>
      </c>
    </row>
    <row r="94" spans="1:7" ht="15">
      <c r="A94" s="84" t="s">
        <v>3646</v>
      </c>
      <c r="B94" s="84">
        <v>7</v>
      </c>
      <c r="C94" s="122">
        <v>0.0028503886856797106</v>
      </c>
      <c r="D94" s="84" t="s">
        <v>4848</v>
      </c>
      <c r="E94" s="84" t="b">
        <v>0</v>
      </c>
      <c r="F94" s="84" t="b">
        <v>0</v>
      </c>
      <c r="G94" s="84" t="b">
        <v>0</v>
      </c>
    </row>
    <row r="95" spans="1:7" ht="15">
      <c r="A95" s="84" t="s">
        <v>4476</v>
      </c>
      <c r="B95" s="84">
        <v>7</v>
      </c>
      <c r="C95" s="122">
        <v>0.0028503886856797106</v>
      </c>
      <c r="D95" s="84" t="s">
        <v>4848</v>
      </c>
      <c r="E95" s="84" t="b">
        <v>0</v>
      </c>
      <c r="F95" s="84" t="b">
        <v>0</v>
      </c>
      <c r="G95" s="84" t="b">
        <v>0</v>
      </c>
    </row>
    <row r="96" spans="1:7" ht="15">
      <c r="A96" s="84" t="s">
        <v>4477</v>
      </c>
      <c r="B96" s="84">
        <v>7</v>
      </c>
      <c r="C96" s="122">
        <v>0.0028503886856797106</v>
      </c>
      <c r="D96" s="84" t="s">
        <v>4848</v>
      </c>
      <c r="E96" s="84" t="b">
        <v>0</v>
      </c>
      <c r="F96" s="84" t="b">
        <v>0</v>
      </c>
      <c r="G96" s="84" t="b">
        <v>0</v>
      </c>
    </row>
    <row r="97" spans="1:7" ht="15">
      <c r="A97" s="84" t="s">
        <v>4478</v>
      </c>
      <c r="B97" s="84">
        <v>7</v>
      </c>
      <c r="C97" s="122">
        <v>0.0028503886856797106</v>
      </c>
      <c r="D97" s="84" t="s">
        <v>4848</v>
      </c>
      <c r="E97" s="84" t="b">
        <v>0</v>
      </c>
      <c r="F97" s="84" t="b">
        <v>0</v>
      </c>
      <c r="G97" s="84" t="b">
        <v>0</v>
      </c>
    </row>
    <row r="98" spans="1:7" ht="15">
      <c r="A98" s="84" t="s">
        <v>4479</v>
      </c>
      <c r="B98" s="84">
        <v>7</v>
      </c>
      <c r="C98" s="122">
        <v>0.0028503886856797106</v>
      </c>
      <c r="D98" s="84" t="s">
        <v>4848</v>
      </c>
      <c r="E98" s="84" t="b">
        <v>0</v>
      </c>
      <c r="F98" s="84" t="b">
        <v>0</v>
      </c>
      <c r="G98" s="84" t="b">
        <v>0</v>
      </c>
    </row>
    <row r="99" spans="1:7" ht="15">
      <c r="A99" s="84" t="s">
        <v>4480</v>
      </c>
      <c r="B99" s="84">
        <v>7</v>
      </c>
      <c r="C99" s="122">
        <v>0.0028503886856797106</v>
      </c>
      <c r="D99" s="84" t="s">
        <v>4848</v>
      </c>
      <c r="E99" s="84" t="b">
        <v>0</v>
      </c>
      <c r="F99" s="84" t="b">
        <v>0</v>
      </c>
      <c r="G99" s="84" t="b">
        <v>0</v>
      </c>
    </row>
    <row r="100" spans="1:7" ht="15">
      <c r="A100" s="84" t="s">
        <v>4481</v>
      </c>
      <c r="B100" s="84">
        <v>7</v>
      </c>
      <c r="C100" s="122">
        <v>0.0028503886856797106</v>
      </c>
      <c r="D100" s="84" t="s">
        <v>4848</v>
      </c>
      <c r="E100" s="84" t="b">
        <v>0</v>
      </c>
      <c r="F100" s="84" t="b">
        <v>0</v>
      </c>
      <c r="G100" s="84" t="b">
        <v>0</v>
      </c>
    </row>
    <row r="101" spans="1:7" ht="15">
      <c r="A101" s="84" t="s">
        <v>4482</v>
      </c>
      <c r="B101" s="84">
        <v>7</v>
      </c>
      <c r="C101" s="122">
        <v>0.0028503886856797106</v>
      </c>
      <c r="D101" s="84" t="s">
        <v>4848</v>
      </c>
      <c r="E101" s="84" t="b">
        <v>0</v>
      </c>
      <c r="F101" s="84" t="b">
        <v>0</v>
      </c>
      <c r="G101" s="84" t="b">
        <v>0</v>
      </c>
    </row>
    <row r="102" spans="1:7" ht="15">
      <c r="A102" s="84" t="s">
        <v>4483</v>
      </c>
      <c r="B102" s="84">
        <v>7</v>
      </c>
      <c r="C102" s="122">
        <v>0.0028503886856797106</v>
      </c>
      <c r="D102" s="84" t="s">
        <v>4848</v>
      </c>
      <c r="E102" s="84" t="b">
        <v>0</v>
      </c>
      <c r="F102" s="84" t="b">
        <v>0</v>
      </c>
      <c r="G102" s="84" t="b">
        <v>0</v>
      </c>
    </row>
    <row r="103" spans="1:7" ht="15">
      <c r="A103" s="84" t="s">
        <v>4484</v>
      </c>
      <c r="B103" s="84">
        <v>7</v>
      </c>
      <c r="C103" s="122">
        <v>0.0028503886856797106</v>
      </c>
      <c r="D103" s="84" t="s">
        <v>4848</v>
      </c>
      <c r="E103" s="84" t="b">
        <v>0</v>
      </c>
      <c r="F103" s="84" t="b">
        <v>0</v>
      </c>
      <c r="G103" s="84" t="b">
        <v>0</v>
      </c>
    </row>
    <row r="104" spans="1:7" ht="15">
      <c r="A104" s="84" t="s">
        <v>4485</v>
      </c>
      <c r="B104" s="84">
        <v>7</v>
      </c>
      <c r="C104" s="122">
        <v>0.0028503886856797106</v>
      </c>
      <c r="D104" s="84" t="s">
        <v>4848</v>
      </c>
      <c r="E104" s="84" t="b">
        <v>0</v>
      </c>
      <c r="F104" s="84" t="b">
        <v>0</v>
      </c>
      <c r="G104" s="84" t="b">
        <v>0</v>
      </c>
    </row>
    <row r="105" spans="1:7" ht="15">
      <c r="A105" s="84" t="s">
        <v>4486</v>
      </c>
      <c r="B105" s="84">
        <v>7</v>
      </c>
      <c r="C105" s="122">
        <v>0.0028503886856797106</v>
      </c>
      <c r="D105" s="84" t="s">
        <v>4848</v>
      </c>
      <c r="E105" s="84" t="b">
        <v>0</v>
      </c>
      <c r="F105" s="84" t="b">
        <v>0</v>
      </c>
      <c r="G105" s="84" t="b">
        <v>0</v>
      </c>
    </row>
    <row r="106" spans="1:7" ht="15">
      <c r="A106" s="84" t="s">
        <v>4487</v>
      </c>
      <c r="B106" s="84">
        <v>7</v>
      </c>
      <c r="C106" s="122">
        <v>0.0028503886856797106</v>
      </c>
      <c r="D106" s="84" t="s">
        <v>4848</v>
      </c>
      <c r="E106" s="84" t="b">
        <v>0</v>
      </c>
      <c r="F106" s="84" t="b">
        <v>0</v>
      </c>
      <c r="G106" s="84" t="b">
        <v>0</v>
      </c>
    </row>
    <row r="107" spans="1:7" ht="15">
      <c r="A107" s="84" t="s">
        <v>4488</v>
      </c>
      <c r="B107" s="84">
        <v>7</v>
      </c>
      <c r="C107" s="122">
        <v>0.0028503886856797106</v>
      </c>
      <c r="D107" s="84" t="s">
        <v>4848</v>
      </c>
      <c r="E107" s="84" t="b">
        <v>0</v>
      </c>
      <c r="F107" s="84" t="b">
        <v>0</v>
      </c>
      <c r="G107" s="84" t="b">
        <v>0</v>
      </c>
    </row>
    <row r="108" spans="1:7" ht="15">
      <c r="A108" s="84" t="s">
        <v>4489</v>
      </c>
      <c r="B108" s="84">
        <v>7</v>
      </c>
      <c r="C108" s="122">
        <v>0.0028503886856797106</v>
      </c>
      <c r="D108" s="84" t="s">
        <v>4848</v>
      </c>
      <c r="E108" s="84" t="b">
        <v>0</v>
      </c>
      <c r="F108" s="84" t="b">
        <v>0</v>
      </c>
      <c r="G108" s="84" t="b">
        <v>0</v>
      </c>
    </row>
    <row r="109" spans="1:7" ht="15">
      <c r="A109" s="84" t="s">
        <v>4490</v>
      </c>
      <c r="B109" s="84">
        <v>6</v>
      </c>
      <c r="C109" s="122">
        <v>0.0025427147662786926</v>
      </c>
      <c r="D109" s="84" t="s">
        <v>4848</v>
      </c>
      <c r="E109" s="84" t="b">
        <v>0</v>
      </c>
      <c r="F109" s="84" t="b">
        <v>0</v>
      </c>
      <c r="G109" s="84" t="b">
        <v>0</v>
      </c>
    </row>
    <row r="110" spans="1:7" ht="15">
      <c r="A110" s="84" t="s">
        <v>4491</v>
      </c>
      <c r="B110" s="84">
        <v>6</v>
      </c>
      <c r="C110" s="122">
        <v>0.0025427147662786926</v>
      </c>
      <c r="D110" s="84" t="s">
        <v>4848</v>
      </c>
      <c r="E110" s="84" t="b">
        <v>0</v>
      </c>
      <c r="F110" s="84" t="b">
        <v>0</v>
      </c>
      <c r="G110" s="84" t="b">
        <v>0</v>
      </c>
    </row>
    <row r="111" spans="1:7" ht="15">
      <c r="A111" s="84" t="s">
        <v>4492</v>
      </c>
      <c r="B111" s="84">
        <v>6</v>
      </c>
      <c r="C111" s="122">
        <v>0.0025427147662786926</v>
      </c>
      <c r="D111" s="84" t="s">
        <v>4848</v>
      </c>
      <c r="E111" s="84" t="b">
        <v>0</v>
      </c>
      <c r="F111" s="84" t="b">
        <v>0</v>
      </c>
      <c r="G111" s="84" t="b">
        <v>0</v>
      </c>
    </row>
    <row r="112" spans="1:7" ht="15">
      <c r="A112" s="84" t="s">
        <v>4493</v>
      </c>
      <c r="B112" s="84">
        <v>6</v>
      </c>
      <c r="C112" s="122">
        <v>0.0025427147662786926</v>
      </c>
      <c r="D112" s="84" t="s">
        <v>4848</v>
      </c>
      <c r="E112" s="84" t="b">
        <v>0</v>
      </c>
      <c r="F112" s="84" t="b">
        <v>0</v>
      </c>
      <c r="G112" s="84" t="b">
        <v>0</v>
      </c>
    </row>
    <row r="113" spans="1:7" ht="15">
      <c r="A113" s="84" t="s">
        <v>4494</v>
      </c>
      <c r="B113" s="84">
        <v>6</v>
      </c>
      <c r="C113" s="122">
        <v>0.0025427147662786926</v>
      </c>
      <c r="D113" s="84" t="s">
        <v>4848</v>
      </c>
      <c r="E113" s="84" t="b">
        <v>0</v>
      </c>
      <c r="F113" s="84" t="b">
        <v>0</v>
      </c>
      <c r="G113" s="84" t="b">
        <v>0</v>
      </c>
    </row>
    <row r="114" spans="1:7" ht="15">
      <c r="A114" s="84" t="s">
        <v>4495</v>
      </c>
      <c r="B114" s="84">
        <v>6</v>
      </c>
      <c r="C114" s="122">
        <v>0.0025427147662786926</v>
      </c>
      <c r="D114" s="84" t="s">
        <v>4848</v>
      </c>
      <c r="E114" s="84" t="b">
        <v>0</v>
      </c>
      <c r="F114" s="84" t="b">
        <v>0</v>
      </c>
      <c r="G114" s="84" t="b">
        <v>0</v>
      </c>
    </row>
    <row r="115" spans="1:7" ht="15">
      <c r="A115" s="84" t="s">
        <v>4496</v>
      </c>
      <c r="B115" s="84">
        <v>6</v>
      </c>
      <c r="C115" s="122">
        <v>0.0025427147662786926</v>
      </c>
      <c r="D115" s="84" t="s">
        <v>4848</v>
      </c>
      <c r="E115" s="84" t="b">
        <v>0</v>
      </c>
      <c r="F115" s="84" t="b">
        <v>0</v>
      </c>
      <c r="G115" s="84" t="b">
        <v>0</v>
      </c>
    </row>
    <row r="116" spans="1:7" ht="15">
      <c r="A116" s="84" t="s">
        <v>4497</v>
      </c>
      <c r="B116" s="84">
        <v>6</v>
      </c>
      <c r="C116" s="122">
        <v>0.0025427147662786926</v>
      </c>
      <c r="D116" s="84" t="s">
        <v>4848</v>
      </c>
      <c r="E116" s="84" t="b">
        <v>0</v>
      </c>
      <c r="F116" s="84" t="b">
        <v>0</v>
      </c>
      <c r="G116" s="84" t="b">
        <v>0</v>
      </c>
    </row>
    <row r="117" spans="1:7" ht="15">
      <c r="A117" s="84" t="s">
        <v>4498</v>
      </c>
      <c r="B117" s="84">
        <v>6</v>
      </c>
      <c r="C117" s="122">
        <v>0.0025427147662786926</v>
      </c>
      <c r="D117" s="84" t="s">
        <v>4848</v>
      </c>
      <c r="E117" s="84" t="b">
        <v>0</v>
      </c>
      <c r="F117" s="84" t="b">
        <v>0</v>
      </c>
      <c r="G117" s="84" t="b">
        <v>0</v>
      </c>
    </row>
    <row r="118" spans="1:7" ht="15">
      <c r="A118" s="84" t="s">
        <v>4499</v>
      </c>
      <c r="B118" s="84">
        <v>6</v>
      </c>
      <c r="C118" s="122">
        <v>0.0025427147662786926</v>
      </c>
      <c r="D118" s="84" t="s">
        <v>4848</v>
      </c>
      <c r="E118" s="84" t="b">
        <v>0</v>
      </c>
      <c r="F118" s="84" t="b">
        <v>0</v>
      </c>
      <c r="G118" s="84" t="b">
        <v>0</v>
      </c>
    </row>
    <row r="119" spans="1:7" ht="15">
      <c r="A119" s="84" t="s">
        <v>4500</v>
      </c>
      <c r="B119" s="84">
        <v>6</v>
      </c>
      <c r="C119" s="122">
        <v>0.0025427147662786926</v>
      </c>
      <c r="D119" s="84" t="s">
        <v>4848</v>
      </c>
      <c r="E119" s="84" t="b">
        <v>0</v>
      </c>
      <c r="F119" s="84" t="b">
        <v>0</v>
      </c>
      <c r="G119" s="84" t="b">
        <v>0</v>
      </c>
    </row>
    <row r="120" spans="1:7" ht="15">
      <c r="A120" s="84" t="s">
        <v>4501</v>
      </c>
      <c r="B120" s="84">
        <v>6</v>
      </c>
      <c r="C120" s="122">
        <v>0.0025427147662786926</v>
      </c>
      <c r="D120" s="84" t="s">
        <v>4848</v>
      </c>
      <c r="E120" s="84" t="b">
        <v>0</v>
      </c>
      <c r="F120" s="84" t="b">
        <v>0</v>
      </c>
      <c r="G120" s="84" t="b">
        <v>0</v>
      </c>
    </row>
    <row r="121" spans="1:7" ht="15">
      <c r="A121" s="84" t="s">
        <v>4502</v>
      </c>
      <c r="B121" s="84">
        <v>6</v>
      </c>
      <c r="C121" s="122">
        <v>0.0025427147662786926</v>
      </c>
      <c r="D121" s="84" t="s">
        <v>4848</v>
      </c>
      <c r="E121" s="84" t="b">
        <v>0</v>
      </c>
      <c r="F121" s="84" t="b">
        <v>0</v>
      </c>
      <c r="G121" s="84" t="b">
        <v>0</v>
      </c>
    </row>
    <row r="122" spans="1:7" ht="15">
      <c r="A122" s="84" t="s">
        <v>4503</v>
      </c>
      <c r="B122" s="84">
        <v>6</v>
      </c>
      <c r="C122" s="122">
        <v>0.0025427147662786926</v>
      </c>
      <c r="D122" s="84" t="s">
        <v>4848</v>
      </c>
      <c r="E122" s="84" t="b">
        <v>0</v>
      </c>
      <c r="F122" s="84" t="b">
        <v>0</v>
      </c>
      <c r="G122" s="84" t="b">
        <v>0</v>
      </c>
    </row>
    <row r="123" spans="1:7" ht="15">
      <c r="A123" s="84" t="s">
        <v>4504</v>
      </c>
      <c r="B123" s="84">
        <v>6</v>
      </c>
      <c r="C123" s="122">
        <v>0.0025427147662786926</v>
      </c>
      <c r="D123" s="84" t="s">
        <v>4848</v>
      </c>
      <c r="E123" s="84" t="b">
        <v>0</v>
      </c>
      <c r="F123" s="84" t="b">
        <v>0</v>
      </c>
      <c r="G123" s="84" t="b">
        <v>0</v>
      </c>
    </row>
    <row r="124" spans="1:7" ht="15">
      <c r="A124" s="84" t="s">
        <v>4505</v>
      </c>
      <c r="B124" s="84">
        <v>6</v>
      </c>
      <c r="C124" s="122">
        <v>0.0025427147662786926</v>
      </c>
      <c r="D124" s="84" t="s">
        <v>4848</v>
      </c>
      <c r="E124" s="84" t="b">
        <v>0</v>
      </c>
      <c r="F124" s="84" t="b">
        <v>0</v>
      </c>
      <c r="G124" s="84" t="b">
        <v>0</v>
      </c>
    </row>
    <row r="125" spans="1:7" ht="15">
      <c r="A125" s="84" t="s">
        <v>4506</v>
      </c>
      <c r="B125" s="84">
        <v>6</v>
      </c>
      <c r="C125" s="122">
        <v>0.0025427147662786926</v>
      </c>
      <c r="D125" s="84" t="s">
        <v>4848</v>
      </c>
      <c r="E125" s="84" t="b">
        <v>0</v>
      </c>
      <c r="F125" s="84" t="b">
        <v>0</v>
      </c>
      <c r="G125" s="84" t="b">
        <v>0</v>
      </c>
    </row>
    <row r="126" spans="1:7" ht="15">
      <c r="A126" s="84" t="s">
        <v>4507</v>
      </c>
      <c r="B126" s="84">
        <v>6</v>
      </c>
      <c r="C126" s="122">
        <v>0.0025427147662786926</v>
      </c>
      <c r="D126" s="84" t="s">
        <v>4848</v>
      </c>
      <c r="E126" s="84" t="b">
        <v>0</v>
      </c>
      <c r="F126" s="84" t="b">
        <v>0</v>
      </c>
      <c r="G126" s="84" t="b">
        <v>0</v>
      </c>
    </row>
    <row r="127" spans="1:7" ht="15">
      <c r="A127" s="84" t="s">
        <v>4508</v>
      </c>
      <c r="B127" s="84">
        <v>5</v>
      </c>
      <c r="C127" s="122">
        <v>0.0022170226860312504</v>
      </c>
      <c r="D127" s="84" t="s">
        <v>4848</v>
      </c>
      <c r="E127" s="84" t="b">
        <v>0</v>
      </c>
      <c r="F127" s="84" t="b">
        <v>0</v>
      </c>
      <c r="G127" s="84" t="b">
        <v>0</v>
      </c>
    </row>
    <row r="128" spans="1:7" ht="15">
      <c r="A128" s="84" t="s">
        <v>4509</v>
      </c>
      <c r="B128" s="84">
        <v>5</v>
      </c>
      <c r="C128" s="122">
        <v>0.0022170226860312504</v>
      </c>
      <c r="D128" s="84" t="s">
        <v>4848</v>
      </c>
      <c r="E128" s="84" t="b">
        <v>0</v>
      </c>
      <c r="F128" s="84" t="b">
        <v>0</v>
      </c>
      <c r="G128" s="84" t="b">
        <v>0</v>
      </c>
    </row>
    <row r="129" spans="1:7" ht="15">
      <c r="A129" s="84" t="s">
        <v>396</v>
      </c>
      <c r="B129" s="84">
        <v>5</v>
      </c>
      <c r="C129" s="122">
        <v>0.0022170226860312504</v>
      </c>
      <c r="D129" s="84" t="s">
        <v>4848</v>
      </c>
      <c r="E129" s="84" t="b">
        <v>0</v>
      </c>
      <c r="F129" s="84" t="b">
        <v>0</v>
      </c>
      <c r="G129" s="84" t="b">
        <v>0</v>
      </c>
    </row>
    <row r="130" spans="1:7" ht="15">
      <c r="A130" s="84" t="s">
        <v>4510</v>
      </c>
      <c r="B130" s="84">
        <v>5</v>
      </c>
      <c r="C130" s="122">
        <v>0.0022170226860312504</v>
      </c>
      <c r="D130" s="84" t="s">
        <v>4848</v>
      </c>
      <c r="E130" s="84" t="b">
        <v>0</v>
      </c>
      <c r="F130" s="84" t="b">
        <v>0</v>
      </c>
      <c r="G130" s="84" t="b">
        <v>0</v>
      </c>
    </row>
    <row r="131" spans="1:7" ht="15">
      <c r="A131" s="84" t="s">
        <v>4511</v>
      </c>
      <c r="B131" s="84">
        <v>5</v>
      </c>
      <c r="C131" s="122">
        <v>0.0022170226860312504</v>
      </c>
      <c r="D131" s="84" t="s">
        <v>4848</v>
      </c>
      <c r="E131" s="84" t="b">
        <v>0</v>
      </c>
      <c r="F131" s="84" t="b">
        <v>0</v>
      </c>
      <c r="G131" s="84" t="b">
        <v>0</v>
      </c>
    </row>
    <row r="132" spans="1:7" ht="15">
      <c r="A132" s="84" t="s">
        <v>3667</v>
      </c>
      <c r="B132" s="84">
        <v>5</v>
      </c>
      <c r="C132" s="122">
        <v>0.0022170226860312504</v>
      </c>
      <c r="D132" s="84" t="s">
        <v>4848</v>
      </c>
      <c r="E132" s="84" t="b">
        <v>0</v>
      </c>
      <c r="F132" s="84" t="b">
        <v>0</v>
      </c>
      <c r="G132" s="84" t="b">
        <v>0</v>
      </c>
    </row>
    <row r="133" spans="1:7" ht="15">
      <c r="A133" s="84" t="s">
        <v>4512</v>
      </c>
      <c r="B133" s="84">
        <v>5</v>
      </c>
      <c r="C133" s="122">
        <v>0.0022170226860312504</v>
      </c>
      <c r="D133" s="84" t="s">
        <v>4848</v>
      </c>
      <c r="E133" s="84" t="b">
        <v>0</v>
      </c>
      <c r="F133" s="84" t="b">
        <v>0</v>
      </c>
      <c r="G133" s="84" t="b">
        <v>0</v>
      </c>
    </row>
    <row r="134" spans="1:7" ht="15">
      <c r="A134" s="84" t="s">
        <v>3533</v>
      </c>
      <c r="B134" s="84">
        <v>5</v>
      </c>
      <c r="C134" s="122">
        <v>0.0022170226860312504</v>
      </c>
      <c r="D134" s="84" t="s">
        <v>4848</v>
      </c>
      <c r="E134" s="84" t="b">
        <v>0</v>
      </c>
      <c r="F134" s="84" t="b">
        <v>0</v>
      </c>
      <c r="G134" s="84" t="b">
        <v>0</v>
      </c>
    </row>
    <row r="135" spans="1:7" ht="15">
      <c r="A135" s="84" t="s">
        <v>3657</v>
      </c>
      <c r="B135" s="84">
        <v>5</v>
      </c>
      <c r="C135" s="122">
        <v>0.0022170226860312504</v>
      </c>
      <c r="D135" s="84" t="s">
        <v>4848</v>
      </c>
      <c r="E135" s="84" t="b">
        <v>0</v>
      </c>
      <c r="F135" s="84" t="b">
        <v>0</v>
      </c>
      <c r="G135" s="84" t="b">
        <v>0</v>
      </c>
    </row>
    <row r="136" spans="1:7" ht="15">
      <c r="A136" s="84" t="s">
        <v>3637</v>
      </c>
      <c r="B136" s="84">
        <v>5</v>
      </c>
      <c r="C136" s="122">
        <v>0.0022170226860312504</v>
      </c>
      <c r="D136" s="84" t="s">
        <v>4848</v>
      </c>
      <c r="E136" s="84" t="b">
        <v>0</v>
      </c>
      <c r="F136" s="84" t="b">
        <v>0</v>
      </c>
      <c r="G136" s="84" t="b">
        <v>0</v>
      </c>
    </row>
    <row r="137" spans="1:7" ht="15">
      <c r="A137" s="84" t="s">
        <v>4513</v>
      </c>
      <c r="B137" s="84">
        <v>5</v>
      </c>
      <c r="C137" s="122">
        <v>0.0022170226860312504</v>
      </c>
      <c r="D137" s="84" t="s">
        <v>4848</v>
      </c>
      <c r="E137" s="84" t="b">
        <v>0</v>
      </c>
      <c r="F137" s="84" t="b">
        <v>0</v>
      </c>
      <c r="G137" s="84" t="b">
        <v>0</v>
      </c>
    </row>
    <row r="138" spans="1:7" ht="15">
      <c r="A138" s="84" t="s">
        <v>4514</v>
      </c>
      <c r="B138" s="84">
        <v>5</v>
      </c>
      <c r="C138" s="122">
        <v>0.0022170226860312504</v>
      </c>
      <c r="D138" s="84" t="s">
        <v>4848</v>
      </c>
      <c r="E138" s="84" t="b">
        <v>0</v>
      </c>
      <c r="F138" s="84" t="b">
        <v>0</v>
      </c>
      <c r="G138" s="84" t="b">
        <v>0</v>
      </c>
    </row>
    <row r="139" spans="1:7" ht="15">
      <c r="A139" s="84" t="s">
        <v>4515</v>
      </c>
      <c r="B139" s="84">
        <v>5</v>
      </c>
      <c r="C139" s="122">
        <v>0.0022170226860312504</v>
      </c>
      <c r="D139" s="84" t="s">
        <v>4848</v>
      </c>
      <c r="E139" s="84" t="b">
        <v>0</v>
      </c>
      <c r="F139" s="84" t="b">
        <v>0</v>
      </c>
      <c r="G139" s="84" t="b">
        <v>0</v>
      </c>
    </row>
    <row r="140" spans="1:7" ht="15">
      <c r="A140" s="84" t="s">
        <v>4516</v>
      </c>
      <c r="B140" s="84">
        <v>5</v>
      </c>
      <c r="C140" s="122">
        <v>0.0022170226860312504</v>
      </c>
      <c r="D140" s="84" t="s">
        <v>4848</v>
      </c>
      <c r="E140" s="84" t="b">
        <v>0</v>
      </c>
      <c r="F140" s="84" t="b">
        <v>0</v>
      </c>
      <c r="G140" s="84" t="b">
        <v>0</v>
      </c>
    </row>
    <row r="141" spans="1:7" ht="15">
      <c r="A141" s="84" t="s">
        <v>4517</v>
      </c>
      <c r="B141" s="84">
        <v>5</v>
      </c>
      <c r="C141" s="122">
        <v>0.0022170226860312504</v>
      </c>
      <c r="D141" s="84" t="s">
        <v>4848</v>
      </c>
      <c r="E141" s="84" t="b">
        <v>0</v>
      </c>
      <c r="F141" s="84" t="b">
        <v>0</v>
      </c>
      <c r="G141" s="84" t="b">
        <v>0</v>
      </c>
    </row>
    <row r="142" spans="1:7" ht="15">
      <c r="A142" s="84" t="s">
        <v>3638</v>
      </c>
      <c r="B142" s="84">
        <v>5</v>
      </c>
      <c r="C142" s="122">
        <v>0.0022170226860312504</v>
      </c>
      <c r="D142" s="84" t="s">
        <v>4848</v>
      </c>
      <c r="E142" s="84" t="b">
        <v>0</v>
      </c>
      <c r="F142" s="84" t="b">
        <v>0</v>
      </c>
      <c r="G142" s="84" t="b">
        <v>0</v>
      </c>
    </row>
    <row r="143" spans="1:7" ht="15">
      <c r="A143" s="84" t="s">
        <v>4518</v>
      </c>
      <c r="B143" s="84">
        <v>5</v>
      </c>
      <c r="C143" s="122">
        <v>0.0022170226860312504</v>
      </c>
      <c r="D143" s="84" t="s">
        <v>4848</v>
      </c>
      <c r="E143" s="84" t="b">
        <v>0</v>
      </c>
      <c r="F143" s="84" t="b">
        <v>0</v>
      </c>
      <c r="G143" s="84" t="b">
        <v>0</v>
      </c>
    </row>
    <row r="144" spans="1:7" ht="15">
      <c r="A144" s="84" t="s">
        <v>4519</v>
      </c>
      <c r="B144" s="84">
        <v>5</v>
      </c>
      <c r="C144" s="122">
        <v>0.0022170226860312504</v>
      </c>
      <c r="D144" s="84" t="s">
        <v>4848</v>
      </c>
      <c r="E144" s="84" t="b">
        <v>0</v>
      </c>
      <c r="F144" s="84" t="b">
        <v>0</v>
      </c>
      <c r="G144" s="84" t="b">
        <v>0</v>
      </c>
    </row>
    <row r="145" spans="1:7" ht="15">
      <c r="A145" s="84" t="s">
        <v>4520</v>
      </c>
      <c r="B145" s="84">
        <v>5</v>
      </c>
      <c r="C145" s="122">
        <v>0.0022170226860312504</v>
      </c>
      <c r="D145" s="84" t="s">
        <v>4848</v>
      </c>
      <c r="E145" s="84" t="b">
        <v>0</v>
      </c>
      <c r="F145" s="84" t="b">
        <v>0</v>
      </c>
      <c r="G145" s="84" t="b">
        <v>0</v>
      </c>
    </row>
    <row r="146" spans="1:7" ht="15">
      <c r="A146" s="84" t="s">
        <v>4521</v>
      </c>
      <c r="B146" s="84">
        <v>5</v>
      </c>
      <c r="C146" s="122">
        <v>0.0022170226860312504</v>
      </c>
      <c r="D146" s="84" t="s">
        <v>4848</v>
      </c>
      <c r="E146" s="84" t="b">
        <v>0</v>
      </c>
      <c r="F146" s="84" t="b">
        <v>0</v>
      </c>
      <c r="G146" s="84" t="b">
        <v>0</v>
      </c>
    </row>
    <row r="147" spans="1:7" ht="15">
      <c r="A147" s="84" t="s">
        <v>4522</v>
      </c>
      <c r="B147" s="84">
        <v>5</v>
      </c>
      <c r="C147" s="122">
        <v>0.0022170226860312504</v>
      </c>
      <c r="D147" s="84" t="s">
        <v>4848</v>
      </c>
      <c r="E147" s="84" t="b">
        <v>0</v>
      </c>
      <c r="F147" s="84" t="b">
        <v>0</v>
      </c>
      <c r="G147" s="84" t="b">
        <v>0</v>
      </c>
    </row>
    <row r="148" spans="1:7" ht="15">
      <c r="A148" s="84" t="s">
        <v>4523</v>
      </c>
      <c r="B148" s="84">
        <v>5</v>
      </c>
      <c r="C148" s="122">
        <v>0.0022170226860312504</v>
      </c>
      <c r="D148" s="84" t="s">
        <v>4848</v>
      </c>
      <c r="E148" s="84" t="b">
        <v>0</v>
      </c>
      <c r="F148" s="84" t="b">
        <v>0</v>
      </c>
      <c r="G148" s="84" t="b">
        <v>0</v>
      </c>
    </row>
    <row r="149" spans="1:7" ht="15">
      <c r="A149" s="84" t="s">
        <v>4524</v>
      </c>
      <c r="B149" s="84">
        <v>5</v>
      </c>
      <c r="C149" s="122">
        <v>0.0022170226860312504</v>
      </c>
      <c r="D149" s="84" t="s">
        <v>4848</v>
      </c>
      <c r="E149" s="84" t="b">
        <v>0</v>
      </c>
      <c r="F149" s="84" t="b">
        <v>0</v>
      </c>
      <c r="G149" s="84" t="b">
        <v>0</v>
      </c>
    </row>
    <row r="150" spans="1:7" ht="15">
      <c r="A150" s="84" t="s">
        <v>4525</v>
      </c>
      <c r="B150" s="84">
        <v>5</v>
      </c>
      <c r="C150" s="122">
        <v>0.0022170226860312504</v>
      </c>
      <c r="D150" s="84" t="s">
        <v>4848</v>
      </c>
      <c r="E150" s="84" t="b">
        <v>0</v>
      </c>
      <c r="F150" s="84" t="b">
        <v>0</v>
      </c>
      <c r="G150" s="84" t="b">
        <v>0</v>
      </c>
    </row>
    <row r="151" spans="1:7" ht="15">
      <c r="A151" s="84" t="s">
        <v>4526</v>
      </c>
      <c r="B151" s="84">
        <v>5</v>
      </c>
      <c r="C151" s="122">
        <v>0.0022170226860312504</v>
      </c>
      <c r="D151" s="84" t="s">
        <v>4848</v>
      </c>
      <c r="E151" s="84" t="b">
        <v>0</v>
      </c>
      <c r="F151" s="84" t="b">
        <v>0</v>
      </c>
      <c r="G151" s="84" t="b">
        <v>0</v>
      </c>
    </row>
    <row r="152" spans="1:7" ht="15">
      <c r="A152" s="84" t="s">
        <v>4527</v>
      </c>
      <c r="B152" s="84">
        <v>5</v>
      </c>
      <c r="C152" s="122">
        <v>0.0022170226860312504</v>
      </c>
      <c r="D152" s="84" t="s">
        <v>4848</v>
      </c>
      <c r="E152" s="84" t="b">
        <v>0</v>
      </c>
      <c r="F152" s="84" t="b">
        <v>0</v>
      </c>
      <c r="G152" s="84" t="b">
        <v>0</v>
      </c>
    </row>
    <row r="153" spans="1:7" ht="15">
      <c r="A153" s="84" t="s">
        <v>4528</v>
      </c>
      <c r="B153" s="84">
        <v>5</v>
      </c>
      <c r="C153" s="122">
        <v>0.0022170226860312504</v>
      </c>
      <c r="D153" s="84" t="s">
        <v>4848</v>
      </c>
      <c r="E153" s="84" t="b">
        <v>0</v>
      </c>
      <c r="F153" s="84" t="b">
        <v>0</v>
      </c>
      <c r="G153" s="84" t="b">
        <v>0</v>
      </c>
    </row>
    <row r="154" spans="1:7" ht="15">
      <c r="A154" s="84" t="s">
        <v>4529</v>
      </c>
      <c r="B154" s="84">
        <v>5</v>
      </c>
      <c r="C154" s="122">
        <v>0.0022170226860312504</v>
      </c>
      <c r="D154" s="84" t="s">
        <v>4848</v>
      </c>
      <c r="E154" s="84" t="b">
        <v>0</v>
      </c>
      <c r="F154" s="84" t="b">
        <v>0</v>
      </c>
      <c r="G154" s="84" t="b">
        <v>0</v>
      </c>
    </row>
    <row r="155" spans="1:7" ht="15">
      <c r="A155" s="84" t="s">
        <v>3653</v>
      </c>
      <c r="B155" s="84">
        <v>5</v>
      </c>
      <c r="C155" s="122">
        <v>0.0022170226860312504</v>
      </c>
      <c r="D155" s="84" t="s">
        <v>4848</v>
      </c>
      <c r="E155" s="84" t="b">
        <v>0</v>
      </c>
      <c r="F155" s="84" t="b">
        <v>0</v>
      </c>
      <c r="G155" s="84" t="b">
        <v>0</v>
      </c>
    </row>
    <row r="156" spans="1:7" ht="15">
      <c r="A156" s="84" t="s">
        <v>4530</v>
      </c>
      <c r="B156" s="84">
        <v>4</v>
      </c>
      <c r="C156" s="122">
        <v>0.0018696637514097937</v>
      </c>
      <c r="D156" s="84" t="s">
        <v>4848</v>
      </c>
      <c r="E156" s="84" t="b">
        <v>0</v>
      </c>
      <c r="F156" s="84" t="b">
        <v>0</v>
      </c>
      <c r="G156" s="84" t="b">
        <v>0</v>
      </c>
    </row>
    <row r="157" spans="1:7" ht="15">
      <c r="A157" s="84" t="s">
        <v>4531</v>
      </c>
      <c r="B157" s="84">
        <v>4</v>
      </c>
      <c r="C157" s="122">
        <v>0.0019934880691583564</v>
      </c>
      <c r="D157" s="84" t="s">
        <v>4848</v>
      </c>
      <c r="E157" s="84" t="b">
        <v>0</v>
      </c>
      <c r="F157" s="84" t="b">
        <v>0</v>
      </c>
      <c r="G157" s="84" t="b">
        <v>0</v>
      </c>
    </row>
    <row r="158" spans="1:7" ht="15">
      <c r="A158" s="84" t="s">
        <v>4532</v>
      </c>
      <c r="B158" s="84">
        <v>4</v>
      </c>
      <c r="C158" s="122">
        <v>0.0018696637514097937</v>
      </c>
      <c r="D158" s="84" t="s">
        <v>4848</v>
      </c>
      <c r="E158" s="84" t="b">
        <v>0</v>
      </c>
      <c r="F158" s="84" t="b">
        <v>0</v>
      </c>
      <c r="G158" s="84" t="b">
        <v>0</v>
      </c>
    </row>
    <row r="159" spans="1:7" ht="15">
      <c r="A159" s="84" t="s">
        <v>4533</v>
      </c>
      <c r="B159" s="84">
        <v>4</v>
      </c>
      <c r="C159" s="122">
        <v>0.0018696637514097937</v>
      </c>
      <c r="D159" s="84" t="s">
        <v>4848</v>
      </c>
      <c r="E159" s="84" t="b">
        <v>0</v>
      </c>
      <c r="F159" s="84" t="b">
        <v>0</v>
      </c>
      <c r="G159" s="84" t="b">
        <v>0</v>
      </c>
    </row>
    <row r="160" spans="1:7" ht="15">
      <c r="A160" s="84" t="s">
        <v>4534</v>
      </c>
      <c r="B160" s="84">
        <v>4</v>
      </c>
      <c r="C160" s="122">
        <v>0.0018696637514097937</v>
      </c>
      <c r="D160" s="84" t="s">
        <v>4848</v>
      </c>
      <c r="E160" s="84" t="b">
        <v>0</v>
      </c>
      <c r="F160" s="84" t="b">
        <v>0</v>
      </c>
      <c r="G160" s="84" t="b">
        <v>0</v>
      </c>
    </row>
    <row r="161" spans="1:7" ht="15">
      <c r="A161" s="84" t="s">
        <v>4535</v>
      </c>
      <c r="B161" s="84">
        <v>4</v>
      </c>
      <c r="C161" s="122">
        <v>0.0018696637514097937</v>
      </c>
      <c r="D161" s="84" t="s">
        <v>4848</v>
      </c>
      <c r="E161" s="84" t="b">
        <v>0</v>
      </c>
      <c r="F161" s="84" t="b">
        <v>0</v>
      </c>
      <c r="G161" s="84" t="b">
        <v>0</v>
      </c>
    </row>
    <row r="162" spans="1:7" ht="15">
      <c r="A162" s="84" t="s">
        <v>3649</v>
      </c>
      <c r="B162" s="84">
        <v>4</v>
      </c>
      <c r="C162" s="122">
        <v>0.0018696637514097937</v>
      </c>
      <c r="D162" s="84" t="s">
        <v>4848</v>
      </c>
      <c r="E162" s="84" t="b">
        <v>0</v>
      </c>
      <c r="F162" s="84" t="b">
        <v>0</v>
      </c>
      <c r="G162" s="84" t="b">
        <v>0</v>
      </c>
    </row>
    <row r="163" spans="1:7" ht="15">
      <c r="A163" s="84" t="s">
        <v>4536</v>
      </c>
      <c r="B163" s="84">
        <v>4</v>
      </c>
      <c r="C163" s="122">
        <v>0.0018696637514097937</v>
      </c>
      <c r="D163" s="84" t="s">
        <v>4848</v>
      </c>
      <c r="E163" s="84" t="b">
        <v>0</v>
      </c>
      <c r="F163" s="84" t="b">
        <v>0</v>
      </c>
      <c r="G163" s="84" t="b">
        <v>0</v>
      </c>
    </row>
    <row r="164" spans="1:7" ht="15">
      <c r="A164" s="84" t="s">
        <v>3669</v>
      </c>
      <c r="B164" s="84">
        <v>4</v>
      </c>
      <c r="C164" s="122">
        <v>0.0018696637514097937</v>
      </c>
      <c r="D164" s="84" t="s">
        <v>4848</v>
      </c>
      <c r="E164" s="84" t="b">
        <v>0</v>
      </c>
      <c r="F164" s="84" t="b">
        <v>0</v>
      </c>
      <c r="G164" s="84" t="b">
        <v>0</v>
      </c>
    </row>
    <row r="165" spans="1:7" ht="15">
      <c r="A165" s="84" t="s">
        <v>4537</v>
      </c>
      <c r="B165" s="84">
        <v>4</v>
      </c>
      <c r="C165" s="122">
        <v>0.0018696637514097937</v>
      </c>
      <c r="D165" s="84" t="s">
        <v>4848</v>
      </c>
      <c r="E165" s="84" t="b">
        <v>0</v>
      </c>
      <c r="F165" s="84" t="b">
        <v>0</v>
      </c>
      <c r="G165" s="84" t="b">
        <v>0</v>
      </c>
    </row>
    <row r="166" spans="1:7" ht="15">
      <c r="A166" s="84" t="s">
        <v>4538</v>
      </c>
      <c r="B166" s="84">
        <v>4</v>
      </c>
      <c r="C166" s="122">
        <v>0.0018696637514097937</v>
      </c>
      <c r="D166" s="84" t="s">
        <v>4848</v>
      </c>
      <c r="E166" s="84" t="b">
        <v>0</v>
      </c>
      <c r="F166" s="84" t="b">
        <v>0</v>
      </c>
      <c r="G166" s="84" t="b">
        <v>0</v>
      </c>
    </row>
    <row r="167" spans="1:7" ht="15">
      <c r="A167" s="84" t="s">
        <v>4539</v>
      </c>
      <c r="B167" s="84">
        <v>4</v>
      </c>
      <c r="C167" s="122">
        <v>0.0018696637514097937</v>
      </c>
      <c r="D167" s="84" t="s">
        <v>4848</v>
      </c>
      <c r="E167" s="84" t="b">
        <v>1</v>
      </c>
      <c r="F167" s="84" t="b">
        <v>0</v>
      </c>
      <c r="G167" s="84" t="b">
        <v>0</v>
      </c>
    </row>
    <row r="168" spans="1:7" ht="15">
      <c r="A168" s="84" t="s">
        <v>4540</v>
      </c>
      <c r="B168" s="84">
        <v>4</v>
      </c>
      <c r="C168" s="122">
        <v>0.0018696637514097937</v>
      </c>
      <c r="D168" s="84" t="s">
        <v>4848</v>
      </c>
      <c r="E168" s="84" t="b">
        <v>0</v>
      </c>
      <c r="F168" s="84" t="b">
        <v>0</v>
      </c>
      <c r="G168" s="84" t="b">
        <v>0</v>
      </c>
    </row>
    <row r="169" spans="1:7" ht="15">
      <c r="A169" s="84" t="s">
        <v>3670</v>
      </c>
      <c r="B169" s="84">
        <v>4</v>
      </c>
      <c r="C169" s="122">
        <v>0.0018696637514097937</v>
      </c>
      <c r="D169" s="84" t="s">
        <v>4848</v>
      </c>
      <c r="E169" s="84" t="b">
        <v>0</v>
      </c>
      <c r="F169" s="84" t="b">
        <v>0</v>
      </c>
      <c r="G169" s="84" t="b">
        <v>0</v>
      </c>
    </row>
    <row r="170" spans="1:7" ht="15">
      <c r="A170" s="84" t="s">
        <v>4541</v>
      </c>
      <c r="B170" s="84">
        <v>4</v>
      </c>
      <c r="C170" s="122">
        <v>0.0018696637514097937</v>
      </c>
      <c r="D170" s="84" t="s">
        <v>4848</v>
      </c>
      <c r="E170" s="84" t="b">
        <v>0</v>
      </c>
      <c r="F170" s="84" t="b">
        <v>0</v>
      </c>
      <c r="G170" s="84" t="b">
        <v>0</v>
      </c>
    </row>
    <row r="171" spans="1:7" ht="15">
      <c r="A171" s="84" t="s">
        <v>4542</v>
      </c>
      <c r="B171" s="84">
        <v>4</v>
      </c>
      <c r="C171" s="122">
        <v>0.0019934880691583564</v>
      </c>
      <c r="D171" s="84" t="s">
        <v>4848</v>
      </c>
      <c r="E171" s="84" t="b">
        <v>0</v>
      </c>
      <c r="F171" s="84" t="b">
        <v>0</v>
      </c>
      <c r="G171" s="84" t="b">
        <v>0</v>
      </c>
    </row>
    <row r="172" spans="1:7" ht="15">
      <c r="A172" s="84" t="s">
        <v>3639</v>
      </c>
      <c r="B172" s="84">
        <v>4</v>
      </c>
      <c r="C172" s="122">
        <v>0.0018696637514097937</v>
      </c>
      <c r="D172" s="84" t="s">
        <v>4848</v>
      </c>
      <c r="E172" s="84" t="b">
        <v>0</v>
      </c>
      <c r="F172" s="84" t="b">
        <v>0</v>
      </c>
      <c r="G172" s="84" t="b">
        <v>0</v>
      </c>
    </row>
    <row r="173" spans="1:7" ht="15">
      <c r="A173" s="84" t="s">
        <v>3640</v>
      </c>
      <c r="B173" s="84">
        <v>4</v>
      </c>
      <c r="C173" s="122">
        <v>0.0018696637514097937</v>
      </c>
      <c r="D173" s="84" t="s">
        <v>4848</v>
      </c>
      <c r="E173" s="84" t="b">
        <v>0</v>
      </c>
      <c r="F173" s="84" t="b">
        <v>0</v>
      </c>
      <c r="G173" s="84" t="b">
        <v>0</v>
      </c>
    </row>
    <row r="174" spans="1:7" ht="15">
      <c r="A174" s="84" t="s">
        <v>3641</v>
      </c>
      <c r="B174" s="84">
        <v>4</v>
      </c>
      <c r="C174" s="122">
        <v>0.0018696637514097937</v>
      </c>
      <c r="D174" s="84" t="s">
        <v>4848</v>
      </c>
      <c r="E174" s="84" t="b">
        <v>0</v>
      </c>
      <c r="F174" s="84" t="b">
        <v>1</v>
      </c>
      <c r="G174" s="84" t="b">
        <v>0</v>
      </c>
    </row>
    <row r="175" spans="1:7" ht="15">
      <c r="A175" s="84" t="s">
        <v>3642</v>
      </c>
      <c r="B175" s="84">
        <v>4</v>
      </c>
      <c r="C175" s="122">
        <v>0.0018696637514097937</v>
      </c>
      <c r="D175" s="84" t="s">
        <v>4848</v>
      </c>
      <c r="E175" s="84" t="b">
        <v>0</v>
      </c>
      <c r="F175" s="84" t="b">
        <v>0</v>
      </c>
      <c r="G175" s="84" t="b">
        <v>0</v>
      </c>
    </row>
    <row r="176" spans="1:7" ht="15">
      <c r="A176" s="84" t="s">
        <v>3643</v>
      </c>
      <c r="B176" s="84">
        <v>4</v>
      </c>
      <c r="C176" s="122">
        <v>0.0018696637514097937</v>
      </c>
      <c r="D176" s="84" t="s">
        <v>4848</v>
      </c>
      <c r="E176" s="84" t="b">
        <v>0</v>
      </c>
      <c r="F176" s="84" t="b">
        <v>0</v>
      </c>
      <c r="G176" s="84" t="b">
        <v>0</v>
      </c>
    </row>
    <row r="177" spans="1:7" ht="15">
      <c r="A177" s="84" t="s">
        <v>369</v>
      </c>
      <c r="B177" s="84">
        <v>4</v>
      </c>
      <c r="C177" s="122">
        <v>0.0018696637514097937</v>
      </c>
      <c r="D177" s="84" t="s">
        <v>4848</v>
      </c>
      <c r="E177" s="84" t="b">
        <v>0</v>
      </c>
      <c r="F177" s="84" t="b">
        <v>0</v>
      </c>
      <c r="G177" s="84" t="b">
        <v>0</v>
      </c>
    </row>
    <row r="178" spans="1:7" ht="15">
      <c r="A178" s="84" t="s">
        <v>4543</v>
      </c>
      <c r="B178" s="84">
        <v>4</v>
      </c>
      <c r="C178" s="122">
        <v>0.0018696637514097937</v>
      </c>
      <c r="D178" s="84" t="s">
        <v>4848</v>
      </c>
      <c r="E178" s="84" t="b">
        <v>0</v>
      </c>
      <c r="F178" s="84" t="b">
        <v>0</v>
      </c>
      <c r="G178" s="84" t="b">
        <v>0</v>
      </c>
    </row>
    <row r="179" spans="1:7" ht="15">
      <c r="A179" s="84" t="s">
        <v>4544</v>
      </c>
      <c r="B179" s="84">
        <v>4</v>
      </c>
      <c r="C179" s="122">
        <v>0.0018696637514097937</v>
      </c>
      <c r="D179" s="84" t="s">
        <v>4848</v>
      </c>
      <c r="E179" s="84" t="b">
        <v>0</v>
      </c>
      <c r="F179" s="84" t="b">
        <v>0</v>
      </c>
      <c r="G179" s="84" t="b">
        <v>0</v>
      </c>
    </row>
    <row r="180" spans="1:7" ht="15">
      <c r="A180" s="84" t="s">
        <v>4545</v>
      </c>
      <c r="B180" s="84">
        <v>4</v>
      </c>
      <c r="C180" s="122">
        <v>0.0018696637514097937</v>
      </c>
      <c r="D180" s="84" t="s">
        <v>4848</v>
      </c>
      <c r="E180" s="84" t="b">
        <v>0</v>
      </c>
      <c r="F180" s="84" t="b">
        <v>0</v>
      </c>
      <c r="G180" s="84" t="b">
        <v>0</v>
      </c>
    </row>
    <row r="181" spans="1:7" ht="15">
      <c r="A181" s="84" t="s">
        <v>4546</v>
      </c>
      <c r="B181" s="84">
        <v>4</v>
      </c>
      <c r="C181" s="122">
        <v>0.0018696637514097937</v>
      </c>
      <c r="D181" s="84" t="s">
        <v>4848</v>
      </c>
      <c r="E181" s="84" t="b">
        <v>0</v>
      </c>
      <c r="F181" s="84" t="b">
        <v>0</v>
      </c>
      <c r="G181" s="84" t="b">
        <v>0</v>
      </c>
    </row>
    <row r="182" spans="1:7" ht="15">
      <c r="A182" s="84" t="s">
        <v>4547</v>
      </c>
      <c r="B182" s="84">
        <v>4</v>
      </c>
      <c r="C182" s="122">
        <v>0.0018696637514097937</v>
      </c>
      <c r="D182" s="84" t="s">
        <v>4848</v>
      </c>
      <c r="E182" s="84" t="b">
        <v>0</v>
      </c>
      <c r="F182" s="84" t="b">
        <v>0</v>
      </c>
      <c r="G182" s="84" t="b">
        <v>0</v>
      </c>
    </row>
    <row r="183" spans="1:7" ht="15">
      <c r="A183" s="84" t="s">
        <v>4548</v>
      </c>
      <c r="B183" s="84">
        <v>4</v>
      </c>
      <c r="C183" s="122">
        <v>0.0018696637514097937</v>
      </c>
      <c r="D183" s="84" t="s">
        <v>4848</v>
      </c>
      <c r="E183" s="84" t="b">
        <v>0</v>
      </c>
      <c r="F183" s="84" t="b">
        <v>0</v>
      </c>
      <c r="G183" s="84" t="b">
        <v>0</v>
      </c>
    </row>
    <row r="184" spans="1:7" ht="15">
      <c r="A184" s="84" t="s">
        <v>4549</v>
      </c>
      <c r="B184" s="84">
        <v>4</v>
      </c>
      <c r="C184" s="122">
        <v>0.0018696637514097937</v>
      </c>
      <c r="D184" s="84" t="s">
        <v>4848</v>
      </c>
      <c r="E184" s="84" t="b">
        <v>0</v>
      </c>
      <c r="F184" s="84" t="b">
        <v>0</v>
      </c>
      <c r="G184" s="84" t="b">
        <v>0</v>
      </c>
    </row>
    <row r="185" spans="1:7" ht="15">
      <c r="A185" s="84" t="s">
        <v>4550</v>
      </c>
      <c r="B185" s="84">
        <v>4</v>
      </c>
      <c r="C185" s="122">
        <v>0.0018696637514097937</v>
      </c>
      <c r="D185" s="84" t="s">
        <v>4848</v>
      </c>
      <c r="E185" s="84" t="b">
        <v>0</v>
      </c>
      <c r="F185" s="84" t="b">
        <v>0</v>
      </c>
      <c r="G185" s="84" t="b">
        <v>0</v>
      </c>
    </row>
    <row r="186" spans="1:7" ht="15">
      <c r="A186" s="84" t="s">
        <v>4551</v>
      </c>
      <c r="B186" s="84">
        <v>4</v>
      </c>
      <c r="C186" s="122">
        <v>0.0018696637514097937</v>
      </c>
      <c r="D186" s="84" t="s">
        <v>4848</v>
      </c>
      <c r="E186" s="84" t="b">
        <v>0</v>
      </c>
      <c r="F186" s="84" t="b">
        <v>0</v>
      </c>
      <c r="G186" s="84" t="b">
        <v>0</v>
      </c>
    </row>
    <row r="187" spans="1:7" ht="15">
      <c r="A187" s="84" t="s">
        <v>4552</v>
      </c>
      <c r="B187" s="84">
        <v>4</v>
      </c>
      <c r="C187" s="122">
        <v>0.0018696637514097937</v>
      </c>
      <c r="D187" s="84" t="s">
        <v>4848</v>
      </c>
      <c r="E187" s="84" t="b">
        <v>0</v>
      </c>
      <c r="F187" s="84" t="b">
        <v>0</v>
      </c>
      <c r="G187" s="84" t="b">
        <v>0</v>
      </c>
    </row>
    <row r="188" spans="1:7" ht="15">
      <c r="A188" s="84" t="s">
        <v>4553</v>
      </c>
      <c r="B188" s="84">
        <v>4</v>
      </c>
      <c r="C188" s="122">
        <v>0.0018696637514097937</v>
      </c>
      <c r="D188" s="84" t="s">
        <v>4848</v>
      </c>
      <c r="E188" s="84" t="b">
        <v>1</v>
      </c>
      <c r="F188" s="84" t="b">
        <v>0</v>
      </c>
      <c r="G188" s="84" t="b">
        <v>0</v>
      </c>
    </row>
    <row r="189" spans="1:7" ht="15">
      <c r="A189" s="84" t="s">
        <v>4554</v>
      </c>
      <c r="B189" s="84">
        <v>4</v>
      </c>
      <c r="C189" s="122">
        <v>0.0018696637514097937</v>
      </c>
      <c r="D189" s="84" t="s">
        <v>4848</v>
      </c>
      <c r="E189" s="84" t="b">
        <v>1</v>
      </c>
      <c r="F189" s="84" t="b">
        <v>0</v>
      </c>
      <c r="G189" s="84" t="b">
        <v>0</v>
      </c>
    </row>
    <row r="190" spans="1:7" ht="15">
      <c r="A190" s="84" t="s">
        <v>4555</v>
      </c>
      <c r="B190" s="84">
        <v>4</v>
      </c>
      <c r="C190" s="122">
        <v>0.0018696637514097937</v>
      </c>
      <c r="D190" s="84" t="s">
        <v>4848</v>
      </c>
      <c r="E190" s="84" t="b">
        <v>0</v>
      </c>
      <c r="F190" s="84" t="b">
        <v>0</v>
      </c>
      <c r="G190" s="84" t="b">
        <v>0</v>
      </c>
    </row>
    <row r="191" spans="1:7" ht="15">
      <c r="A191" s="84" t="s">
        <v>4556</v>
      </c>
      <c r="B191" s="84">
        <v>4</v>
      </c>
      <c r="C191" s="122">
        <v>0.0018696637514097937</v>
      </c>
      <c r="D191" s="84" t="s">
        <v>4848</v>
      </c>
      <c r="E191" s="84" t="b">
        <v>0</v>
      </c>
      <c r="F191" s="84" t="b">
        <v>0</v>
      </c>
      <c r="G191" s="84" t="b">
        <v>0</v>
      </c>
    </row>
    <row r="192" spans="1:7" ht="15">
      <c r="A192" s="84" t="s">
        <v>3659</v>
      </c>
      <c r="B192" s="84">
        <v>4</v>
      </c>
      <c r="C192" s="122">
        <v>0.002168008643049022</v>
      </c>
      <c r="D192" s="84" t="s">
        <v>4848</v>
      </c>
      <c r="E192" s="84" t="b">
        <v>0</v>
      </c>
      <c r="F192" s="84" t="b">
        <v>0</v>
      </c>
      <c r="G192" s="84" t="b">
        <v>0</v>
      </c>
    </row>
    <row r="193" spans="1:7" ht="15">
      <c r="A193" s="84" t="s">
        <v>3660</v>
      </c>
      <c r="B193" s="84">
        <v>4</v>
      </c>
      <c r="C193" s="122">
        <v>0.002168008643049022</v>
      </c>
      <c r="D193" s="84" t="s">
        <v>4848</v>
      </c>
      <c r="E193" s="84" t="b">
        <v>0</v>
      </c>
      <c r="F193" s="84" t="b">
        <v>0</v>
      </c>
      <c r="G193" s="84" t="b">
        <v>0</v>
      </c>
    </row>
    <row r="194" spans="1:7" ht="15">
      <c r="A194" s="84" t="s">
        <v>407</v>
      </c>
      <c r="B194" s="84">
        <v>4</v>
      </c>
      <c r="C194" s="122">
        <v>0.0018696637514097937</v>
      </c>
      <c r="D194" s="84" t="s">
        <v>4848</v>
      </c>
      <c r="E194" s="84" t="b">
        <v>0</v>
      </c>
      <c r="F194" s="84" t="b">
        <v>0</v>
      </c>
      <c r="G194" s="84" t="b">
        <v>0</v>
      </c>
    </row>
    <row r="195" spans="1:7" ht="15">
      <c r="A195" s="84" t="s">
        <v>4557</v>
      </c>
      <c r="B195" s="84">
        <v>4</v>
      </c>
      <c r="C195" s="122">
        <v>0.0018696637514097937</v>
      </c>
      <c r="D195" s="84" t="s">
        <v>4848</v>
      </c>
      <c r="E195" s="84" t="b">
        <v>0</v>
      </c>
      <c r="F195" s="84" t="b">
        <v>0</v>
      </c>
      <c r="G195" s="84" t="b">
        <v>0</v>
      </c>
    </row>
    <row r="196" spans="1:7" ht="15">
      <c r="A196" s="84" t="s">
        <v>3655</v>
      </c>
      <c r="B196" s="84">
        <v>4</v>
      </c>
      <c r="C196" s="122">
        <v>0.002168008643049022</v>
      </c>
      <c r="D196" s="84" t="s">
        <v>4848</v>
      </c>
      <c r="E196" s="84" t="b">
        <v>1</v>
      </c>
      <c r="F196" s="84" t="b">
        <v>0</v>
      </c>
      <c r="G196" s="84" t="b">
        <v>0</v>
      </c>
    </row>
    <row r="197" spans="1:7" ht="15">
      <c r="A197" s="84" t="s">
        <v>3576</v>
      </c>
      <c r="B197" s="84">
        <v>4</v>
      </c>
      <c r="C197" s="122">
        <v>0.002168008643049022</v>
      </c>
      <c r="D197" s="84" t="s">
        <v>4848</v>
      </c>
      <c r="E197" s="84" t="b">
        <v>0</v>
      </c>
      <c r="F197" s="84" t="b">
        <v>0</v>
      </c>
      <c r="G197" s="84" t="b">
        <v>0</v>
      </c>
    </row>
    <row r="198" spans="1:7" ht="15">
      <c r="A198" s="84" t="s">
        <v>393</v>
      </c>
      <c r="B198" s="84">
        <v>3</v>
      </c>
      <c r="C198" s="122">
        <v>0.0016260064822867664</v>
      </c>
      <c r="D198" s="84" t="s">
        <v>4848</v>
      </c>
      <c r="E198" s="84" t="b">
        <v>0</v>
      </c>
      <c r="F198" s="84" t="b">
        <v>0</v>
      </c>
      <c r="G198" s="84" t="b">
        <v>0</v>
      </c>
    </row>
    <row r="199" spans="1:7" ht="15">
      <c r="A199" s="84" t="s">
        <v>4558</v>
      </c>
      <c r="B199" s="84">
        <v>3</v>
      </c>
      <c r="C199" s="122">
        <v>0.0014951160518687674</v>
      </c>
      <c r="D199" s="84" t="s">
        <v>4848</v>
      </c>
      <c r="E199" s="84" t="b">
        <v>1</v>
      </c>
      <c r="F199" s="84" t="b">
        <v>0</v>
      </c>
      <c r="G199" s="84" t="b">
        <v>0</v>
      </c>
    </row>
    <row r="200" spans="1:7" ht="15">
      <c r="A200" s="84" t="s">
        <v>4559</v>
      </c>
      <c r="B200" s="84">
        <v>3</v>
      </c>
      <c r="C200" s="122">
        <v>0.0014951160518687674</v>
      </c>
      <c r="D200" s="84" t="s">
        <v>4848</v>
      </c>
      <c r="E200" s="84" t="b">
        <v>0</v>
      </c>
      <c r="F200" s="84" t="b">
        <v>0</v>
      </c>
      <c r="G200" s="84" t="b">
        <v>0</v>
      </c>
    </row>
    <row r="201" spans="1:7" ht="15">
      <c r="A201" s="84" t="s">
        <v>4560</v>
      </c>
      <c r="B201" s="84">
        <v>3</v>
      </c>
      <c r="C201" s="122">
        <v>0.0014951160518687674</v>
      </c>
      <c r="D201" s="84" t="s">
        <v>4848</v>
      </c>
      <c r="E201" s="84" t="b">
        <v>0</v>
      </c>
      <c r="F201" s="84" t="b">
        <v>0</v>
      </c>
      <c r="G201" s="84" t="b">
        <v>0</v>
      </c>
    </row>
    <row r="202" spans="1:7" ht="15">
      <c r="A202" s="84" t="s">
        <v>4561</v>
      </c>
      <c r="B202" s="84">
        <v>3</v>
      </c>
      <c r="C202" s="122">
        <v>0.0014951160518687674</v>
      </c>
      <c r="D202" s="84" t="s">
        <v>4848</v>
      </c>
      <c r="E202" s="84" t="b">
        <v>0</v>
      </c>
      <c r="F202" s="84" t="b">
        <v>0</v>
      </c>
      <c r="G202" s="84" t="b">
        <v>0</v>
      </c>
    </row>
    <row r="203" spans="1:7" ht="15">
      <c r="A203" s="84" t="s">
        <v>4562</v>
      </c>
      <c r="B203" s="84">
        <v>3</v>
      </c>
      <c r="C203" s="122">
        <v>0.0014951160518687674</v>
      </c>
      <c r="D203" s="84" t="s">
        <v>4848</v>
      </c>
      <c r="E203" s="84" t="b">
        <v>0</v>
      </c>
      <c r="F203" s="84" t="b">
        <v>0</v>
      </c>
      <c r="G203" s="84" t="b">
        <v>0</v>
      </c>
    </row>
    <row r="204" spans="1:7" ht="15">
      <c r="A204" s="84" t="s">
        <v>4563</v>
      </c>
      <c r="B204" s="84">
        <v>3</v>
      </c>
      <c r="C204" s="122">
        <v>0.0014951160518687674</v>
      </c>
      <c r="D204" s="84" t="s">
        <v>4848</v>
      </c>
      <c r="E204" s="84" t="b">
        <v>0</v>
      </c>
      <c r="F204" s="84" t="b">
        <v>0</v>
      </c>
      <c r="G204" s="84" t="b">
        <v>0</v>
      </c>
    </row>
    <row r="205" spans="1:7" ht="15">
      <c r="A205" s="84" t="s">
        <v>4564</v>
      </c>
      <c r="B205" s="84">
        <v>3</v>
      </c>
      <c r="C205" s="122">
        <v>0.0014951160518687674</v>
      </c>
      <c r="D205" s="84" t="s">
        <v>4848</v>
      </c>
      <c r="E205" s="84" t="b">
        <v>0</v>
      </c>
      <c r="F205" s="84" t="b">
        <v>0</v>
      </c>
      <c r="G205" s="84" t="b">
        <v>0</v>
      </c>
    </row>
    <row r="206" spans="1:7" ht="15">
      <c r="A206" s="84" t="s">
        <v>4565</v>
      </c>
      <c r="B206" s="84">
        <v>3</v>
      </c>
      <c r="C206" s="122">
        <v>0.0014951160518687674</v>
      </c>
      <c r="D206" s="84" t="s">
        <v>4848</v>
      </c>
      <c r="E206" s="84" t="b">
        <v>0</v>
      </c>
      <c r="F206" s="84" t="b">
        <v>0</v>
      </c>
      <c r="G206" s="84" t="b">
        <v>0</v>
      </c>
    </row>
    <row r="207" spans="1:7" ht="15">
      <c r="A207" s="84" t="s">
        <v>4566</v>
      </c>
      <c r="B207" s="84">
        <v>3</v>
      </c>
      <c r="C207" s="122">
        <v>0.0014951160518687674</v>
      </c>
      <c r="D207" s="84" t="s">
        <v>4848</v>
      </c>
      <c r="E207" s="84" t="b">
        <v>0</v>
      </c>
      <c r="F207" s="84" t="b">
        <v>0</v>
      </c>
      <c r="G207" s="84" t="b">
        <v>0</v>
      </c>
    </row>
    <row r="208" spans="1:7" ht="15">
      <c r="A208" s="84" t="s">
        <v>4567</v>
      </c>
      <c r="B208" s="84">
        <v>3</v>
      </c>
      <c r="C208" s="122">
        <v>0.0014951160518687674</v>
      </c>
      <c r="D208" s="84" t="s">
        <v>4848</v>
      </c>
      <c r="E208" s="84" t="b">
        <v>0</v>
      </c>
      <c r="F208" s="84" t="b">
        <v>0</v>
      </c>
      <c r="G208" s="84" t="b">
        <v>0</v>
      </c>
    </row>
    <row r="209" spans="1:7" ht="15">
      <c r="A209" s="84" t="s">
        <v>4568</v>
      </c>
      <c r="B209" s="84">
        <v>3</v>
      </c>
      <c r="C209" s="122">
        <v>0.0014951160518687674</v>
      </c>
      <c r="D209" s="84" t="s">
        <v>4848</v>
      </c>
      <c r="E209" s="84" t="b">
        <v>0</v>
      </c>
      <c r="F209" s="84" t="b">
        <v>0</v>
      </c>
      <c r="G209" s="84" t="b">
        <v>0</v>
      </c>
    </row>
    <row r="210" spans="1:7" ht="15">
      <c r="A210" s="84" t="s">
        <v>4569</v>
      </c>
      <c r="B210" s="84">
        <v>3</v>
      </c>
      <c r="C210" s="122">
        <v>0.0014951160518687674</v>
      </c>
      <c r="D210" s="84" t="s">
        <v>4848</v>
      </c>
      <c r="E210" s="84" t="b">
        <v>0</v>
      </c>
      <c r="F210" s="84" t="b">
        <v>0</v>
      </c>
      <c r="G210" s="84" t="b">
        <v>0</v>
      </c>
    </row>
    <row r="211" spans="1:7" ht="15">
      <c r="A211" s="84" t="s">
        <v>4570</v>
      </c>
      <c r="B211" s="84">
        <v>3</v>
      </c>
      <c r="C211" s="122">
        <v>0.0014951160518687674</v>
      </c>
      <c r="D211" s="84" t="s">
        <v>4848</v>
      </c>
      <c r="E211" s="84" t="b">
        <v>0</v>
      </c>
      <c r="F211" s="84" t="b">
        <v>0</v>
      </c>
      <c r="G211" s="84" t="b">
        <v>0</v>
      </c>
    </row>
    <row r="212" spans="1:7" ht="15">
      <c r="A212" s="84" t="s">
        <v>4571</v>
      </c>
      <c r="B212" s="84">
        <v>3</v>
      </c>
      <c r="C212" s="122">
        <v>0.0014951160518687674</v>
      </c>
      <c r="D212" s="84" t="s">
        <v>4848</v>
      </c>
      <c r="E212" s="84" t="b">
        <v>0</v>
      </c>
      <c r="F212" s="84" t="b">
        <v>0</v>
      </c>
      <c r="G212" s="84" t="b">
        <v>0</v>
      </c>
    </row>
    <row r="213" spans="1:7" ht="15">
      <c r="A213" s="84" t="s">
        <v>4572</v>
      </c>
      <c r="B213" s="84">
        <v>3</v>
      </c>
      <c r="C213" s="122">
        <v>0.0014951160518687674</v>
      </c>
      <c r="D213" s="84" t="s">
        <v>4848</v>
      </c>
      <c r="E213" s="84" t="b">
        <v>0</v>
      </c>
      <c r="F213" s="84" t="b">
        <v>0</v>
      </c>
      <c r="G213" s="84" t="b">
        <v>0</v>
      </c>
    </row>
    <row r="214" spans="1:7" ht="15">
      <c r="A214" s="84" t="s">
        <v>4573</v>
      </c>
      <c r="B214" s="84">
        <v>3</v>
      </c>
      <c r="C214" s="122">
        <v>0.0014951160518687674</v>
      </c>
      <c r="D214" s="84" t="s">
        <v>4848</v>
      </c>
      <c r="E214" s="84" t="b">
        <v>0</v>
      </c>
      <c r="F214" s="84" t="b">
        <v>0</v>
      </c>
      <c r="G214" s="84" t="b">
        <v>0</v>
      </c>
    </row>
    <row r="215" spans="1:7" ht="15">
      <c r="A215" s="84" t="s">
        <v>4574</v>
      </c>
      <c r="B215" s="84">
        <v>3</v>
      </c>
      <c r="C215" s="122">
        <v>0.0014951160518687674</v>
      </c>
      <c r="D215" s="84" t="s">
        <v>4848</v>
      </c>
      <c r="E215" s="84" t="b">
        <v>0</v>
      </c>
      <c r="F215" s="84" t="b">
        <v>0</v>
      </c>
      <c r="G215" s="84" t="b">
        <v>0</v>
      </c>
    </row>
    <row r="216" spans="1:7" ht="15">
      <c r="A216" s="84" t="s">
        <v>4575</v>
      </c>
      <c r="B216" s="84">
        <v>3</v>
      </c>
      <c r="C216" s="122">
        <v>0.0014951160518687674</v>
      </c>
      <c r="D216" s="84" t="s">
        <v>4848</v>
      </c>
      <c r="E216" s="84" t="b">
        <v>0</v>
      </c>
      <c r="F216" s="84" t="b">
        <v>0</v>
      </c>
      <c r="G216" s="84" t="b">
        <v>0</v>
      </c>
    </row>
    <row r="217" spans="1:7" ht="15">
      <c r="A217" s="84" t="s">
        <v>4576</v>
      </c>
      <c r="B217" s="84">
        <v>3</v>
      </c>
      <c r="C217" s="122">
        <v>0.0014951160518687674</v>
      </c>
      <c r="D217" s="84" t="s">
        <v>4848</v>
      </c>
      <c r="E217" s="84" t="b">
        <v>0</v>
      </c>
      <c r="F217" s="84" t="b">
        <v>0</v>
      </c>
      <c r="G217" s="84" t="b">
        <v>0</v>
      </c>
    </row>
    <row r="218" spans="1:7" ht="15">
      <c r="A218" s="84" t="s">
        <v>4577</v>
      </c>
      <c r="B218" s="84">
        <v>3</v>
      </c>
      <c r="C218" s="122">
        <v>0.0014951160518687674</v>
      </c>
      <c r="D218" s="84" t="s">
        <v>4848</v>
      </c>
      <c r="E218" s="84" t="b">
        <v>0</v>
      </c>
      <c r="F218" s="84" t="b">
        <v>0</v>
      </c>
      <c r="G218" s="84" t="b">
        <v>0</v>
      </c>
    </row>
    <row r="219" spans="1:7" ht="15">
      <c r="A219" s="84" t="s">
        <v>4578</v>
      </c>
      <c r="B219" s="84">
        <v>3</v>
      </c>
      <c r="C219" s="122">
        <v>0.0014951160518687674</v>
      </c>
      <c r="D219" s="84" t="s">
        <v>4848</v>
      </c>
      <c r="E219" s="84" t="b">
        <v>1</v>
      </c>
      <c r="F219" s="84" t="b">
        <v>0</v>
      </c>
      <c r="G219" s="84" t="b">
        <v>0</v>
      </c>
    </row>
    <row r="220" spans="1:7" ht="15">
      <c r="A220" s="84" t="s">
        <v>4579</v>
      </c>
      <c r="B220" s="84">
        <v>3</v>
      </c>
      <c r="C220" s="122">
        <v>0.0014951160518687674</v>
      </c>
      <c r="D220" s="84" t="s">
        <v>4848</v>
      </c>
      <c r="E220" s="84" t="b">
        <v>0</v>
      </c>
      <c r="F220" s="84" t="b">
        <v>0</v>
      </c>
      <c r="G220" s="84" t="b">
        <v>0</v>
      </c>
    </row>
    <row r="221" spans="1:7" ht="15">
      <c r="A221" s="84" t="s">
        <v>4580</v>
      </c>
      <c r="B221" s="84">
        <v>3</v>
      </c>
      <c r="C221" s="122">
        <v>0.0014951160518687674</v>
      </c>
      <c r="D221" s="84" t="s">
        <v>4848</v>
      </c>
      <c r="E221" s="84" t="b">
        <v>0</v>
      </c>
      <c r="F221" s="84" t="b">
        <v>0</v>
      </c>
      <c r="G221" s="84" t="b">
        <v>0</v>
      </c>
    </row>
    <row r="222" spans="1:7" ht="15">
      <c r="A222" s="84" t="s">
        <v>3650</v>
      </c>
      <c r="B222" s="84">
        <v>3</v>
      </c>
      <c r="C222" s="122">
        <v>0.0014951160518687674</v>
      </c>
      <c r="D222" s="84" t="s">
        <v>4848</v>
      </c>
      <c r="E222" s="84" t="b">
        <v>0</v>
      </c>
      <c r="F222" s="84" t="b">
        <v>0</v>
      </c>
      <c r="G222" s="84" t="b">
        <v>0</v>
      </c>
    </row>
    <row r="223" spans="1:7" ht="15">
      <c r="A223" s="84" t="s">
        <v>4581</v>
      </c>
      <c r="B223" s="84">
        <v>3</v>
      </c>
      <c r="C223" s="122">
        <v>0.0014951160518687674</v>
      </c>
      <c r="D223" s="84" t="s">
        <v>4848</v>
      </c>
      <c r="E223" s="84" t="b">
        <v>1</v>
      </c>
      <c r="F223" s="84" t="b">
        <v>0</v>
      </c>
      <c r="G223" s="84" t="b">
        <v>0</v>
      </c>
    </row>
    <row r="224" spans="1:7" ht="15">
      <c r="A224" s="84" t="s">
        <v>4582</v>
      </c>
      <c r="B224" s="84">
        <v>3</v>
      </c>
      <c r="C224" s="122">
        <v>0.0014951160518687674</v>
      </c>
      <c r="D224" s="84" t="s">
        <v>4848</v>
      </c>
      <c r="E224" s="84" t="b">
        <v>0</v>
      </c>
      <c r="F224" s="84" t="b">
        <v>0</v>
      </c>
      <c r="G224" s="84" t="b">
        <v>0</v>
      </c>
    </row>
    <row r="225" spans="1:7" ht="15">
      <c r="A225" s="84" t="s">
        <v>4583</v>
      </c>
      <c r="B225" s="84">
        <v>3</v>
      </c>
      <c r="C225" s="122">
        <v>0.0014951160518687674</v>
      </c>
      <c r="D225" s="84" t="s">
        <v>4848</v>
      </c>
      <c r="E225" s="84" t="b">
        <v>0</v>
      </c>
      <c r="F225" s="84" t="b">
        <v>0</v>
      </c>
      <c r="G225" s="84" t="b">
        <v>0</v>
      </c>
    </row>
    <row r="226" spans="1:7" ht="15">
      <c r="A226" s="84" t="s">
        <v>4584</v>
      </c>
      <c r="B226" s="84">
        <v>3</v>
      </c>
      <c r="C226" s="122">
        <v>0.0014951160518687674</v>
      </c>
      <c r="D226" s="84" t="s">
        <v>4848</v>
      </c>
      <c r="E226" s="84" t="b">
        <v>0</v>
      </c>
      <c r="F226" s="84" t="b">
        <v>0</v>
      </c>
      <c r="G226" s="84" t="b">
        <v>0</v>
      </c>
    </row>
    <row r="227" spans="1:7" ht="15">
      <c r="A227" s="84" t="s">
        <v>3534</v>
      </c>
      <c r="B227" s="84">
        <v>3</v>
      </c>
      <c r="C227" s="122">
        <v>0.0014951160518687674</v>
      </c>
      <c r="D227" s="84" t="s">
        <v>4848</v>
      </c>
      <c r="E227" s="84" t="b">
        <v>0</v>
      </c>
      <c r="F227" s="84" t="b">
        <v>0</v>
      </c>
      <c r="G227" s="84" t="b">
        <v>0</v>
      </c>
    </row>
    <row r="228" spans="1:7" ht="15">
      <c r="A228" s="84" t="s">
        <v>3675</v>
      </c>
      <c r="B228" s="84">
        <v>3</v>
      </c>
      <c r="C228" s="122">
        <v>0.0014951160518687674</v>
      </c>
      <c r="D228" s="84" t="s">
        <v>4848</v>
      </c>
      <c r="E228" s="84" t="b">
        <v>1</v>
      </c>
      <c r="F228" s="84" t="b">
        <v>0</v>
      </c>
      <c r="G228" s="84" t="b">
        <v>0</v>
      </c>
    </row>
    <row r="229" spans="1:7" ht="15">
      <c r="A229" s="84" t="s">
        <v>4585</v>
      </c>
      <c r="B229" s="84">
        <v>3</v>
      </c>
      <c r="C229" s="122">
        <v>0.0018497651510161876</v>
      </c>
      <c r="D229" s="84" t="s">
        <v>4848</v>
      </c>
      <c r="E229" s="84" t="b">
        <v>0</v>
      </c>
      <c r="F229" s="84" t="b">
        <v>0</v>
      </c>
      <c r="G229" s="84" t="b">
        <v>0</v>
      </c>
    </row>
    <row r="230" spans="1:7" ht="15">
      <c r="A230" s="84" t="s">
        <v>4586</v>
      </c>
      <c r="B230" s="84">
        <v>3</v>
      </c>
      <c r="C230" s="122">
        <v>0.0014951160518687674</v>
      </c>
      <c r="D230" s="84" t="s">
        <v>4848</v>
      </c>
      <c r="E230" s="84" t="b">
        <v>0</v>
      </c>
      <c r="F230" s="84" t="b">
        <v>0</v>
      </c>
      <c r="G230" s="84" t="b">
        <v>0</v>
      </c>
    </row>
    <row r="231" spans="1:7" ht="15">
      <c r="A231" s="84" t="s">
        <v>4587</v>
      </c>
      <c r="B231" s="84">
        <v>3</v>
      </c>
      <c r="C231" s="122">
        <v>0.0014951160518687674</v>
      </c>
      <c r="D231" s="84" t="s">
        <v>4848</v>
      </c>
      <c r="E231" s="84" t="b">
        <v>0</v>
      </c>
      <c r="F231" s="84" t="b">
        <v>0</v>
      </c>
      <c r="G231" s="84" t="b">
        <v>0</v>
      </c>
    </row>
    <row r="232" spans="1:7" ht="15">
      <c r="A232" s="84" t="s">
        <v>4588</v>
      </c>
      <c r="B232" s="84">
        <v>3</v>
      </c>
      <c r="C232" s="122">
        <v>0.0014951160518687674</v>
      </c>
      <c r="D232" s="84" t="s">
        <v>4848</v>
      </c>
      <c r="E232" s="84" t="b">
        <v>0</v>
      </c>
      <c r="F232" s="84" t="b">
        <v>0</v>
      </c>
      <c r="G232" s="84" t="b">
        <v>0</v>
      </c>
    </row>
    <row r="233" spans="1:7" ht="15">
      <c r="A233" s="84" t="s">
        <v>4589</v>
      </c>
      <c r="B233" s="84">
        <v>3</v>
      </c>
      <c r="C233" s="122">
        <v>0.0014951160518687674</v>
      </c>
      <c r="D233" s="84" t="s">
        <v>4848</v>
      </c>
      <c r="E233" s="84" t="b">
        <v>0</v>
      </c>
      <c r="F233" s="84" t="b">
        <v>0</v>
      </c>
      <c r="G233" s="84" t="b">
        <v>0</v>
      </c>
    </row>
    <row r="234" spans="1:7" ht="15">
      <c r="A234" s="84" t="s">
        <v>4590</v>
      </c>
      <c r="B234" s="84">
        <v>3</v>
      </c>
      <c r="C234" s="122">
        <v>0.0014951160518687674</v>
      </c>
      <c r="D234" s="84" t="s">
        <v>4848</v>
      </c>
      <c r="E234" s="84" t="b">
        <v>0</v>
      </c>
      <c r="F234" s="84" t="b">
        <v>0</v>
      </c>
      <c r="G234" s="84" t="b">
        <v>0</v>
      </c>
    </row>
    <row r="235" spans="1:7" ht="15">
      <c r="A235" s="84" t="s">
        <v>4591</v>
      </c>
      <c r="B235" s="84">
        <v>3</v>
      </c>
      <c r="C235" s="122">
        <v>0.0014951160518687674</v>
      </c>
      <c r="D235" s="84" t="s">
        <v>4848</v>
      </c>
      <c r="E235" s="84" t="b">
        <v>0</v>
      </c>
      <c r="F235" s="84" t="b">
        <v>0</v>
      </c>
      <c r="G235" s="84" t="b">
        <v>0</v>
      </c>
    </row>
    <row r="236" spans="1:7" ht="15">
      <c r="A236" s="84" t="s">
        <v>4592</v>
      </c>
      <c r="B236" s="84">
        <v>3</v>
      </c>
      <c r="C236" s="122">
        <v>0.0016260064822867664</v>
      </c>
      <c r="D236" s="84" t="s">
        <v>4848</v>
      </c>
      <c r="E236" s="84" t="b">
        <v>0</v>
      </c>
      <c r="F236" s="84" t="b">
        <v>0</v>
      </c>
      <c r="G236" s="84" t="b">
        <v>0</v>
      </c>
    </row>
    <row r="237" spans="1:7" ht="15">
      <c r="A237" s="84" t="s">
        <v>4593</v>
      </c>
      <c r="B237" s="84">
        <v>3</v>
      </c>
      <c r="C237" s="122">
        <v>0.0014951160518687674</v>
      </c>
      <c r="D237" s="84" t="s">
        <v>4848</v>
      </c>
      <c r="E237" s="84" t="b">
        <v>1</v>
      </c>
      <c r="F237" s="84" t="b">
        <v>0</v>
      </c>
      <c r="G237" s="84" t="b">
        <v>0</v>
      </c>
    </row>
    <row r="238" spans="1:7" ht="15">
      <c r="A238" s="84" t="s">
        <v>4594</v>
      </c>
      <c r="B238" s="84">
        <v>3</v>
      </c>
      <c r="C238" s="122">
        <v>0.0014951160518687674</v>
      </c>
      <c r="D238" s="84" t="s">
        <v>4848</v>
      </c>
      <c r="E238" s="84" t="b">
        <v>1</v>
      </c>
      <c r="F238" s="84" t="b">
        <v>0</v>
      </c>
      <c r="G238" s="84" t="b">
        <v>0</v>
      </c>
    </row>
    <row r="239" spans="1:7" ht="15">
      <c r="A239" s="84" t="s">
        <v>4595</v>
      </c>
      <c r="B239" s="84">
        <v>3</v>
      </c>
      <c r="C239" s="122">
        <v>0.0014951160518687674</v>
      </c>
      <c r="D239" s="84" t="s">
        <v>4848</v>
      </c>
      <c r="E239" s="84" t="b">
        <v>0</v>
      </c>
      <c r="F239" s="84" t="b">
        <v>0</v>
      </c>
      <c r="G239" s="84" t="b">
        <v>0</v>
      </c>
    </row>
    <row r="240" spans="1:7" ht="15">
      <c r="A240" s="84" t="s">
        <v>4596</v>
      </c>
      <c r="B240" s="84">
        <v>3</v>
      </c>
      <c r="C240" s="122">
        <v>0.0014951160518687674</v>
      </c>
      <c r="D240" s="84" t="s">
        <v>4848</v>
      </c>
      <c r="E240" s="84" t="b">
        <v>0</v>
      </c>
      <c r="F240" s="84" t="b">
        <v>0</v>
      </c>
      <c r="G240" s="84" t="b">
        <v>0</v>
      </c>
    </row>
    <row r="241" spans="1:7" ht="15">
      <c r="A241" s="84" t="s">
        <v>4597</v>
      </c>
      <c r="B241" s="84">
        <v>3</v>
      </c>
      <c r="C241" s="122">
        <v>0.0014951160518687674</v>
      </c>
      <c r="D241" s="84" t="s">
        <v>4848</v>
      </c>
      <c r="E241" s="84" t="b">
        <v>0</v>
      </c>
      <c r="F241" s="84" t="b">
        <v>0</v>
      </c>
      <c r="G241" s="84" t="b">
        <v>0</v>
      </c>
    </row>
    <row r="242" spans="1:7" ht="15">
      <c r="A242" s="84" t="s">
        <v>4598</v>
      </c>
      <c r="B242" s="84">
        <v>3</v>
      </c>
      <c r="C242" s="122">
        <v>0.0014951160518687674</v>
      </c>
      <c r="D242" s="84" t="s">
        <v>4848</v>
      </c>
      <c r="E242" s="84" t="b">
        <v>0</v>
      </c>
      <c r="F242" s="84" t="b">
        <v>0</v>
      </c>
      <c r="G242" s="84" t="b">
        <v>0</v>
      </c>
    </row>
    <row r="243" spans="1:7" ht="15">
      <c r="A243" s="84" t="s">
        <v>3672</v>
      </c>
      <c r="B243" s="84">
        <v>3</v>
      </c>
      <c r="C243" s="122">
        <v>0.0014951160518687674</v>
      </c>
      <c r="D243" s="84" t="s">
        <v>4848</v>
      </c>
      <c r="E243" s="84" t="b">
        <v>0</v>
      </c>
      <c r="F243" s="84" t="b">
        <v>0</v>
      </c>
      <c r="G243" s="84" t="b">
        <v>0</v>
      </c>
    </row>
    <row r="244" spans="1:7" ht="15">
      <c r="A244" s="84" t="s">
        <v>4599</v>
      </c>
      <c r="B244" s="84">
        <v>3</v>
      </c>
      <c r="C244" s="122">
        <v>0.0014951160518687674</v>
      </c>
      <c r="D244" s="84" t="s">
        <v>4848</v>
      </c>
      <c r="E244" s="84" t="b">
        <v>0</v>
      </c>
      <c r="F244" s="84" t="b">
        <v>0</v>
      </c>
      <c r="G244" s="84" t="b">
        <v>0</v>
      </c>
    </row>
    <row r="245" spans="1:7" ht="15">
      <c r="A245" s="84" t="s">
        <v>3673</v>
      </c>
      <c r="B245" s="84">
        <v>3</v>
      </c>
      <c r="C245" s="122">
        <v>0.0014951160518687674</v>
      </c>
      <c r="D245" s="84" t="s">
        <v>4848</v>
      </c>
      <c r="E245" s="84" t="b">
        <v>0</v>
      </c>
      <c r="F245" s="84" t="b">
        <v>0</v>
      </c>
      <c r="G245" s="84" t="b">
        <v>0</v>
      </c>
    </row>
    <row r="246" spans="1:7" ht="15">
      <c r="A246" s="84" t="s">
        <v>4600</v>
      </c>
      <c r="B246" s="84">
        <v>3</v>
      </c>
      <c r="C246" s="122">
        <v>0.0014951160518687674</v>
      </c>
      <c r="D246" s="84" t="s">
        <v>4848</v>
      </c>
      <c r="E246" s="84" t="b">
        <v>0</v>
      </c>
      <c r="F246" s="84" t="b">
        <v>0</v>
      </c>
      <c r="G246" s="84" t="b">
        <v>0</v>
      </c>
    </row>
    <row r="247" spans="1:7" ht="15">
      <c r="A247" s="84" t="s">
        <v>4601</v>
      </c>
      <c r="B247" s="84">
        <v>3</v>
      </c>
      <c r="C247" s="122">
        <v>0.0014951160518687674</v>
      </c>
      <c r="D247" s="84" t="s">
        <v>4848</v>
      </c>
      <c r="E247" s="84" t="b">
        <v>0</v>
      </c>
      <c r="F247" s="84" t="b">
        <v>0</v>
      </c>
      <c r="G247" s="84" t="b">
        <v>0</v>
      </c>
    </row>
    <row r="248" spans="1:7" ht="15">
      <c r="A248" s="84" t="s">
        <v>4602</v>
      </c>
      <c r="B248" s="84">
        <v>3</v>
      </c>
      <c r="C248" s="122">
        <v>0.0014951160518687674</v>
      </c>
      <c r="D248" s="84" t="s">
        <v>4848</v>
      </c>
      <c r="E248" s="84" t="b">
        <v>0</v>
      </c>
      <c r="F248" s="84" t="b">
        <v>0</v>
      </c>
      <c r="G248" s="84" t="b">
        <v>0</v>
      </c>
    </row>
    <row r="249" spans="1:7" ht="15">
      <c r="A249" s="84" t="s">
        <v>4603</v>
      </c>
      <c r="B249" s="84">
        <v>3</v>
      </c>
      <c r="C249" s="122">
        <v>0.0014951160518687674</v>
      </c>
      <c r="D249" s="84" t="s">
        <v>4848</v>
      </c>
      <c r="E249" s="84" t="b">
        <v>0</v>
      </c>
      <c r="F249" s="84" t="b">
        <v>0</v>
      </c>
      <c r="G249" s="84" t="b">
        <v>0</v>
      </c>
    </row>
    <row r="250" spans="1:7" ht="15">
      <c r="A250" s="84" t="s">
        <v>4604</v>
      </c>
      <c r="B250" s="84">
        <v>3</v>
      </c>
      <c r="C250" s="122">
        <v>0.0014951160518687674</v>
      </c>
      <c r="D250" s="84" t="s">
        <v>4848</v>
      </c>
      <c r="E250" s="84" t="b">
        <v>0</v>
      </c>
      <c r="F250" s="84" t="b">
        <v>0</v>
      </c>
      <c r="G250" s="84" t="b">
        <v>0</v>
      </c>
    </row>
    <row r="251" spans="1:7" ht="15">
      <c r="A251" s="84" t="s">
        <v>4605</v>
      </c>
      <c r="B251" s="84">
        <v>3</v>
      </c>
      <c r="C251" s="122">
        <v>0.0014951160518687674</v>
      </c>
      <c r="D251" s="84" t="s">
        <v>4848</v>
      </c>
      <c r="E251" s="84" t="b">
        <v>0</v>
      </c>
      <c r="F251" s="84" t="b">
        <v>0</v>
      </c>
      <c r="G251" s="84" t="b">
        <v>0</v>
      </c>
    </row>
    <row r="252" spans="1:7" ht="15">
      <c r="A252" s="84" t="s">
        <v>4606</v>
      </c>
      <c r="B252" s="84">
        <v>3</v>
      </c>
      <c r="C252" s="122">
        <v>0.0014951160518687674</v>
      </c>
      <c r="D252" s="84" t="s">
        <v>4848</v>
      </c>
      <c r="E252" s="84" t="b">
        <v>0</v>
      </c>
      <c r="F252" s="84" t="b">
        <v>0</v>
      </c>
      <c r="G252" s="84" t="b">
        <v>0</v>
      </c>
    </row>
    <row r="253" spans="1:7" ht="15">
      <c r="A253" s="84" t="s">
        <v>4607</v>
      </c>
      <c r="B253" s="84">
        <v>3</v>
      </c>
      <c r="C253" s="122">
        <v>0.0014951160518687674</v>
      </c>
      <c r="D253" s="84" t="s">
        <v>4848</v>
      </c>
      <c r="E253" s="84" t="b">
        <v>0</v>
      </c>
      <c r="F253" s="84" t="b">
        <v>0</v>
      </c>
      <c r="G253" s="84" t="b">
        <v>0</v>
      </c>
    </row>
    <row r="254" spans="1:7" ht="15">
      <c r="A254" s="84" t="s">
        <v>4608</v>
      </c>
      <c r="B254" s="84">
        <v>3</v>
      </c>
      <c r="C254" s="122">
        <v>0.0014951160518687674</v>
      </c>
      <c r="D254" s="84" t="s">
        <v>4848</v>
      </c>
      <c r="E254" s="84" t="b">
        <v>0</v>
      </c>
      <c r="F254" s="84" t="b">
        <v>0</v>
      </c>
      <c r="G254" s="84" t="b">
        <v>0</v>
      </c>
    </row>
    <row r="255" spans="1:7" ht="15">
      <c r="A255" s="84" t="s">
        <v>4609</v>
      </c>
      <c r="B255" s="84">
        <v>3</v>
      </c>
      <c r="C255" s="122">
        <v>0.0014951160518687674</v>
      </c>
      <c r="D255" s="84" t="s">
        <v>4848</v>
      </c>
      <c r="E255" s="84" t="b">
        <v>0</v>
      </c>
      <c r="F255" s="84" t="b">
        <v>0</v>
      </c>
      <c r="G255" s="84" t="b">
        <v>0</v>
      </c>
    </row>
    <row r="256" spans="1:7" ht="15">
      <c r="A256" s="84" t="s">
        <v>4610</v>
      </c>
      <c r="B256" s="84">
        <v>3</v>
      </c>
      <c r="C256" s="122">
        <v>0.0014951160518687674</v>
      </c>
      <c r="D256" s="84" t="s">
        <v>4848</v>
      </c>
      <c r="E256" s="84" t="b">
        <v>0</v>
      </c>
      <c r="F256" s="84" t="b">
        <v>0</v>
      </c>
      <c r="G256" s="84" t="b">
        <v>0</v>
      </c>
    </row>
    <row r="257" spans="1:7" ht="15">
      <c r="A257" s="84" t="s">
        <v>4611</v>
      </c>
      <c r="B257" s="84">
        <v>3</v>
      </c>
      <c r="C257" s="122">
        <v>0.0014951160518687674</v>
      </c>
      <c r="D257" s="84" t="s">
        <v>4848</v>
      </c>
      <c r="E257" s="84" t="b">
        <v>0</v>
      </c>
      <c r="F257" s="84" t="b">
        <v>0</v>
      </c>
      <c r="G257" s="84" t="b">
        <v>0</v>
      </c>
    </row>
    <row r="258" spans="1:7" ht="15">
      <c r="A258" s="84" t="s">
        <v>4612</v>
      </c>
      <c r="B258" s="84">
        <v>3</v>
      </c>
      <c r="C258" s="122">
        <v>0.0014951160518687674</v>
      </c>
      <c r="D258" s="84" t="s">
        <v>4848</v>
      </c>
      <c r="E258" s="84" t="b">
        <v>0</v>
      </c>
      <c r="F258" s="84" t="b">
        <v>0</v>
      </c>
      <c r="G258" s="84" t="b">
        <v>0</v>
      </c>
    </row>
    <row r="259" spans="1:7" ht="15">
      <c r="A259" s="84" t="s">
        <v>4613</v>
      </c>
      <c r="B259" s="84">
        <v>3</v>
      </c>
      <c r="C259" s="122">
        <v>0.0014951160518687674</v>
      </c>
      <c r="D259" s="84" t="s">
        <v>4848</v>
      </c>
      <c r="E259" s="84" t="b">
        <v>0</v>
      </c>
      <c r="F259" s="84" t="b">
        <v>0</v>
      </c>
      <c r="G259" s="84" t="b">
        <v>0</v>
      </c>
    </row>
    <row r="260" spans="1:7" ht="15">
      <c r="A260" s="84" t="s">
        <v>4614</v>
      </c>
      <c r="B260" s="84">
        <v>3</v>
      </c>
      <c r="C260" s="122">
        <v>0.0014951160518687674</v>
      </c>
      <c r="D260" s="84" t="s">
        <v>4848</v>
      </c>
      <c r="E260" s="84" t="b">
        <v>0</v>
      </c>
      <c r="F260" s="84" t="b">
        <v>0</v>
      </c>
      <c r="G260" s="84" t="b">
        <v>0</v>
      </c>
    </row>
    <row r="261" spans="1:7" ht="15">
      <c r="A261" s="84" t="s">
        <v>4615</v>
      </c>
      <c r="B261" s="84">
        <v>3</v>
      </c>
      <c r="C261" s="122">
        <v>0.0014951160518687674</v>
      </c>
      <c r="D261" s="84" t="s">
        <v>4848</v>
      </c>
      <c r="E261" s="84" t="b">
        <v>0</v>
      </c>
      <c r="F261" s="84" t="b">
        <v>0</v>
      </c>
      <c r="G261" s="84" t="b">
        <v>0</v>
      </c>
    </row>
    <row r="262" spans="1:7" ht="15">
      <c r="A262" s="84" t="s">
        <v>4616</v>
      </c>
      <c r="B262" s="84">
        <v>3</v>
      </c>
      <c r="C262" s="122">
        <v>0.0014951160518687674</v>
      </c>
      <c r="D262" s="84" t="s">
        <v>4848</v>
      </c>
      <c r="E262" s="84" t="b">
        <v>0</v>
      </c>
      <c r="F262" s="84" t="b">
        <v>0</v>
      </c>
      <c r="G262" s="84" t="b">
        <v>0</v>
      </c>
    </row>
    <row r="263" spans="1:7" ht="15">
      <c r="A263" s="84" t="s">
        <v>4617</v>
      </c>
      <c r="B263" s="84">
        <v>3</v>
      </c>
      <c r="C263" s="122">
        <v>0.0014951160518687674</v>
      </c>
      <c r="D263" s="84" t="s">
        <v>4848</v>
      </c>
      <c r="E263" s="84" t="b">
        <v>0</v>
      </c>
      <c r="F263" s="84" t="b">
        <v>0</v>
      </c>
      <c r="G263" s="84" t="b">
        <v>0</v>
      </c>
    </row>
    <row r="264" spans="1:7" ht="15">
      <c r="A264" s="84" t="s">
        <v>4618</v>
      </c>
      <c r="B264" s="84">
        <v>3</v>
      </c>
      <c r="C264" s="122">
        <v>0.0014951160518687674</v>
      </c>
      <c r="D264" s="84" t="s">
        <v>4848</v>
      </c>
      <c r="E264" s="84" t="b">
        <v>1</v>
      </c>
      <c r="F264" s="84" t="b">
        <v>0</v>
      </c>
      <c r="G264" s="84" t="b">
        <v>0</v>
      </c>
    </row>
    <row r="265" spans="1:7" ht="15">
      <c r="A265" s="84" t="s">
        <v>4619</v>
      </c>
      <c r="B265" s="84">
        <v>3</v>
      </c>
      <c r="C265" s="122">
        <v>0.0014951160518687674</v>
      </c>
      <c r="D265" s="84" t="s">
        <v>4848</v>
      </c>
      <c r="E265" s="84" t="b">
        <v>0</v>
      </c>
      <c r="F265" s="84" t="b">
        <v>0</v>
      </c>
      <c r="G265" s="84" t="b">
        <v>0</v>
      </c>
    </row>
    <row r="266" spans="1:7" ht="15">
      <c r="A266" s="84" t="s">
        <v>4620</v>
      </c>
      <c r="B266" s="84">
        <v>3</v>
      </c>
      <c r="C266" s="122">
        <v>0.0014951160518687674</v>
      </c>
      <c r="D266" s="84" t="s">
        <v>4848</v>
      </c>
      <c r="E266" s="84" t="b">
        <v>0</v>
      </c>
      <c r="F266" s="84" t="b">
        <v>0</v>
      </c>
      <c r="G266" s="84" t="b">
        <v>0</v>
      </c>
    </row>
    <row r="267" spans="1:7" ht="15">
      <c r="A267" s="84" t="s">
        <v>4621</v>
      </c>
      <c r="B267" s="84">
        <v>3</v>
      </c>
      <c r="C267" s="122">
        <v>0.0014951160518687674</v>
      </c>
      <c r="D267" s="84" t="s">
        <v>4848</v>
      </c>
      <c r="E267" s="84" t="b">
        <v>0</v>
      </c>
      <c r="F267" s="84" t="b">
        <v>0</v>
      </c>
      <c r="G267" s="84" t="b">
        <v>0</v>
      </c>
    </row>
    <row r="268" spans="1:7" ht="15">
      <c r="A268" s="84" t="s">
        <v>413</v>
      </c>
      <c r="B268" s="84">
        <v>3</v>
      </c>
      <c r="C268" s="122">
        <v>0.0014951160518687674</v>
      </c>
      <c r="D268" s="84" t="s">
        <v>4848</v>
      </c>
      <c r="E268" s="84" t="b">
        <v>0</v>
      </c>
      <c r="F268" s="84" t="b">
        <v>0</v>
      </c>
      <c r="G268" s="84" t="b">
        <v>0</v>
      </c>
    </row>
    <row r="269" spans="1:7" ht="15">
      <c r="A269" s="84" t="s">
        <v>4622</v>
      </c>
      <c r="B269" s="84">
        <v>3</v>
      </c>
      <c r="C269" s="122">
        <v>0.0014951160518687674</v>
      </c>
      <c r="D269" s="84" t="s">
        <v>4848</v>
      </c>
      <c r="E269" s="84" t="b">
        <v>0</v>
      </c>
      <c r="F269" s="84" t="b">
        <v>0</v>
      </c>
      <c r="G269" s="84" t="b">
        <v>0</v>
      </c>
    </row>
    <row r="270" spans="1:7" ht="15">
      <c r="A270" s="84" t="s">
        <v>3656</v>
      </c>
      <c r="B270" s="84">
        <v>3</v>
      </c>
      <c r="C270" s="122">
        <v>0.0014951160518687674</v>
      </c>
      <c r="D270" s="84" t="s">
        <v>4848</v>
      </c>
      <c r="E270" s="84" t="b">
        <v>0</v>
      </c>
      <c r="F270" s="84" t="b">
        <v>0</v>
      </c>
      <c r="G270" s="84" t="b">
        <v>0</v>
      </c>
    </row>
    <row r="271" spans="1:7" ht="15">
      <c r="A271" s="84" t="s">
        <v>412</v>
      </c>
      <c r="B271" s="84">
        <v>3</v>
      </c>
      <c r="C271" s="122">
        <v>0.0014951160518687674</v>
      </c>
      <c r="D271" s="84" t="s">
        <v>4848</v>
      </c>
      <c r="E271" s="84" t="b">
        <v>0</v>
      </c>
      <c r="F271" s="84" t="b">
        <v>0</v>
      </c>
      <c r="G271" s="84" t="b">
        <v>0</v>
      </c>
    </row>
    <row r="272" spans="1:7" ht="15">
      <c r="A272" s="84" t="s">
        <v>3645</v>
      </c>
      <c r="B272" s="84">
        <v>3</v>
      </c>
      <c r="C272" s="122">
        <v>0.0014951160518687674</v>
      </c>
      <c r="D272" s="84" t="s">
        <v>4848</v>
      </c>
      <c r="E272" s="84" t="b">
        <v>0</v>
      </c>
      <c r="F272" s="84" t="b">
        <v>0</v>
      </c>
      <c r="G272" s="84" t="b">
        <v>0</v>
      </c>
    </row>
    <row r="273" spans="1:7" ht="15">
      <c r="A273" s="84" t="s">
        <v>4623</v>
      </c>
      <c r="B273" s="84">
        <v>3</v>
      </c>
      <c r="C273" s="122">
        <v>0.0016260064822867664</v>
      </c>
      <c r="D273" s="84" t="s">
        <v>4848</v>
      </c>
      <c r="E273" s="84" t="b">
        <v>0</v>
      </c>
      <c r="F273" s="84" t="b">
        <v>0</v>
      </c>
      <c r="G273" s="84" t="b">
        <v>0</v>
      </c>
    </row>
    <row r="274" spans="1:7" ht="15">
      <c r="A274" s="84" t="s">
        <v>4624</v>
      </c>
      <c r="B274" s="84">
        <v>3</v>
      </c>
      <c r="C274" s="122">
        <v>0.0014951160518687674</v>
      </c>
      <c r="D274" s="84" t="s">
        <v>4848</v>
      </c>
      <c r="E274" s="84" t="b">
        <v>0</v>
      </c>
      <c r="F274" s="84" t="b">
        <v>0</v>
      </c>
      <c r="G274" s="84" t="b">
        <v>0</v>
      </c>
    </row>
    <row r="275" spans="1:7" ht="15">
      <c r="A275" s="84" t="s">
        <v>4625</v>
      </c>
      <c r="B275" s="84">
        <v>3</v>
      </c>
      <c r="C275" s="122">
        <v>0.0014951160518687674</v>
      </c>
      <c r="D275" s="84" t="s">
        <v>4848</v>
      </c>
      <c r="E275" s="84" t="b">
        <v>0</v>
      </c>
      <c r="F275" s="84" t="b">
        <v>0</v>
      </c>
      <c r="G275" s="84" t="b">
        <v>0</v>
      </c>
    </row>
    <row r="276" spans="1:7" ht="15">
      <c r="A276" s="84" t="s">
        <v>4626</v>
      </c>
      <c r="B276" s="84">
        <v>3</v>
      </c>
      <c r="C276" s="122">
        <v>0.0014951160518687674</v>
      </c>
      <c r="D276" s="84" t="s">
        <v>4848</v>
      </c>
      <c r="E276" s="84" t="b">
        <v>0</v>
      </c>
      <c r="F276" s="84" t="b">
        <v>0</v>
      </c>
      <c r="G276" s="84" t="b">
        <v>0</v>
      </c>
    </row>
    <row r="277" spans="1:7" ht="15">
      <c r="A277" s="84" t="s">
        <v>4627</v>
      </c>
      <c r="B277" s="84">
        <v>3</v>
      </c>
      <c r="C277" s="122">
        <v>0.0014951160518687674</v>
      </c>
      <c r="D277" s="84" t="s">
        <v>4848</v>
      </c>
      <c r="E277" s="84" t="b">
        <v>0</v>
      </c>
      <c r="F277" s="84" t="b">
        <v>0</v>
      </c>
      <c r="G277" s="84" t="b">
        <v>0</v>
      </c>
    </row>
    <row r="278" spans="1:7" ht="15">
      <c r="A278" s="84" t="s">
        <v>4628</v>
      </c>
      <c r="B278" s="84">
        <v>3</v>
      </c>
      <c r="C278" s="122">
        <v>0.0014951160518687674</v>
      </c>
      <c r="D278" s="84" t="s">
        <v>4848</v>
      </c>
      <c r="E278" s="84" t="b">
        <v>0</v>
      </c>
      <c r="F278" s="84" t="b">
        <v>0</v>
      </c>
      <c r="G278" s="84" t="b">
        <v>0</v>
      </c>
    </row>
    <row r="279" spans="1:7" ht="15">
      <c r="A279" s="84" t="s">
        <v>4629</v>
      </c>
      <c r="B279" s="84">
        <v>3</v>
      </c>
      <c r="C279" s="122">
        <v>0.0014951160518687674</v>
      </c>
      <c r="D279" s="84" t="s">
        <v>4848</v>
      </c>
      <c r="E279" s="84" t="b">
        <v>0</v>
      </c>
      <c r="F279" s="84" t="b">
        <v>0</v>
      </c>
      <c r="G279" s="84" t="b">
        <v>0</v>
      </c>
    </row>
    <row r="280" spans="1:7" ht="15">
      <c r="A280" s="84" t="s">
        <v>4630</v>
      </c>
      <c r="B280" s="84">
        <v>3</v>
      </c>
      <c r="C280" s="122">
        <v>0.0014951160518687674</v>
      </c>
      <c r="D280" s="84" t="s">
        <v>4848</v>
      </c>
      <c r="E280" s="84" t="b">
        <v>0</v>
      </c>
      <c r="F280" s="84" t="b">
        <v>0</v>
      </c>
      <c r="G280" s="84" t="b">
        <v>0</v>
      </c>
    </row>
    <row r="281" spans="1:7" ht="15">
      <c r="A281" s="84" t="s">
        <v>250</v>
      </c>
      <c r="B281" s="84">
        <v>3</v>
      </c>
      <c r="C281" s="122">
        <v>0.0014951160518687674</v>
      </c>
      <c r="D281" s="84" t="s">
        <v>4848</v>
      </c>
      <c r="E281" s="84" t="b">
        <v>0</v>
      </c>
      <c r="F281" s="84" t="b">
        <v>0</v>
      </c>
      <c r="G281" s="84" t="b">
        <v>0</v>
      </c>
    </row>
    <row r="282" spans="1:7" ht="15">
      <c r="A282" s="84" t="s">
        <v>4631</v>
      </c>
      <c r="B282" s="84">
        <v>3</v>
      </c>
      <c r="C282" s="122">
        <v>0.0014951160518687674</v>
      </c>
      <c r="D282" s="84" t="s">
        <v>4848</v>
      </c>
      <c r="E282" s="84" t="b">
        <v>0</v>
      </c>
      <c r="F282" s="84" t="b">
        <v>0</v>
      </c>
      <c r="G282" s="84" t="b">
        <v>0</v>
      </c>
    </row>
    <row r="283" spans="1:7" ht="15">
      <c r="A283" s="84" t="s">
        <v>4632</v>
      </c>
      <c r="B283" s="84">
        <v>3</v>
      </c>
      <c r="C283" s="122">
        <v>0.0014951160518687674</v>
      </c>
      <c r="D283" s="84" t="s">
        <v>4848</v>
      </c>
      <c r="E283" s="84" t="b">
        <v>1</v>
      </c>
      <c r="F283" s="84" t="b">
        <v>0</v>
      </c>
      <c r="G283" s="84" t="b">
        <v>0</v>
      </c>
    </row>
    <row r="284" spans="1:7" ht="15">
      <c r="A284" s="84" t="s">
        <v>4633</v>
      </c>
      <c r="B284" s="84">
        <v>3</v>
      </c>
      <c r="C284" s="122">
        <v>0.0014951160518687674</v>
      </c>
      <c r="D284" s="84" t="s">
        <v>4848</v>
      </c>
      <c r="E284" s="84" t="b">
        <v>0</v>
      </c>
      <c r="F284" s="84" t="b">
        <v>0</v>
      </c>
      <c r="G284" s="84" t="b">
        <v>0</v>
      </c>
    </row>
    <row r="285" spans="1:7" ht="15">
      <c r="A285" s="84" t="s">
        <v>4634</v>
      </c>
      <c r="B285" s="84">
        <v>3</v>
      </c>
      <c r="C285" s="122">
        <v>0.0014951160518687674</v>
      </c>
      <c r="D285" s="84" t="s">
        <v>4848</v>
      </c>
      <c r="E285" s="84" t="b">
        <v>0</v>
      </c>
      <c r="F285" s="84" t="b">
        <v>0</v>
      </c>
      <c r="G285" s="84" t="b">
        <v>0</v>
      </c>
    </row>
    <row r="286" spans="1:7" ht="15">
      <c r="A286" s="84" t="s">
        <v>4635</v>
      </c>
      <c r="B286" s="84">
        <v>3</v>
      </c>
      <c r="C286" s="122">
        <v>0.0014951160518687674</v>
      </c>
      <c r="D286" s="84" t="s">
        <v>4848</v>
      </c>
      <c r="E286" s="84" t="b">
        <v>0</v>
      </c>
      <c r="F286" s="84" t="b">
        <v>0</v>
      </c>
      <c r="G286" s="84" t="b">
        <v>0</v>
      </c>
    </row>
    <row r="287" spans="1:7" ht="15">
      <c r="A287" s="84" t="s">
        <v>4636</v>
      </c>
      <c r="B287" s="84">
        <v>3</v>
      </c>
      <c r="C287" s="122">
        <v>0.0014951160518687674</v>
      </c>
      <c r="D287" s="84" t="s">
        <v>4848</v>
      </c>
      <c r="E287" s="84" t="b">
        <v>0</v>
      </c>
      <c r="F287" s="84" t="b">
        <v>0</v>
      </c>
      <c r="G287" s="84" t="b">
        <v>0</v>
      </c>
    </row>
    <row r="288" spans="1:7" ht="15">
      <c r="A288" s="84" t="s">
        <v>4637</v>
      </c>
      <c r="B288" s="84">
        <v>3</v>
      </c>
      <c r="C288" s="122">
        <v>0.0014951160518687674</v>
      </c>
      <c r="D288" s="84" t="s">
        <v>4848</v>
      </c>
      <c r="E288" s="84" t="b">
        <v>0</v>
      </c>
      <c r="F288" s="84" t="b">
        <v>0</v>
      </c>
      <c r="G288" s="84" t="b">
        <v>0</v>
      </c>
    </row>
    <row r="289" spans="1:7" ht="15">
      <c r="A289" s="84" t="s">
        <v>4638</v>
      </c>
      <c r="B289" s="84">
        <v>3</v>
      </c>
      <c r="C289" s="122">
        <v>0.0014951160518687674</v>
      </c>
      <c r="D289" s="84" t="s">
        <v>4848</v>
      </c>
      <c r="E289" s="84" t="b">
        <v>0</v>
      </c>
      <c r="F289" s="84" t="b">
        <v>0</v>
      </c>
      <c r="G289" s="84" t="b">
        <v>0</v>
      </c>
    </row>
    <row r="290" spans="1:7" ht="15">
      <c r="A290" s="84" t="s">
        <v>4639</v>
      </c>
      <c r="B290" s="84">
        <v>3</v>
      </c>
      <c r="C290" s="122">
        <v>0.0014951160518687674</v>
      </c>
      <c r="D290" s="84" t="s">
        <v>4848</v>
      </c>
      <c r="E290" s="84" t="b">
        <v>0</v>
      </c>
      <c r="F290" s="84" t="b">
        <v>0</v>
      </c>
      <c r="G290" s="84" t="b">
        <v>0</v>
      </c>
    </row>
    <row r="291" spans="1:7" ht="15">
      <c r="A291" s="84" t="s">
        <v>4640</v>
      </c>
      <c r="B291" s="84">
        <v>2</v>
      </c>
      <c r="C291" s="122">
        <v>0.001084004321524511</v>
      </c>
      <c r="D291" s="84" t="s">
        <v>4848</v>
      </c>
      <c r="E291" s="84" t="b">
        <v>0</v>
      </c>
      <c r="F291" s="84" t="b">
        <v>0</v>
      </c>
      <c r="G291" s="84" t="b">
        <v>0</v>
      </c>
    </row>
    <row r="292" spans="1:7" ht="15">
      <c r="A292" s="84" t="s">
        <v>4641</v>
      </c>
      <c r="B292" s="84">
        <v>2</v>
      </c>
      <c r="C292" s="122">
        <v>0.001084004321524511</v>
      </c>
      <c r="D292" s="84" t="s">
        <v>4848</v>
      </c>
      <c r="E292" s="84" t="b">
        <v>0</v>
      </c>
      <c r="F292" s="84" t="b">
        <v>0</v>
      </c>
      <c r="G292" s="84" t="b">
        <v>0</v>
      </c>
    </row>
    <row r="293" spans="1:7" ht="15">
      <c r="A293" s="84" t="s">
        <v>4642</v>
      </c>
      <c r="B293" s="84">
        <v>2</v>
      </c>
      <c r="C293" s="122">
        <v>0.001084004321524511</v>
      </c>
      <c r="D293" s="84" t="s">
        <v>4848</v>
      </c>
      <c r="E293" s="84" t="b">
        <v>1</v>
      </c>
      <c r="F293" s="84" t="b">
        <v>0</v>
      </c>
      <c r="G293" s="84" t="b">
        <v>0</v>
      </c>
    </row>
    <row r="294" spans="1:7" ht="15">
      <c r="A294" s="84" t="s">
        <v>4643</v>
      </c>
      <c r="B294" s="84">
        <v>2</v>
      </c>
      <c r="C294" s="122">
        <v>0.001084004321524511</v>
      </c>
      <c r="D294" s="84" t="s">
        <v>4848</v>
      </c>
      <c r="E294" s="84" t="b">
        <v>0</v>
      </c>
      <c r="F294" s="84" t="b">
        <v>0</v>
      </c>
      <c r="G294" s="84" t="b">
        <v>0</v>
      </c>
    </row>
    <row r="295" spans="1:7" ht="15">
      <c r="A295" s="84" t="s">
        <v>4644</v>
      </c>
      <c r="B295" s="84">
        <v>2</v>
      </c>
      <c r="C295" s="122">
        <v>0.001084004321524511</v>
      </c>
      <c r="D295" s="84" t="s">
        <v>4848</v>
      </c>
      <c r="E295" s="84" t="b">
        <v>0</v>
      </c>
      <c r="F295" s="84" t="b">
        <v>0</v>
      </c>
      <c r="G295" s="84" t="b">
        <v>0</v>
      </c>
    </row>
    <row r="296" spans="1:7" ht="15">
      <c r="A296" s="84" t="s">
        <v>4645</v>
      </c>
      <c r="B296" s="84">
        <v>2</v>
      </c>
      <c r="C296" s="122">
        <v>0.001084004321524511</v>
      </c>
      <c r="D296" s="84" t="s">
        <v>4848</v>
      </c>
      <c r="E296" s="84" t="b">
        <v>0</v>
      </c>
      <c r="F296" s="84" t="b">
        <v>0</v>
      </c>
      <c r="G296" s="84" t="b">
        <v>0</v>
      </c>
    </row>
    <row r="297" spans="1:7" ht="15">
      <c r="A297" s="84" t="s">
        <v>4646</v>
      </c>
      <c r="B297" s="84">
        <v>2</v>
      </c>
      <c r="C297" s="122">
        <v>0.001084004321524511</v>
      </c>
      <c r="D297" s="84" t="s">
        <v>4848</v>
      </c>
      <c r="E297" s="84" t="b">
        <v>0</v>
      </c>
      <c r="F297" s="84" t="b">
        <v>0</v>
      </c>
      <c r="G297" s="84" t="b">
        <v>0</v>
      </c>
    </row>
    <row r="298" spans="1:7" ht="15">
      <c r="A298" s="84" t="s">
        <v>4647</v>
      </c>
      <c r="B298" s="84">
        <v>2</v>
      </c>
      <c r="C298" s="122">
        <v>0.001084004321524511</v>
      </c>
      <c r="D298" s="84" t="s">
        <v>4848</v>
      </c>
      <c r="E298" s="84" t="b">
        <v>0</v>
      </c>
      <c r="F298" s="84" t="b">
        <v>0</v>
      </c>
      <c r="G298" s="84" t="b">
        <v>0</v>
      </c>
    </row>
    <row r="299" spans="1:7" ht="15">
      <c r="A299" s="84" t="s">
        <v>4648</v>
      </c>
      <c r="B299" s="84">
        <v>2</v>
      </c>
      <c r="C299" s="122">
        <v>0.001084004321524511</v>
      </c>
      <c r="D299" s="84" t="s">
        <v>4848</v>
      </c>
      <c r="E299" s="84" t="b">
        <v>0</v>
      </c>
      <c r="F299" s="84" t="b">
        <v>0</v>
      </c>
      <c r="G299" s="84" t="b">
        <v>0</v>
      </c>
    </row>
    <row r="300" spans="1:7" ht="15">
      <c r="A300" s="84" t="s">
        <v>4649</v>
      </c>
      <c r="B300" s="84">
        <v>2</v>
      </c>
      <c r="C300" s="122">
        <v>0.001084004321524511</v>
      </c>
      <c r="D300" s="84" t="s">
        <v>4848</v>
      </c>
      <c r="E300" s="84" t="b">
        <v>0</v>
      </c>
      <c r="F300" s="84" t="b">
        <v>0</v>
      </c>
      <c r="G300" s="84" t="b">
        <v>0</v>
      </c>
    </row>
    <row r="301" spans="1:7" ht="15">
      <c r="A301" s="84" t="s">
        <v>4650</v>
      </c>
      <c r="B301" s="84">
        <v>2</v>
      </c>
      <c r="C301" s="122">
        <v>0.001084004321524511</v>
      </c>
      <c r="D301" s="84" t="s">
        <v>4848</v>
      </c>
      <c r="E301" s="84" t="b">
        <v>0</v>
      </c>
      <c r="F301" s="84" t="b">
        <v>0</v>
      </c>
      <c r="G301" s="84" t="b">
        <v>0</v>
      </c>
    </row>
    <row r="302" spans="1:7" ht="15">
      <c r="A302" s="84" t="s">
        <v>4651</v>
      </c>
      <c r="B302" s="84">
        <v>2</v>
      </c>
      <c r="C302" s="122">
        <v>0.001084004321524511</v>
      </c>
      <c r="D302" s="84" t="s">
        <v>4848</v>
      </c>
      <c r="E302" s="84" t="b">
        <v>0</v>
      </c>
      <c r="F302" s="84" t="b">
        <v>0</v>
      </c>
      <c r="G302" s="84" t="b">
        <v>0</v>
      </c>
    </row>
    <row r="303" spans="1:7" ht="15">
      <c r="A303" s="84" t="s">
        <v>4652</v>
      </c>
      <c r="B303" s="84">
        <v>2</v>
      </c>
      <c r="C303" s="122">
        <v>0.001084004321524511</v>
      </c>
      <c r="D303" s="84" t="s">
        <v>4848</v>
      </c>
      <c r="E303" s="84" t="b">
        <v>0</v>
      </c>
      <c r="F303" s="84" t="b">
        <v>0</v>
      </c>
      <c r="G303" s="84" t="b">
        <v>0</v>
      </c>
    </row>
    <row r="304" spans="1:7" ht="15">
      <c r="A304" s="84" t="s">
        <v>4653</v>
      </c>
      <c r="B304" s="84">
        <v>2</v>
      </c>
      <c r="C304" s="122">
        <v>0.001084004321524511</v>
      </c>
      <c r="D304" s="84" t="s">
        <v>4848</v>
      </c>
      <c r="E304" s="84" t="b">
        <v>0</v>
      </c>
      <c r="F304" s="84" t="b">
        <v>0</v>
      </c>
      <c r="G304" s="84" t="b">
        <v>0</v>
      </c>
    </row>
    <row r="305" spans="1:7" ht="15">
      <c r="A305" s="84" t="s">
        <v>4654</v>
      </c>
      <c r="B305" s="84">
        <v>2</v>
      </c>
      <c r="C305" s="122">
        <v>0.001084004321524511</v>
      </c>
      <c r="D305" s="84" t="s">
        <v>4848</v>
      </c>
      <c r="E305" s="84" t="b">
        <v>0</v>
      </c>
      <c r="F305" s="84" t="b">
        <v>0</v>
      </c>
      <c r="G305" s="84" t="b">
        <v>0</v>
      </c>
    </row>
    <row r="306" spans="1:7" ht="15">
      <c r="A306" s="84" t="s">
        <v>4655</v>
      </c>
      <c r="B306" s="84">
        <v>2</v>
      </c>
      <c r="C306" s="122">
        <v>0.001084004321524511</v>
      </c>
      <c r="D306" s="84" t="s">
        <v>4848</v>
      </c>
      <c r="E306" s="84" t="b">
        <v>0</v>
      </c>
      <c r="F306" s="84" t="b">
        <v>0</v>
      </c>
      <c r="G306" s="84" t="b">
        <v>0</v>
      </c>
    </row>
    <row r="307" spans="1:7" ht="15">
      <c r="A307" s="84" t="s">
        <v>4656</v>
      </c>
      <c r="B307" s="84">
        <v>2</v>
      </c>
      <c r="C307" s="122">
        <v>0.001084004321524511</v>
      </c>
      <c r="D307" s="84" t="s">
        <v>4848</v>
      </c>
      <c r="E307" s="84" t="b">
        <v>0</v>
      </c>
      <c r="F307" s="84" t="b">
        <v>0</v>
      </c>
      <c r="G307" s="84" t="b">
        <v>0</v>
      </c>
    </row>
    <row r="308" spans="1:7" ht="15">
      <c r="A308" s="84" t="s">
        <v>4657</v>
      </c>
      <c r="B308" s="84">
        <v>2</v>
      </c>
      <c r="C308" s="122">
        <v>0.001084004321524511</v>
      </c>
      <c r="D308" s="84" t="s">
        <v>4848</v>
      </c>
      <c r="E308" s="84" t="b">
        <v>0</v>
      </c>
      <c r="F308" s="84" t="b">
        <v>0</v>
      </c>
      <c r="G308" s="84" t="b">
        <v>0</v>
      </c>
    </row>
    <row r="309" spans="1:7" ht="15">
      <c r="A309" s="84" t="s">
        <v>4658</v>
      </c>
      <c r="B309" s="84">
        <v>2</v>
      </c>
      <c r="C309" s="122">
        <v>0.001084004321524511</v>
      </c>
      <c r="D309" s="84" t="s">
        <v>4848</v>
      </c>
      <c r="E309" s="84" t="b">
        <v>0</v>
      </c>
      <c r="F309" s="84" t="b">
        <v>0</v>
      </c>
      <c r="G309" s="84" t="b">
        <v>0</v>
      </c>
    </row>
    <row r="310" spans="1:7" ht="15">
      <c r="A310" s="84" t="s">
        <v>4659</v>
      </c>
      <c r="B310" s="84">
        <v>2</v>
      </c>
      <c r="C310" s="122">
        <v>0.001084004321524511</v>
      </c>
      <c r="D310" s="84" t="s">
        <v>4848</v>
      </c>
      <c r="E310" s="84" t="b">
        <v>0</v>
      </c>
      <c r="F310" s="84" t="b">
        <v>0</v>
      </c>
      <c r="G310" s="84" t="b">
        <v>0</v>
      </c>
    </row>
    <row r="311" spans="1:7" ht="15">
      <c r="A311" s="84" t="s">
        <v>4660</v>
      </c>
      <c r="B311" s="84">
        <v>2</v>
      </c>
      <c r="C311" s="122">
        <v>0.001084004321524511</v>
      </c>
      <c r="D311" s="84" t="s">
        <v>4848</v>
      </c>
      <c r="E311" s="84" t="b">
        <v>0</v>
      </c>
      <c r="F311" s="84" t="b">
        <v>0</v>
      </c>
      <c r="G311" s="84" t="b">
        <v>0</v>
      </c>
    </row>
    <row r="312" spans="1:7" ht="15">
      <c r="A312" s="84" t="s">
        <v>4661</v>
      </c>
      <c r="B312" s="84">
        <v>2</v>
      </c>
      <c r="C312" s="122">
        <v>0.001084004321524511</v>
      </c>
      <c r="D312" s="84" t="s">
        <v>4848</v>
      </c>
      <c r="E312" s="84" t="b">
        <v>0</v>
      </c>
      <c r="F312" s="84" t="b">
        <v>0</v>
      </c>
      <c r="G312" s="84" t="b">
        <v>0</v>
      </c>
    </row>
    <row r="313" spans="1:7" ht="15">
      <c r="A313" s="84" t="s">
        <v>4662</v>
      </c>
      <c r="B313" s="84">
        <v>2</v>
      </c>
      <c r="C313" s="122">
        <v>0.001084004321524511</v>
      </c>
      <c r="D313" s="84" t="s">
        <v>4848</v>
      </c>
      <c r="E313" s="84" t="b">
        <v>0</v>
      </c>
      <c r="F313" s="84" t="b">
        <v>0</v>
      </c>
      <c r="G313" s="84" t="b">
        <v>0</v>
      </c>
    </row>
    <row r="314" spans="1:7" ht="15">
      <c r="A314" s="84" t="s">
        <v>4663</v>
      </c>
      <c r="B314" s="84">
        <v>2</v>
      </c>
      <c r="C314" s="122">
        <v>0.001084004321524511</v>
      </c>
      <c r="D314" s="84" t="s">
        <v>4848</v>
      </c>
      <c r="E314" s="84" t="b">
        <v>0</v>
      </c>
      <c r="F314" s="84" t="b">
        <v>0</v>
      </c>
      <c r="G314" s="84" t="b">
        <v>0</v>
      </c>
    </row>
    <row r="315" spans="1:7" ht="15">
      <c r="A315" s="84" t="s">
        <v>4664</v>
      </c>
      <c r="B315" s="84">
        <v>2</v>
      </c>
      <c r="C315" s="122">
        <v>0.001084004321524511</v>
      </c>
      <c r="D315" s="84" t="s">
        <v>4848</v>
      </c>
      <c r="E315" s="84" t="b">
        <v>0</v>
      </c>
      <c r="F315" s="84" t="b">
        <v>0</v>
      </c>
      <c r="G315" s="84" t="b">
        <v>0</v>
      </c>
    </row>
    <row r="316" spans="1:7" ht="15">
      <c r="A316" s="84" t="s">
        <v>4665</v>
      </c>
      <c r="B316" s="84">
        <v>2</v>
      </c>
      <c r="C316" s="122">
        <v>0.001084004321524511</v>
      </c>
      <c r="D316" s="84" t="s">
        <v>4848</v>
      </c>
      <c r="E316" s="84" t="b">
        <v>0</v>
      </c>
      <c r="F316" s="84" t="b">
        <v>0</v>
      </c>
      <c r="G316" s="84" t="b">
        <v>0</v>
      </c>
    </row>
    <row r="317" spans="1:7" ht="15">
      <c r="A317" s="84" t="s">
        <v>4666</v>
      </c>
      <c r="B317" s="84">
        <v>2</v>
      </c>
      <c r="C317" s="122">
        <v>0.001084004321524511</v>
      </c>
      <c r="D317" s="84" t="s">
        <v>4848</v>
      </c>
      <c r="E317" s="84" t="b">
        <v>0</v>
      </c>
      <c r="F317" s="84" t="b">
        <v>0</v>
      </c>
      <c r="G317" s="84" t="b">
        <v>0</v>
      </c>
    </row>
    <row r="318" spans="1:7" ht="15">
      <c r="A318" s="84" t="s">
        <v>4667</v>
      </c>
      <c r="B318" s="84">
        <v>2</v>
      </c>
      <c r="C318" s="122">
        <v>0.001084004321524511</v>
      </c>
      <c r="D318" s="84" t="s">
        <v>4848</v>
      </c>
      <c r="E318" s="84" t="b">
        <v>0</v>
      </c>
      <c r="F318" s="84" t="b">
        <v>0</v>
      </c>
      <c r="G318" s="84" t="b">
        <v>0</v>
      </c>
    </row>
    <row r="319" spans="1:7" ht="15">
      <c r="A319" s="84" t="s">
        <v>4668</v>
      </c>
      <c r="B319" s="84">
        <v>2</v>
      </c>
      <c r="C319" s="122">
        <v>0.001084004321524511</v>
      </c>
      <c r="D319" s="84" t="s">
        <v>4848</v>
      </c>
      <c r="E319" s="84" t="b">
        <v>0</v>
      </c>
      <c r="F319" s="84" t="b">
        <v>0</v>
      </c>
      <c r="G319" s="84" t="b">
        <v>0</v>
      </c>
    </row>
    <row r="320" spans="1:7" ht="15">
      <c r="A320" s="84" t="s">
        <v>4669</v>
      </c>
      <c r="B320" s="84">
        <v>2</v>
      </c>
      <c r="C320" s="122">
        <v>0.001084004321524511</v>
      </c>
      <c r="D320" s="84" t="s">
        <v>4848</v>
      </c>
      <c r="E320" s="84" t="b">
        <v>0</v>
      </c>
      <c r="F320" s="84" t="b">
        <v>0</v>
      </c>
      <c r="G320" s="84" t="b">
        <v>0</v>
      </c>
    </row>
    <row r="321" spans="1:7" ht="15">
      <c r="A321" s="84" t="s">
        <v>4670</v>
      </c>
      <c r="B321" s="84">
        <v>2</v>
      </c>
      <c r="C321" s="122">
        <v>0.001084004321524511</v>
      </c>
      <c r="D321" s="84" t="s">
        <v>4848</v>
      </c>
      <c r="E321" s="84" t="b">
        <v>0</v>
      </c>
      <c r="F321" s="84" t="b">
        <v>0</v>
      </c>
      <c r="G321" s="84" t="b">
        <v>0</v>
      </c>
    </row>
    <row r="322" spans="1:7" ht="15">
      <c r="A322" s="84" t="s">
        <v>4671</v>
      </c>
      <c r="B322" s="84">
        <v>2</v>
      </c>
      <c r="C322" s="122">
        <v>0.001084004321524511</v>
      </c>
      <c r="D322" s="84" t="s">
        <v>4848</v>
      </c>
      <c r="E322" s="84" t="b">
        <v>0</v>
      </c>
      <c r="F322" s="84" t="b">
        <v>0</v>
      </c>
      <c r="G322" s="84" t="b">
        <v>0</v>
      </c>
    </row>
    <row r="323" spans="1:7" ht="15">
      <c r="A323" s="84" t="s">
        <v>4672</v>
      </c>
      <c r="B323" s="84">
        <v>2</v>
      </c>
      <c r="C323" s="122">
        <v>0.001084004321524511</v>
      </c>
      <c r="D323" s="84" t="s">
        <v>4848</v>
      </c>
      <c r="E323" s="84" t="b">
        <v>1</v>
      </c>
      <c r="F323" s="84" t="b">
        <v>0</v>
      </c>
      <c r="G323" s="84" t="b">
        <v>0</v>
      </c>
    </row>
    <row r="324" spans="1:7" ht="15">
      <c r="A324" s="84" t="s">
        <v>4673</v>
      </c>
      <c r="B324" s="84">
        <v>2</v>
      </c>
      <c r="C324" s="122">
        <v>0.001084004321524511</v>
      </c>
      <c r="D324" s="84" t="s">
        <v>4848</v>
      </c>
      <c r="E324" s="84" t="b">
        <v>0</v>
      </c>
      <c r="F324" s="84" t="b">
        <v>0</v>
      </c>
      <c r="G324" s="84" t="b">
        <v>0</v>
      </c>
    </row>
    <row r="325" spans="1:7" ht="15">
      <c r="A325" s="84" t="s">
        <v>4674</v>
      </c>
      <c r="B325" s="84">
        <v>2</v>
      </c>
      <c r="C325" s="122">
        <v>0.001084004321524511</v>
      </c>
      <c r="D325" s="84" t="s">
        <v>4848</v>
      </c>
      <c r="E325" s="84" t="b">
        <v>1</v>
      </c>
      <c r="F325" s="84" t="b">
        <v>0</v>
      </c>
      <c r="G325" s="84" t="b">
        <v>0</v>
      </c>
    </row>
    <row r="326" spans="1:7" ht="15">
      <c r="A326" s="84" t="s">
        <v>4675</v>
      </c>
      <c r="B326" s="84">
        <v>2</v>
      </c>
      <c r="C326" s="122">
        <v>0.001233176767344125</v>
      </c>
      <c r="D326" s="84" t="s">
        <v>4848</v>
      </c>
      <c r="E326" s="84" t="b">
        <v>0</v>
      </c>
      <c r="F326" s="84" t="b">
        <v>0</v>
      </c>
      <c r="G326" s="84" t="b">
        <v>0</v>
      </c>
    </row>
    <row r="327" spans="1:7" ht="15">
      <c r="A327" s="84" t="s">
        <v>4676</v>
      </c>
      <c r="B327" s="84">
        <v>2</v>
      </c>
      <c r="C327" s="122">
        <v>0.001084004321524511</v>
      </c>
      <c r="D327" s="84" t="s">
        <v>4848</v>
      </c>
      <c r="E327" s="84" t="b">
        <v>0</v>
      </c>
      <c r="F327" s="84" t="b">
        <v>0</v>
      </c>
      <c r="G327" s="84" t="b">
        <v>0</v>
      </c>
    </row>
    <row r="328" spans="1:7" ht="15">
      <c r="A328" s="84" t="s">
        <v>4677</v>
      </c>
      <c r="B328" s="84">
        <v>2</v>
      </c>
      <c r="C328" s="122">
        <v>0.001233176767344125</v>
      </c>
      <c r="D328" s="84" t="s">
        <v>4848</v>
      </c>
      <c r="E328" s="84" t="b">
        <v>0</v>
      </c>
      <c r="F328" s="84" t="b">
        <v>0</v>
      </c>
      <c r="G328" s="84" t="b">
        <v>0</v>
      </c>
    </row>
    <row r="329" spans="1:7" ht="15">
      <c r="A329" s="84" t="s">
        <v>4678</v>
      </c>
      <c r="B329" s="84">
        <v>2</v>
      </c>
      <c r="C329" s="122">
        <v>0.001084004321524511</v>
      </c>
      <c r="D329" s="84" t="s">
        <v>4848</v>
      </c>
      <c r="E329" s="84" t="b">
        <v>0</v>
      </c>
      <c r="F329" s="84" t="b">
        <v>0</v>
      </c>
      <c r="G329" s="84" t="b">
        <v>0</v>
      </c>
    </row>
    <row r="330" spans="1:7" ht="15">
      <c r="A330" s="84" t="s">
        <v>4679</v>
      </c>
      <c r="B330" s="84">
        <v>2</v>
      </c>
      <c r="C330" s="122">
        <v>0.001084004321524511</v>
      </c>
      <c r="D330" s="84" t="s">
        <v>4848</v>
      </c>
      <c r="E330" s="84" t="b">
        <v>0</v>
      </c>
      <c r="F330" s="84" t="b">
        <v>0</v>
      </c>
      <c r="G330" s="84" t="b">
        <v>0</v>
      </c>
    </row>
    <row r="331" spans="1:7" ht="15">
      <c r="A331" s="84" t="s">
        <v>4680</v>
      </c>
      <c r="B331" s="84">
        <v>2</v>
      </c>
      <c r="C331" s="122">
        <v>0.001084004321524511</v>
      </c>
      <c r="D331" s="84" t="s">
        <v>4848</v>
      </c>
      <c r="E331" s="84" t="b">
        <v>0</v>
      </c>
      <c r="F331" s="84" t="b">
        <v>0</v>
      </c>
      <c r="G331" s="84" t="b">
        <v>0</v>
      </c>
    </row>
    <row r="332" spans="1:7" ht="15">
      <c r="A332" s="84" t="s">
        <v>4681</v>
      </c>
      <c r="B332" s="84">
        <v>2</v>
      </c>
      <c r="C332" s="122">
        <v>0.001084004321524511</v>
      </c>
      <c r="D332" s="84" t="s">
        <v>4848</v>
      </c>
      <c r="E332" s="84" t="b">
        <v>0</v>
      </c>
      <c r="F332" s="84" t="b">
        <v>0</v>
      </c>
      <c r="G332" s="84" t="b">
        <v>0</v>
      </c>
    </row>
    <row r="333" spans="1:7" ht="15">
      <c r="A333" s="84" t="s">
        <v>4682</v>
      </c>
      <c r="B333" s="84">
        <v>2</v>
      </c>
      <c r="C333" s="122">
        <v>0.001084004321524511</v>
      </c>
      <c r="D333" s="84" t="s">
        <v>4848</v>
      </c>
      <c r="E333" s="84" t="b">
        <v>1</v>
      </c>
      <c r="F333" s="84" t="b">
        <v>0</v>
      </c>
      <c r="G333" s="84" t="b">
        <v>0</v>
      </c>
    </row>
    <row r="334" spans="1:7" ht="15">
      <c r="A334" s="84" t="s">
        <v>4683</v>
      </c>
      <c r="B334" s="84">
        <v>2</v>
      </c>
      <c r="C334" s="122">
        <v>0.001084004321524511</v>
      </c>
      <c r="D334" s="84" t="s">
        <v>4848</v>
      </c>
      <c r="E334" s="84" t="b">
        <v>0</v>
      </c>
      <c r="F334" s="84" t="b">
        <v>0</v>
      </c>
      <c r="G334" s="84" t="b">
        <v>0</v>
      </c>
    </row>
    <row r="335" spans="1:7" ht="15">
      <c r="A335" s="84" t="s">
        <v>4684</v>
      </c>
      <c r="B335" s="84">
        <v>2</v>
      </c>
      <c r="C335" s="122">
        <v>0.001084004321524511</v>
      </c>
      <c r="D335" s="84" t="s">
        <v>4848</v>
      </c>
      <c r="E335" s="84" t="b">
        <v>0</v>
      </c>
      <c r="F335" s="84" t="b">
        <v>0</v>
      </c>
      <c r="G335" s="84" t="b">
        <v>0</v>
      </c>
    </row>
    <row r="336" spans="1:7" ht="15">
      <c r="A336" s="84" t="s">
        <v>4685</v>
      </c>
      <c r="B336" s="84">
        <v>2</v>
      </c>
      <c r="C336" s="122">
        <v>0.001084004321524511</v>
      </c>
      <c r="D336" s="84" t="s">
        <v>4848</v>
      </c>
      <c r="E336" s="84" t="b">
        <v>0</v>
      </c>
      <c r="F336" s="84" t="b">
        <v>0</v>
      </c>
      <c r="G336" s="84" t="b">
        <v>0</v>
      </c>
    </row>
    <row r="337" spans="1:7" ht="15">
      <c r="A337" s="84" t="s">
        <v>4686</v>
      </c>
      <c r="B337" s="84">
        <v>2</v>
      </c>
      <c r="C337" s="122">
        <v>0.001084004321524511</v>
      </c>
      <c r="D337" s="84" t="s">
        <v>4848</v>
      </c>
      <c r="E337" s="84" t="b">
        <v>0</v>
      </c>
      <c r="F337" s="84" t="b">
        <v>0</v>
      </c>
      <c r="G337" s="84" t="b">
        <v>0</v>
      </c>
    </row>
    <row r="338" spans="1:7" ht="15">
      <c r="A338" s="84" t="s">
        <v>3539</v>
      </c>
      <c r="B338" s="84">
        <v>2</v>
      </c>
      <c r="C338" s="122">
        <v>0.001084004321524511</v>
      </c>
      <c r="D338" s="84" t="s">
        <v>4848</v>
      </c>
      <c r="E338" s="84" t="b">
        <v>0</v>
      </c>
      <c r="F338" s="84" t="b">
        <v>0</v>
      </c>
      <c r="G338" s="84" t="b">
        <v>0</v>
      </c>
    </row>
    <row r="339" spans="1:7" ht="15">
      <c r="A339" s="84" t="s">
        <v>4687</v>
      </c>
      <c r="B339" s="84">
        <v>2</v>
      </c>
      <c r="C339" s="122">
        <v>0.001084004321524511</v>
      </c>
      <c r="D339" s="84" t="s">
        <v>4848</v>
      </c>
      <c r="E339" s="84" t="b">
        <v>0</v>
      </c>
      <c r="F339" s="84" t="b">
        <v>0</v>
      </c>
      <c r="G339" s="84" t="b">
        <v>0</v>
      </c>
    </row>
    <row r="340" spans="1:7" ht="15">
      <c r="A340" s="84" t="s">
        <v>4688</v>
      </c>
      <c r="B340" s="84">
        <v>2</v>
      </c>
      <c r="C340" s="122">
        <v>0.001084004321524511</v>
      </c>
      <c r="D340" s="84" t="s">
        <v>4848</v>
      </c>
      <c r="E340" s="84" t="b">
        <v>0</v>
      </c>
      <c r="F340" s="84" t="b">
        <v>0</v>
      </c>
      <c r="G340" s="84" t="b">
        <v>0</v>
      </c>
    </row>
    <row r="341" spans="1:7" ht="15">
      <c r="A341" s="84" t="s">
        <v>4689</v>
      </c>
      <c r="B341" s="84">
        <v>2</v>
      </c>
      <c r="C341" s="122">
        <v>0.001084004321524511</v>
      </c>
      <c r="D341" s="84" t="s">
        <v>4848</v>
      </c>
      <c r="E341" s="84" t="b">
        <v>0</v>
      </c>
      <c r="F341" s="84" t="b">
        <v>0</v>
      </c>
      <c r="G341" s="84" t="b">
        <v>0</v>
      </c>
    </row>
    <row r="342" spans="1:7" ht="15">
      <c r="A342" s="84" t="s">
        <v>4690</v>
      </c>
      <c r="B342" s="84">
        <v>2</v>
      </c>
      <c r="C342" s="122">
        <v>0.001084004321524511</v>
      </c>
      <c r="D342" s="84" t="s">
        <v>4848</v>
      </c>
      <c r="E342" s="84" t="b">
        <v>0</v>
      </c>
      <c r="F342" s="84" t="b">
        <v>0</v>
      </c>
      <c r="G342" s="84" t="b">
        <v>0</v>
      </c>
    </row>
    <row r="343" spans="1:7" ht="15">
      <c r="A343" s="84" t="s">
        <v>4691</v>
      </c>
      <c r="B343" s="84">
        <v>2</v>
      </c>
      <c r="C343" s="122">
        <v>0.001084004321524511</v>
      </c>
      <c r="D343" s="84" t="s">
        <v>4848</v>
      </c>
      <c r="E343" s="84" t="b">
        <v>0</v>
      </c>
      <c r="F343" s="84" t="b">
        <v>0</v>
      </c>
      <c r="G343" s="84" t="b">
        <v>0</v>
      </c>
    </row>
    <row r="344" spans="1:7" ht="15">
      <c r="A344" s="84" t="s">
        <v>4692</v>
      </c>
      <c r="B344" s="84">
        <v>2</v>
      </c>
      <c r="C344" s="122">
        <v>0.001084004321524511</v>
      </c>
      <c r="D344" s="84" t="s">
        <v>4848</v>
      </c>
      <c r="E344" s="84" t="b">
        <v>0</v>
      </c>
      <c r="F344" s="84" t="b">
        <v>0</v>
      </c>
      <c r="G344" s="84" t="b">
        <v>0</v>
      </c>
    </row>
    <row r="345" spans="1:7" ht="15">
      <c r="A345" s="84" t="s">
        <v>4693</v>
      </c>
      <c r="B345" s="84">
        <v>2</v>
      </c>
      <c r="C345" s="122">
        <v>0.001084004321524511</v>
      </c>
      <c r="D345" s="84" t="s">
        <v>4848</v>
      </c>
      <c r="E345" s="84" t="b">
        <v>0</v>
      </c>
      <c r="F345" s="84" t="b">
        <v>0</v>
      </c>
      <c r="G345" s="84" t="b">
        <v>0</v>
      </c>
    </row>
    <row r="346" spans="1:7" ht="15">
      <c r="A346" s="84" t="s">
        <v>4694</v>
      </c>
      <c r="B346" s="84">
        <v>2</v>
      </c>
      <c r="C346" s="122">
        <v>0.001084004321524511</v>
      </c>
      <c r="D346" s="84" t="s">
        <v>4848</v>
      </c>
      <c r="E346" s="84" t="b">
        <v>0</v>
      </c>
      <c r="F346" s="84" t="b">
        <v>0</v>
      </c>
      <c r="G346" s="84" t="b">
        <v>0</v>
      </c>
    </row>
    <row r="347" spans="1:7" ht="15">
      <c r="A347" s="84" t="s">
        <v>4695</v>
      </c>
      <c r="B347" s="84">
        <v>2</v>
      </c>
      <c r="C347" s="122">
        <v>0.001084004321524511</v>
      </c>
      <c r="D347" s="84" t="s">
        <v>4848</v>
      </c>
      <c r="E347" s="84" t="b">
        <v>0</v>
      </c>
      <c r="F347" s="84" t="b">
        <v>0</v>
      </c>
      <c r="G347" s="84" t="b">
        <v>0</v>
      </c>
    </row>
    <row r="348" spans="1:7" ht="15">
      <c r="A348" s="84" t="s">
        <v>4696</v>
      </c>
      <c r="B348" s="84">
        <v>2</v>
      </c>
      <c r="C348" s="122">
        <v>0.001084004321524511</v>
      </c>
      <c r="D348" s="84" t="s">
        <v>4848</v>
      </c>
      <c r="E348" s="84" t="b">
        <v>0</v>
      </c>
      <c r="F348" s="84" t="b">
        <v>0</v>
      </c>
      <c r="G348" s="84" t="b">
        <v>0</v>
      </c>
    </row>
    <row r="349" spans="1:7" ht="15">
      <c r="A349" s="84" t="s">
        <v>4697</v>
      </c>
      <c r="B349" s="84">
        <v>2</v>
      </c>
      <c r="C349" s="122">
        <v>0.001084004321524511</v>
      </c>
      <c r="D349" s="84" t="s">
        <v>4848</v>
      </c>
      <c r="E349" s="84" t="b">
        <v>0</v>
      </c>
      <c r="F349" s="84" t="b">
        <v>0</v>
      </c>
      <c r="G349" s="84" t="b">
        <v>0</v>
      </c>
    </row>
    <row r="350" spans="1:7" ht="15">
      <c r="A350" s="84" t="s">
        <v>4698</v>
      </c>
      <c r="B350" s="84">
        <v>2</v>
      </c>
      <c r="C350" s="122">
        <v>0.001084004321524511</v>
      </c>
      <c r="D350" s="84" t="s">
        <v>4848</v>
      </c>
      <c r="E350" s="84" t="b">
        <v>0</v>
      </c>
      <c r="F350" s="84" t="b">
        <v>0</v>
      </c>
      <c r="G350" s="84" t="b">
        <v>0</v>
      </c>
    </row>
    <row r="351" spans="1:7" ht="15">
      <c r="A351" s="84" t="s">
        <v>4699</v>
      </c>
      <c r="B351" s="84">
        <v>2</v>
      </c>
      <c r="C351" s="122">
        <v>0.001084004321524511</v>
      </c>
      <c r="D351" s="84" t="s">
        <v>4848</v>
      </c>
      <c r="E351" s="84" t="b">
        <v>0</v>
      </c>
      <c r="F351" s="84" t="b">
        <v>0</v>
      </c>
      <c r="G351" s="84" t="b">
        <v>0</v>
      </c>
    </row>
    <row r="352" spans="1:7" ht="15">
      <c r="A352" s="84" t="s">
        <v>4700</v>
      </c>
      <c r="B352" s="84">
        <v>2</v>
      </c>
      <c r="C352" s="122">
        <v>0.001084004321524511</v>
      </c>
      <c r="D352" s="84" t="s">
        <v>4848</v>
      </c>
      <c r="E352" s="84" t="b">
        <v>0</v>
      </c>
      <c r="F352" s="84" t="b">
        <v>0</v>
      </c>
      <c r="G352" s="84" t="b">
        <v>0</v>
      </c>
    </row>
    <row r="353" spans="1:7" ht="15">
      <c r="A353" s="84" t="s">
        <v>4701</v>
      </c>
      <c r="B353" s="84">
        <v>2</v>
      </c>
      <c r="C353" s="122">
        <v>0.001084004321524511</v>
      </c>
      <c r="D353" s="84" t="s">
        <v>4848</v>
      </c>
      <c r="E353" s="84" t="b">
        <v>0</v>
      </c>
      <c r="F353" s="84" t="b">
        <v>0</v>
      </c>
      <c r="G353" s="84" t="b">
        <v>0</v>
      </c>
    </row>
    <row r="354" spans="1:7" ht="15">
      <c r="A354" s="84" t="s">
        <v>4702</v>
      </c>
      <c r="B354" s="84">
        <v>2</v>
      </c>
      <c r="C354" s="122">
        <v>0.001084004321524511</v>
      </c>
      <c r="D354" s="84" t="s">
        <v>4848</v>
      </c>
      <c r="E354" s="84" t="b">
        <v>0</v>
      </c>
      <c r="F354" s="84" t="b">
        <v>0</v>
      </c>
      <c r="G354" s="84" t="b">
        <v>0</v>
      </c>
    </row>
    <row r="355" spans="1:7" ht="15">
      <c r="A355" s="84" t="s">
        <v>4703</v>
      </c>
      <c r="B355" s="84">
        <v>2</v>
      </c>
      <c r="C355" s="122">
        <v>0.001084004321524511</v>
      </c>
      <c r="D355" s="84" t="s">
        <v>4848</v>
      </c>
      <c r="E355" s="84" t="b">
        <v>0</v>
      </c>
      <c r="F355" s="84" t="b">
        <v>0</v>
      </c>
      <c r="G355" s="84" t="b">
        <v>0</v>
      </c>
    </row>
    <row r="356" spans="1:7" ht="15">
      <c r="A356" s="84" t="s">
        <v>4704</v>
      </c>
      <c r="B356" s="84">
        <v>2</v>
      </c>
      <c r="C356" s="122">
        <v>0.001084004321524511</v>
      </c>
      <c r="D356" s="84" t="s">
        <v>4848</v>
      </c>
      <c r="E356" s="84" t="b">
        <v>0</v>
      </c>
      <c r="F356" s="84" t="b">
        <v>0</v>
      </c>
      <c r="G356" s="84" t="b">
        <v>0</v>
      </c>
    </row>
    <row r="357" spans="1:7" ht="15">
      <c r="A357" s="84" t="s">
        <v>4705</v>
      </c>
      <c r="B357" s="84">
        <v>2</v>
      </c>
      <c r="C357" s="122">
        <v>0.001084004321524511</v>
      </c>
      <c r="D357" s="84" t="s">
        <v>4848</v>
      </c>
      <c r="E357" s="84" t="b">
        <v>0</v>
      </c>
      <c r="F357" s="84" t="b">
        <v>0</v>
      </c>
      <c r="G357" s="84" t="b">
        <v>0</v>
      </c>
    </row>
    <row r="358" spans="1:7" ht="15">
      <c r="A358" s="84" t="s">
        <v>4706</v>
      </c>
      <c r="B358" s="84">
        <v>2</v>
      </c>
      <c r="C358" s="122">
        <v>0.001084004321524511</v>
      </c>
      <c r="D358" s="84" t="s">
        <v>4848</v>
      </c>
      <c r="E358" s="84" t="b">
        <v>0</v>
      </c>
      <c r="F358" s="84" t="b">
        <v>0</v>
      </c>
      <c r="G358" s="84" t="b">
        <v>0</v>
      </c>
    </row>
    <row r="359" spans="1:7" ht="15">
      <c r="A359" s="84" t="s">
        <v>4707</v>
      </c>
      <c r="B359" s="84">
        <v>2</v>
      </c>
      <c r="C359" s="122">
        <v>0.001084004321524511</v>
      </c>
      <c r="D359" s="84" t="s">
        <v>4848</v>
      </c>
      <c r="E359" s="84" t="b">
        <v>0</v>
      </c>
      <c r="F359" s="84" t="b">
        <v>0</v>
      </c>
      <c r="G359" s="84" t="b">
        <v>0</v>
      </c>
    </row>
    <row r="360" spans="1:7" ht="15">
      <c r="A360" s="84" t="s">
        <v>4708</v>
      </c>
      <c r="B360" s="84">
        <v>2</v>
      </c>
      <c r="C360" s="122">
        <v>0.001233176767344125</v>
      </c>
      <c r="D360" s="84" t="s">
        <v>4848</v>
      </c>
      <c r="E360" s="84" t="b">
        <v>0</v>
      </c>
      <c r="F360" s="84" t="b">
        <v>0</v>
      </c>
      <c r="G360" s="84" t="b">
        <v>0</v>
      </c>
    </row>
    <row r="361" spans="1:7" ht="15">
      <c r="A361" s="84" t="s">
        <v>4709</v>
      </c>
      <c r="B361" s="84">
        <v>2</v>
      </c>
      <c r="C361" s="122">
        <v>0.001084004321524511</v>
      </c>
      <c r="D361" s="84" t="s">
        <v>4848</v>
      </c>
      <c r="E361" s="84" t="b">
        <v>0</v>
      </c>
      <c r="F361" s="84" t="b">
        <v>0</v>
      </c>
      <c r="G361" s="84" t="b">
        <v>0</v>
      </c>
    </row>
    <row r="362" spans="1:7" ht="15">
      <c r="A362" s="84" t="s">
        <v>4710</v>
      </c>
      <c r="B362" s="84">
        <v>2</v>
      </c>
      <c r="C362" s="122">
        <v>0.001084004321524511</v>
      </c>
      <c r="D362" s="84" t="s">
        <v>4848</v>
      </c>
      <c r="E362" s="84" t="b">
        <v>0</v>
      </c>
      <c r="F362" s="84" t="b">
        <v>0</v>
      </c>
      <c r="G362" s="84" t="b">
        <v>0</v>
      </c>
    </row>
    <row r="363" spans="1:7" ht="15">
      <c r="A363" s="84" t="s">
        <v>4711</v>
      </c>
      <c r="B363" s="84">
        <v>2</v>
      </c>
      <c r="C363" s="122">
        <v>0.001084004321524511</v>
      </c>
      <c r="D363" s="84" t="s">
        <v>4848</v>
      </c>
      <c r="E363" s="84" t="b">
        <v>0</v>
      </c>
      <c r="F363" s="84" t="b">
        <v>0</v>
      </c>
      <c r="G363" s="84" t="b">
        <v>0</v>
      </c>
    </row>
    <row r="364" spans="1:7" ht="15">
      <c r="A364" s="84" t="s">
        <v>4712</v>
      </c>
      <c r="B364" s="84">
        <v>2</v>
      </c>
      <c r="C364" s="122">
        <v>0.001084004321524511</v>
      </c>
      <c r="D364" s="84" t="s">
        <v>4848</v>
      </c>
      <c r="E364" s="84" t="b">
        <v>0</v>
      </c>
      <c r="F364" s="84" t="b">
        <v>0</v>
      </c>
      <c r="G364" s="84" t="b">
        <v>0</v>
      </c>
    </row>
    <row r="365" spans="1:7" ht="15">
      <c r="A365" s="84" t="s">
        <v>4713</v>
      </c>
      <c r="B365" s="84">
        <v>2</v>
      </c>
      <c r="C365" s="122">
        <v>0.001084004321524511</v>
      </c>
      <c r="D365" s="84" t="s">
        <v>4848</v>
      </c>
      <c r="E365" s="84" t="b">
        <v>0</v>
      </c>
      <c r="F365" s="84" t="b">
        <v>0</v>
      </c>
      <c r="G365" s="84" t="b">
        <v>0</v>
      </c>
    </row>
    <row r="366" spans="1:7" ht="15">
      <c r="A366" s="84" t="s">
        <v>4714</v>
      </c>
      <c r="B366" s="84">
        <v>2</v>
      </c>
      <c r="C366" s="122">
        <v>0.001084004321524511</v>
      </c>
      <c r="D366" s="84" t="s">
        <v>4848</v>
      </c>
      <c r="E366" s="84" t="b">
        <v>0</v>
      </c>
      <c r="F366" s="84" t="b">
        <v>0</v>
      </c>
      <c r="G366" s="84" t="b">
        <v>0</v>
      </c>
    </row>
    <row r="367" spans="1:7" ht="15">
      <c r="A367" s="84" t="s">
        <v>4715</v>
      </c>
      <c r="B367" s="84">
        <v>2</v>
      </c>
      <c r="C367" s="122">
        <v>0.001084004321524511</v>
      </c>
      <c r="D367" s="84" t="s">
        <v>4848</v>
      </c>
      <c r="E367" s="84" t="b">
        <v>0</v>
      </c>
      <c r="F367" s="84" t="b">
        <v>0</v>
      </c>
      <c r="G367" s="84" t="b">
        <v>0</v>
      </c>
    </row>
    <row r="368" spans="1:7" ht="15">
      <c r="A368" s="84" t="s">
        <v>4716</v>
      </c>
      <c r="B368" s="84">
        <v>2</v>
      </c>
      <c r="C368" s="122">
        <v>0.001084004321524511</v>
      </c>
      <c r="D368" s="84" t="s">
        <v>4848</v>
      </c>
      <c r="E368" s="84" t="b">
        <v>0</v>
      </c>
      <c r="F368" s="84" t="b">
        <v>0</v>
      </c>
      <c r="G368" s="84" t="b">
        <v>0</v>
      </c>
    </row>
    <row r="369" spans="1:7" ht="15">
      <c r="A369" s="84" t="s">
        <v>4717</v>
      </c>
      <c r="B369" s="84">
        <v>2</v>
      </c>
      <c r="C369" s="122">
        <v>0.001084004321524511</v>
      </c>
      <c r="D369" s="84" t="s">
        <v>4848</v>
      </c>
      <c r="E369" s="84" t="b">
        <v>0</v>
      </c>
      <c r="F369" s="84" t="b">
        <v>0</v>
      </c>
      <c r="G369" s="84" t="b">
        <v>0</v>
      </c>
    </row>
    <row r="370" spans="1:7" ht="15">
      <c r="A370" s="84" t="s">
        <v>4718</v>
      </c>
      <c r="B370" s="84">
        <v>2</v>
      </c>
      <c r="C370" s="122">
        <v>0.001084004321524511</v>
      </c>
      <c r="D370" s="84" t="s">
        <v>4848</v>
      </c>
      <c r="E370" s="84" t="b">
        <v>1</v>
      </c>
      <c r="F370" s="84" t="b">
        <v>0</v>
      </c>
      <c r="G370" s="84" t="b">
        <v>0</v>
      </c>
    </row>
    <row r="371" spans="1:7" ht="15">
      <c r="A371" s="84" t="s">
        <v>4719</v>
      </c>
      <c r="B371" s="84">
        <v>2</v>
      </c>
      <c r="C371" s="122">
        <v>0.001084004321524511</v>
      </c>
      <c r="D371" s="84" t="s">
        <v>4848</v>
      </c>
      <c r="E371" s="84" t="b">
        <v>0</v>
      </c>
      <c r="F371" s="84" t="b">
        <v>0</v>
      </c>
      <c r="G371" s="84" t="b">
        <v>0</v>
      </c>
    </row>
    <row r="372" spans="1:7" ht="15">
      <c r="A372" s="84" t="s">
        <v>4720</v>
      </c>
      <c r="B372" s="84">
        <v>2</v>
      </c>
      <c r="C372" s="122">
        <v>0.001084004321524511</v>
      </c>
      <c r="D372" s="84" t="s">
        <v>4848</v>
      </c>
      <c r="E372" s="84" t="b">
        <v>0</v>
      </c>
      <c r="F372" s="84" t="b">
        <v>0</v>
      </c>
      <c r="G372" s="84" t="b">
        <v>0</v>
      </c>
    </row>
    <row r="373" spans="1:7" ht="15">
      <c r="A373" s="84" t="s">
        <v>4721</v>
      </c>
      <c r="B373" s="84">
        <v>2</v>
      </c>
      <c r="C373" s="122">
        <v>0.001084004321524511</v>
      </c>
      <c r="D373" s="84" t="s">
        <v>4848</v>
      </c>
      <c r="E373" s="84" t="b">
        <v>0</v>
      </c>
      <c r="F373" s="84" t="b">
        <v>0</v>
      </c>
      <c r="G373" s="84" t="b">
        <v>0</v>
      </c>
    </row>
    <row r="374" spans="1:7" ht="15">
      <c r="A374" s="84" t="s">
        <v>4722</v>
      </c>
      <c r="B374" s="84">
        <v>2</v>
      </c>
      <c r="C374" s="122">
        <v>0.001084004321524511</v>
      </c>
      <c r="D374" s="84" t="s">
        <v>4848</v>
      </c>
      <c r="E374" s="84" t="b">
        <v>0</v>
      </c>
      <c r="F374" s="84" t="b">
        <v>0</v>
      </c>
      <c r="G374" s="84" t="b">
        <v>0</v>
      </c>
    </row>
    <row r="375" spans="1:7" ht="15">
      <c r="A375" s="84" t="s">
        <v>4723</v>
      </c>
      <c r="B375" s="84">
        <v>2</v>
      </c>
      <c r="C375" s="122">
        <v>0.001084004321524511</v>
      </c>
      <c r="D375" s="84" t="s">
        <v>4848</v>
      </c>
      <c r="E375" s="84" t="b">
        <v>0</v>
      </c>
      <c r="F375" s="84" t="b">
        <v>0</v>
      </c>
      <c r="G375" s="84" t="b">
        <v>0</v>
      </c>
    </row>
    <row r="376" spans="1:7" ht="15">
      <c r="A376" s="84" t="s">
        <v>4724</v>
      </c>
      <c r="B376" s="84">
        <v>2</v>
      </c>
      <c r="C376" s="122">
        <v>0.001084004321524511</v>
      </c>
      <c r="D376" s="84" t="s">
        <v>4848</v>
      </c>
      <c r="E376" s="84" t="b">
        <v>0</v>
      </c>
      <c r="F376" s="84" t="b">
        <v>0</v>
      </c>
      <c r="G376" s="84" t="b">
        <v>0</v>
      </c>
    </row>
    <row r="377" spans="1:7" ht="15">
      <c r="A377" s="84" t="s">
        <v>4725</v>
      </c>
      <c r="B377" s="84">
        <v>2</v>
      </c>
      <c r="C377" s="122">
        <v>0.001084004321524511</v>
      </c>
      <c r="D377" s="84" t="s">
        <v>4848</v>
      </c>
      <c r="E377" s="84" t="b">
        <v>0</v>
      </c>
      <c r="F377" s="84" t="b">
        <v>0</v>
      </c>
      <c r="G377" s="84" t="b">
        <v>0</v>
      </c>
    </row>
    <row r="378" spans="1:7" ht="15">
      <c r="A378" s="84" t="s">
        <v>4726</v>
      </c>
      <c r="B378" s="84">
        <v>2</v>
      </c>
      <c r="C378" s="122">
        <v>0.001084004321524511</v>
      </c>
      <c r="D378" s="84" t="s">
        <v>4848</v>
      </c>
      <c r="E378" s="84" t="b">
        <v>0</v>
      </c>
      <c r="F378" s="84" t="b">
        <v>0</v>
      </c>
      <c r="G378" s="84" t="b">
        <v>0</v>
      </c>
    </row>
    <row r="379" spans="1:7" ht="15">
      <c r="A379" s="84" t="s">
        <v>4727</v>
      </c>
      <c r="B379" s="84">
        <v>2</v>
      </c>
      <c r="C379" s="122">
        <v>0.001084004321524511</v>
      </c>
      <c r="D379" s="84" t="s">
        <v>4848</v>
      </c>
      <c r="E379" s="84" t="b">
        <v>0</v>
      </c>
      <c r="F379" s="84" t="b">
        <v>0</v>
      </c>
      <c r="G379" s="84" t="b">
        <v>0</v>
      </c>
    </row>
    <row r="380" spans="1:7" ht="15">
      <c r="A380" s="84" t="s">
        <v>4728</v>
      </c>
      <c r="B380" s="84">
        <v>2</v>
      </c>
      <c r="C380" s="122">
        <v>0.001084004321524511</v>
      </c>
      <c r="D380" s="84" t="s">
        <v>4848</v>
      </c>
      <c r="E380" s="84" t="b">
        <v>0</v>
      </c>
      <c r="F380" s="84" t="b">
        <v>0</v>
      </c>
      <c r="G380" s="84" t="b">
        <v>0</v>
      </c>
    </row>
    <row r="381" spans="1:7" ht="15">
      <c r="A381" s="84" t="s">
        <v>4729</v>
      </c>
      <c r="B381" s="84">
        <v>2</v>
      </c>
      <c r="C381" s="122">
        <v>0.001084004321524511</v>
      </c>
      <c r="D381" s="84" t="s">
        <v>4848</v>
      </c>
      <c r="E381" s="84" t="b">
        <v>0</v>
      </c>
      <c r="F381" s="84" t="b">
        <v>0</v>
      </c>
      <c r="G381" s="84" t="b">
        <v>0</v>
      </c>
    </row>
    <row r="382" spans="1:7" ht="15">
      <c r="A382" s="84" t="s">
        <v>4730</v>
      </c>
      <c r="B382" s="84">
        <v>2</v>
      </c>
      <c r="C382" s="122">
        <v>0.001084004321524511</v>
      </c>
      <c r="D382" s="84" t="s">
        <v>4848</v>
      </c>
      <c r="E382" s="84" t="b">
        <v>0</v>
      </c>
      <c r="F382" s="84" t="b">
        <v>0</v>
      </c>
      <c r="G382" s="84" t="b">
        <v>0</v>
      </c>
    </row>
    <row r="383" spans="1:7" ht="15">
      <c r="A383" s="84" t="s">
        <v>4731</v>
      </c>
      <c r="B383" s="84">
        <v>2</v>
      </c>
      <c r="C383" s="122">
        <v>0.001084004321524511</v>
      </c>
      <c r="D383" s="84" t="s">
        <v>4848</v>
      </c>
      <c r="E383" s="84" t="b">
        <v>0</v>
      </c>
      <c r="F383" s="84" t="b">
        <v>0</v>
      </c>
      <c r="G383" s="84" t="b">
        <v>0</v>
      </c>
    </row>
    <row r="384" spans="1:7" ht="15">
      <c r="A384" s="84" t="s">
        <v>4732</v>
      </c>
      <c r="B384" s="84">
        <v>2</v>
      </c>
      <c r="C384" s="122">
        <v>0.001084004321524511</v>
      </c>
      <c r="D384" s="84" t="s">
        <v>4848</v>
      </c>
      <c r="E384" s="84" t="b">
        <v>0</v>
      </c>
      <c r="F384" s="84" t="b">
        <v>0</v>
      </c>
      <c r="G384" s="84" t="b">
        <v>0</v>
      </c>
    </row>
    <row r="385" spans="1:7" ht="15">
      <c r="A385" s="84" t="s">
        <v>4733</v>
      </c>
      <c r="B385" s="84">
        <v>2</v>
      </c>
      <c r="C385" s="122">
        <v>0.001084004321524511</v>
      </c>
      <c r="D385" s="84" t="s">
        <v>4848</v>
      </c>
      <c r="E385" s="84" t="b">
        <v>0</v>
      </c>
      <c r="F385" s="84" t="b">
        <v>0</v>
      </c>
      <c r="G385" s="84" t="b">
        <v>0</v>
      </c>
    </row>
    <row r="386" spans="1:7" ht="15">
      <c r="A386" s="84" t="s">
        <v>4734</v>
      </c>
      <c r="B386" s="84">
        <v>2</v>
      </c>
      <c r="C386" s="122">
        <v>0.001084004321524511</v>
      </c>
      <c r="D386" s="84" t="s">
        <v>4848</v>
      </c>
      <c r="E386" s="84" t="b">
        <v>0</v>
      </c>
      <c r="F386" s="84" t="b">
        <v>0</v>
      </c>
      <c r="G386" s="84" t="b">
        <v>0</v>
      </c>
    </row>
    <row r="387" spans="1:7" ht="15">
      <c r="A387" s="84" t="s">
        <v>4735</v>
      </c>
      <c r="B387" s="84">
        <v>2</v>
      </c>
      <c r="C387" s="122">
        <v>0.001084004321524511</v>
      </c>
      <c r="D387" s="84" t="s">
        <v>4848</v>
      </c>
      <c r="E387" s="84" t="b">
        <v>0</v>
      </c>
      <c r="F387" s="84" t="b">
        <v>0</v>
      </c>
      <c r="G387" s="84" t="b">
        <v>0</v>
      </c>
    </row>
    <row r="388" spans="1:7" ht="15">
      <c r="A388" s="84" t="s">
        <v>4736</v>
      </c>
      <c r="B388" s="84">
        <v>2</v>
      </c>
      <c r="C388" s="122">
        <v>0.001084004321524511</v>
      </c>
      <c r="D388" s="84" t="s">
        <v>4848</v>
      </c>
      <c r="E388" s="84" t="b">
        <v>0</v>
      </c>
      <c r="F388" s="84" t="b">
        <v>0</v>
      </c>
      <c r="G388" s="84" t="b">
        <v>0</v>
      </c>
    </row>
    <row r="389" spans="1:7" ht="15">
      <c r="A389" s="84" t="s">
        <v>4737</v>
      </c>
      <c r="B389" s="84">
        <v>2</v>
      </c>
      <c r="C389" s="122">
        <v>0.001084004321524511</v>
      </c>
      <c r="D389" s="84" t="s">
        <v>4848</v>
      </c>
      <c r="E389" s="84" t="b">
        <v>0</v>
      </c>
      <c r="F389" s="84" t="b">
        <v>0</v>
      </c>
      <c r="G389" s="84" t="b">
        <v>0</v>
      </c>
    </row>
    <row r="390" spans="1:7" ht="15">
      <c r="A390" s="84" t="s">
        <v>4738</v>
      </c>
      <c r="B390" s="84">
        <v>2</v>
      </c>
      <c r="C390" s="122">
        <v>0.001084004321524511</v>
      </c>
      <c r="D390" s="84" t="s">
        <v>4848</v>
      </c>
      <c r="E390" s="84" t="b">
        <v>0</v>
      </c>
      <c r="F390" s="84" t="b">
        <v>0</v>
      </c>
      <c r="G390" s="84" t="b">
        <v>0</v>
      </c>
    </row>
    <row r="391" spans="1:7" ht="15">
      <c r="A391" s="84" t="s">
        <v>4739</v>
      </c>
      <c r="B391" s="84">
        <v>2</v>
      </c>
      <c r="C391" s="122">
        <v>0.001084004321524511</v>
      </c>
      <c r="D391" s="84" t="s">
        <v>4848</v>
      </c>
      <c r="E391" s="84" t="b">
        <v>0</v>
      </c>
      <c r="F391" s="84" t="b">
        <v>0</v>
      </c>
      <c r="G391" s="84" t="b">
        <v>0</v>
      </c>
    </row>
    <row r="392" spans="1:7" ht="15">
      <c r="A392" s="84" t="s">
        <v>4740</v>
      </c>
      <c r="B392" s="84">
        <v>2</v>
      </c>
      <c r="C392" s="122">
        <v>0.001084004321524511</v>
      </c>
      <c r="D392" s="84" t="s">
        <v>4848</v>
      </c>
      <c r="E392" s="84" t="b">
        <v>0</v>
      </c>
      <c r="F392" s="84" t="b">
        <v>0</v>
      </c>
      <c r="G392" s="84" t="b">
        <v>0</v>
      </c>
    </row>
    <row r="393" spans="1:7" ht="15">
      <c r="A393" s="84" t="s">
        <v>4741</v>
      </c>
      <c r="B393" s="84">
        <v>2</v>
      </c>
      <c r="C393" s="122">
        <v>0.001084004321524511</v>
      </c>
      <c r="D393" s="84" t="s">
        <v>4848</v>
      </c>
      <c r="E393" s="84" t="b">
        <v>0</v>
      </c>
      <c r="F393" s="84" t="b">
        <v>0</v>
      </c>
      <c r="G393" s="84" t="b">
        <v>0</v>
      </c>
    </row>
    <row r="394" spans="1:7" ht="15">
      <c r="A394" s="84" t="s">
        <v>4742</v>
      </c>
      <c r="B394" s="84">
        <v>2</v>
      </c>
      <c r="C394" s="122">
        <v>0.001084004321524511</v>
      </c>
      <c r="D394" s="84" t="s">
        <v>4848</v>
      </c>
      <c r="E394" s="84" t="b">
        <v>0</v>
      </c>
      <c r="F394" s="84" t="b">
        <v>0</v>
      </c>
      <c r="G394" s="84" t="b">
        <v>0</v>
      </c>
    </row>
    <row r="395" spans="1:7" ht="15">
      <c r="A395" s="84" t="s">
        <v>4743</v>
      </c>
      <c r="B395" s="84">
        <v>2</v>
      </c>
      <c r="C395" s="122">
        <v>0.001084004321524511</v>
      </c>
      <c r="D395" s="84" t="s">
        <v>4848</v>
      </c>
      <c r="E395" s="84" t="b">
        <v>0</v>
      </c>
      <c r="F395" s="84" t="b">
        <v>0</v>
      </c>
      <c r="G395" s="84" t="b">
        <v>0</v>
      </c>
    </row>
    <row r="396" spans="1:7" ht="15">
      <c r="A396" s="84" t="s">
        <v>4744</v>
      </c>
      <c r="B396" s="84">
        <v>2</v>
      </c>
      <c r="C396" s="122">
        <v>0.001084004321524511</v>
      </c>
      <c r="D396" s="84" t="s">
        <v>4848</v>
      </c>
      <c r="E396" s="84" t="b">
        <v>0</v>
      </c>
      <c r="F396" s="84" t="b">
        <v>0</v>
      </c>
      <c r="G396" s="84" t="b">
        <v>0</v>
      </c>
    </row>
    <row r="397" spans="1:7" ht="15">
      <c r="A397" s="84" t="s">
        <v>4745</v>
      </c>
      <c r="B397" s="84">
        <v>2</v>
      </c>
      <c r="C397" s="122">
        <v>0.001084004321524511</v>
      </c>
      <c r="D397" s="84" t="s">
        <v>4848</v>
      </c>
      <c r="E397" s="84" t="b">
        <v>0</v>
      </c>
      <c r="F397" s="84" t="b">
        <v>0</v>
      </c>
      <c r="G397" s="84" t="b">
        <v>0</v>
      </c>
    </row>
    <row r="398" spans="1:7" ht="15">
      <c r="A398" s="84" t="s">
        <v>4746</v>
      </c>
      <c r="B398" s="84">
        <v>2</v>
      </c>
      <c r="C398" s="122">
        <v>0.001084004321524511</v>
      </c>
      <c r="D398" s="84" t="s">
        <v>4848</v>
      </c>
      <c r="E398" s="84" t="b">
        <v>1</v>
      </c>
      <c r="F398" s="84" t="b">
        <v>0</v>
      </c>
      <c r="G398" s="84" t="b">
        <v>0</v>
      </c>
    </row>
    <row r="399" spans="1:7" ht="15">
      <c r="A399" s="84" t="s">
        <v>4747</v>
      </c>
      <c r="B399" s="84">
        <v>2</v>
      </c>
      <c r="C399" s="122">
        <v>0.001084004321524511</v>
      </c>
      <c r="D399" s="84" t="s">
        <v>4848</v>
      </c>
      <c r="E399" s="84" t="b">
        <v>0</v>
      </c>
      <c r="F399" s="84" t="b">
        <v>0</v>
      </c>
      <c r="G399" s="84" t="b">
        <v>0</v>
      </c>
    </row>
    <row r="400" spans="1:7" ht="15">
      <c r="A400" s="84" t="s">
        <v>4748</v>
      </c>
      <c r="B400" s="84">
        <v>2</v>
      </c>
      <c r="C400" s="122">
        <v>0.001084004321524511</v>
      </c>
      <c r="D400" s="84" t="s">
        <v>4848</v>
      </c>
      <c r="E400" s="84" t="b">
        <v>0</v>
      </c>
      <c r="F400" s="84" t="b">
        <v>0</v>
      </c>
      <c r="G400" s="84" t="b">
        <v>0</v>
      </c>
    </row>
    <row r="401" spans="1:7" ht="15">
      <c r="A401" s="84" t="s">
        <v>4749</v>
      </c>
      <c r="B401" s="84">
        <v>2</v>
      </c>
      <c r="C401" s="122">
        <v>0.001084004321524511</v>
      </c>
      <c r="D401" s="84" t="s">
        <v>4848</v>
      </c>
      <c r="E401" s="84" t="b">
        <v>0</v>
      </c>
      <c r="F401" s="84" t="b">
        <v>0</v>
      </c>
      <c r="G401" s="84" t="b">
        <v>0</v>
      </c>
    </row>
    <row r="402" spans="1:7" ht="15">
      <c r="A402" s="84" t="s">
        <v>4750</v>
      </c>
      <c r="B402" s="84">
        <v>2</v>
      </c>
      <c r="C402" s="122">
        <v>0.001084004321524511</v>
      </c>
      <c r="D402" s="84" t="s">
        <v>4848</v>
      </c>
      <c r="E402" s="84" t="b">
        <v>0</v>
      </c>
      <c r="F402" s="84" t="b">
        <v>0</v>
      </c>
      <c r="G402" s="84" t="b">
        <v>0</v>
      </c>
    </row>
    <row r="403" spans="1:7" ht="15">
      <c r="A403" s="84" t="s">
        <v>4751</v>
      </c>
      <c r="B403" s="84">
        <v>2</v>
      </c>
      <c r="C403" s="122">
        <v>0.001084004321524511</v>
      </c>
      <c r="D403" s="84" t="s">
        <v>4848</v>
      </c>
      <c r="E403" s="84" t="b">
        <v>0</v>
      </c>
      <c r="F403" s="84" t="b">
        <v>0</v>
      </c>
      <c r="G403" s="84" t="b">
        <v>0</v>
      </c>
    </row>
    <row r="404" spans="1:7" ht="15">
      <c r="A404" s="84" t="s">
        <v>4752</v>
      </c>
      <c r="B404" s="84">
        <v>2</v>
      </c>
      <c r="C404" s="122">
        <v>0.001084004321524511</v>
      </c>
      <c r="D404" s="84" t="s">
        <v>4848</v>
      </c>
      <c r="E404" s="84" t="b">
        <v>0</v>
      </c>
      <c r="F404" s="84" t="b">
        <v>0</v>
      </c>
      <c r="G404" s="84" t="b">
        <v>0</v>
      </c>
    </row>
    <row r="405" spans="1:7" ht="15">
      <c r="A405" s="84" t="s">
        <v>4753</v>
      </c>
      <c r="B405" s="84">
        <v>2</v>
      </c>
      <c r="C405" s="122">
        <v>0.001084004321524511</v>
      </c>
      <c r="D405" s="84" t="s">
        <v>4848</v>
      </c>
      <c r="E405" s="84" t="b">
        <v>0</v>
      </c>
      <c r="F405" s="84" t="b">
        <v>0</v>
      </c>
      <c r="G405" s="84" t="b">
        <v>0</v>
      </c>
    </row>
    <row r="406" spans="1:7" ht="15">
      <c r="A406" s="84" t="s">
        <v>4754</v>
      </c>
      <c r="B406" s="84">
        <v>2</v>
      </c>
      <c r="C406" s="122">
        <v>0.001084004321524511</v>
      </c>
      <c r="D406" s="84" t="s">
        <v>4848</v>
      </c>
      <c r="E406" s="84" t="b">
        <v>0</v>
      </c>
      <c r="F406" s="84" t="b">
        <v>0</v>
      </c>
      <c r="G406" s="84" t="b">
        <v>0</v>
      </c>
    </row>
    <row r="407" spans="1:7" ht="15">
      <c r="A407" s="84" t="s">
        <v>4755</v>
      </c>
      <c r="B407" s="84">
        <v>2</v>
      </c>
      <c r="C407" s="122">
        <v>0.001084004321524511</v>
      </c>
      <c r="D407" s="84" t="s">
        <v>4848</v>
      </c>
      <c r="E407" s="84" t="b">
        <v>0</v>
      </c>
      <c r="F407" s="84" t="b">
        <v>0</v>
      </c>
      <c r="G407" s="84" t="b">
        <v>0</v>
      </c>
    </row>
    <row r="408" spans="1:7" ht="15">
      <c r="A408" s="84" t="s">
        <v>4756</v>
      </c>
      <c r="B408" s="84">
        <v>2</v>
      </c>
      <c r="C408" s="122">
        <v>0.001084004321524511</v>
      </c>
      <c r="D408" s="84" t="s">
        <v>4848</v>
      </c>
      <c r="E408" s="84" t="b">
        <v>0</v>
      </c>
      <c r="F408" s="84" t="b">
        <v>0</v>
      </c>
      <c r="G408" s="84" t="b">
        <v>0</v>
      </c>
    </row>
    <row r="409" spans="1:7" ht="15">
      <c r="A409" s="84" t="s">
        <v>4757</v>
      </c>
      <c r="B409" s="84">
        <v>2</v>
      </c>
      <c r="C409" s="122">
        <v>0.001084004321524511</v>
      </c>
      <c r="D409" s="84" t="s">
        <v>4848</v>
      </c>
      <c r="E409" s="84" t="b">
        <v>0</v>
      </c>
      <c r="F409" s="84" t="b">
        <v>0</v>
      </c>
      <c r="G409" s="84" t="b">
        <v>0</v>
      </c>
    </row>
    <row r="410" spans="1:7" ht="15">
      <c r="A410" s="84" t="s">
        <v>4758</v>
      </c>
      <c r="B410" s="84">
        <v>2</v>
      </c>
      <c r="C410" s="122">
        <v>0.001084004321524511</v>
      </c>
      <c r="D410" s="84" t="s">
        <v>4848</v>
      </c>
      <c r="E410" s="84" t="b">
        <v>0</v>
      </c>
      <c r="F410" s="84" t="b">
        <v>0</v>
      </c>
      <c r="G410" s="84" t="b">
        <v>0</v>
      </c>
    </row>
    <row r="411" spans="1:7" ht="15">
      <c r="A411" s="84" t="s">
        <v>4759</v>
      </c>
      <c r="B411" s="84">
        <v>2</v>
      </c>
      <c r="C411" s="122">
        <v>0.001084004321524511</v>
      </c>
      <c r="D411" s="84" t="s">
        <v>4848</v>
      </c>
      <c r="E411" s="84" t="b">
        <v>0</v>
      </c>
      <c r="F411" s="84" t="b">
        <v>0</v>
      </c>
      <c r="G411" s="84" t="b">
        <v>0</v>
      </c>
    </row>
    <row r="412" spans="1:7" ht="15">
      <c r="A412" s="84" t="s">
        <v>4760</v>
      </c>
      <c r="B412" s="84">
        <v>2</v>
      </c>
      <c r="C412" s="122">
        <v>0.001233176767344125</v>
      </c>
      <c r="D412" s="84" t="s">
        <v>4848</v>
      </c>
      <c r="E412" s="84" t="b">
        <v>0</v>
      </c>
      <c r="F412" s="84" t="b">
        <v>1</v>
      </c>
      <c r="G412" s="84" t="b">
        <v>0</v>
      </c>
    </row>
    <row r="413" spans="1:7" ht="15">
      <c r="A413" s="84" t="s">
        <v>4761</v>
      </c>
      <c r="B413" s="84">
        <v>2</v>
      </c>
      <c r="C413" s="122">
        <v>0.001084004321524511</v>
      </c>
      <c r="D413" s="84" t="s">
        <v>4848</v>
      </c>
      <c r="E413" s="84" t="b">
        <v>0</v>
      </c>
      <c r="F413" s="84" t="b">
        <v>0</v>
      </c>
      <c r="G413" s="84" t="b">
        <v>0</v>
      </c>
    </row>
    <row r="414" spans="1:7" ht="15">
      <c r="A414" s="84" t="s">
        <v>4762</v>
      </c>
      <c r="B414" s="84">
        <v>2</v>
      </c>
      <c r="C414" s="122">
        <v>0.001084004321524511</v>
      </c>
      <c r="D414" s="84" t="s">
        <v>4848</v>
      </c>
      <c r="E414" s="84" t="b">
        <v>0</v>
      </c>
      <c r="F414" s="84" t="b">
        <v>0</v>
      </c>
      <c r="G414" s="84" t="b">
        <v>0</v>
      </c>
    </row>
    <row r="415" spans="1:7" ht="15">
      <c r="A415" s="84" t="s">
        <v>4763</v>
      </c>
      <c r="B415" s="84">
        <v>2</v>
      </c>
      <c r="C415" s="122">
        <v>0.001084004321524511</v>
      </c>
      <c r="D415" s="84" t="s">
        <v>4848</v>
      </c>
      <c r="E415" s="84" t="b">
        <v>0</v>
      </c>
      <c r="F415" s="84" t="b">
        <v>0</v>
      </c>
      <c r="G415" s="84" t="b">
        <v>0</v>
      </c>
    </row>
    <row r="416" spans="1:7" ht="15">
      <c r="A416" s="84" t="s">
        <v>4764</v>
      </c>
      <c r="B416" s="84">
        <v>2</v>
      </c>
      <c r="C416" s="122">
        <v>0.001084004321524511</v>
      </c>
      <c r="D416" s="84" t="s">
        <v>4848</v>
      </c>
      <c r="E416" s="84" t="b">
        <v>0</v>
      </c>
      <c r="F416" s="84" t="b">
        <v>0</v>
      </c>
      <c r="G416" s="84" t="b">
        <v>0</v>
      </c>
    </row>
    <row r="417" spans="1:7" ht="15">
      <c r="A417" s="84" t="s">
        <v>4765</v>
      </c>
      <c r="B417" s="84">
        <v>2</v>
      </c>
      <c r="C417" s="122">
        <v>0.001084004321524511</v>
      </c>
      <c r="D417" s="84" t="s">
        <v>4848</v>
      </c>
      <c r="E417" s="84" t="b">
        <v>0</v>
      </c>
      <c r="F417" s="84" t="b">
        <v>0</v>
      </c>
      <c r="G417" s="84" t="b">
        <v>0</v>
      </c>
    </row>
    <row r="418" spans="1:7" ht="15">
      <c r="A418" s="84" t="s">
        <v>4766</v>
      </c>
      <c r="B418" s="84">
        <v>2</v>
      </c>
      <c r="C418" s="122">
        <v>0.001084004321524511</v>
      </c>
      <c r="D418" s="84" t="s">
        <v>4848</v>
      </c>
      <c r="E418" s="84" t="b">
        <v>0</v>
      </c>
      <c r="F418" s="84" t="b">
        <v>0</v>
      </c>
      <c r="G418" s="84" t="b">
        <v>0</v>
      </c>
    </row>
    <row r="419" spans="1:7" ht="15">
      <c r="A419" s="84" t="s">
        <v>4767</v>
      </c>
      <c r="B419" s="84">
        <v>2</v>
      </c>
      <c r="C419" s="122">
        <v>0.001084004321524511</v>
      </c>
      <c r="D419" s="84" t="s">
        <v>4848</v>
      </c>
      <c r="E419" s="84" t="b">
        <v>0</v>
      </c>
      <c r="F419" s="84" t="b">
        <v>0</v>
      </c>
      <c r="G419" s="84" t="b">
        <v>0</v>
      </c>
    </row>
    <row r="420" spans="1:7" ht="15">
      <c r="A420" s="84" t="s">
        <v>4768</v>
      </c>
      <c r="B420" s="84">
        <v>2</v>
      </c>
      <c r="C420" s="122">
        <v>0.001084004321524511</v>
      </c>
      <c r="D420" s="84" t="s">
        <v>4848</v>
      </c>
      <c r="E420" s="84" t="b">
        <v>0</v>
      </c>
      <c r="F420" s="84" t="b">
        <v>0</v>
      </c>
      <c r="G420" s="84" t="b">
        <v>0</v>
      </c>
    </row>
    <row r="421" spans="1:7" ht="15">
      <c r="A421" s="84" t="s">
        <v>4769</v>
      </c>
      <c r="B421" s="84">
        <v>2</v>
      </c>
      <c r="C421" s="122">
        <v>0.001084004321524511</v>
      </c>
      <c r="D421" s="84" t="s">
        <v>4848</v>
      </c>
      <c r="E421" s="84" t="b">
        <v>0</v>
      </c>
      <c r="F421" s="84" t="b">
        <v>0</v>
      </c>
      <c r="G421" s="84" t="b">
        <v>0</v>
      </c>
    </row>
    <row r="422" spans="1:7" ht="15">
      <c r="A422" s="84" t="s">
        <v>4770</v>
      </c>
      <c r="B422" s="84">
        <v>2</v>
      </c>
      <c r="C422" s="122">
        <v>0.001084004321524511</v>
      </c>
      <c r="D422" s="84" t="s">
        <v>4848</v>
      </c>
      <c r="E422" s="84" t="b">
        <v>0</v>
      </c>
      <c r="F422" s="84" t="b">
        <v>0</v>
      </c>
      <c r="G422" s="84" t="b">
        <v>0</v>
      </c>
    </row>
    <row r="423" spans="1:7" ht="15">
      <c r="A423" s="84" t="s">
        <v>4771</v>
      </c>
      <c r="B423" s="84">
        <v>2</v>
      </c>
      <c r="C423" s="122">
        <v>0.001084004321524511</v>
      </c>
      <c r="D423" s="84" t="s">
        <v>4848</v>
      </c>
      <c r="E423" s="84" t="b">
        <v>0</v>
      </c>
      <c r="F423" s="84" t="b">
        <v>0</v>
      </c>
      <c r="G423" s="84" t="b">
        <v>0</v>
      </c>
    </row>
    <row r="424" spans="1:7" ht="15">
      <c r="A424" s="84" t="s">
        <v>4772</v>
      </c>
      <c r="B424" s="84">
        <v>2</v>
      </c>
      <c r="C424" s="122">
        <v>0.001233176767344125</v>
      </c>
      <c r="D424" s="84" t="s">
        <v>4848</v>
      </c>
      <c r="E424" s="84" t="b">
        <v>0</v>
      </c>
      <c r="F424" s="84" t="b">
        <v>0</v>
      </c>
      <c r="G424" s="84" t="b">
        <v>0</v>
      </c>
    </row>
    <row r="425" spans="1:7" ht="15">
      <c r="A425" s="84" t="s">
        <v>4773</v>
      </c>
      <c r="B425" s="84">
        <v>2</v>
      </c>
      <c r="C425" s="122">
        <v>0.001233176767344125</v>
      </c>
      <c r="D425" s="84" t="s">
        <v>4848</v>
      </c>
      <c r="E425" s="84" t="b">
        <v>1</v>
      </c>
      <c r="F425" s="84" t="b">
        <v>0</v>
      </c>
      <c r="G425" s="84" t="b">
        <v>0</v>
      </c>
    </row>
    <row r="426" spans="1:7" ht="15">
      <c r="A426" s="84" t="s">
        <v>4774</v>
      </c>
      <c r="B426" s="84">
        <v>2</v>
      </c>
      <c r="C426" s="122">
        <v>0.001084004321524511</v>
      </c>
      <c r="D426" s="84" t="s">
        <v>4848</v>
      </c>
      <c r="E426" s="84" t="b">
        <v>0</v>
      </c>
      <c r="F426" s="84" t="b">
        <v>0</v>
      </c>
      <c r="G426" s="84" t="b">
        <v>0</v>
      </c>
    </row>
    <row r="427" spans="1:7" ht="15">
      <c r="A427" s="84" t="s">
        <v>4775</v>
      </c>
      <c r="B427" s="84">
        <v>2</v>
      </c>
      <c r="C427" s="122">
        <v>0.001084004321524511</v>
      </c>
      <c r="D427" s="84" t="s">
        <v>4848</v>
      </c>
      <c r="E427" s="84" t="b">
        <v>0</v>
      </c>
      <c r="F427" s="84" t="b">
        <v>0</v>
      </c>
      <c r="G427" s="84" t="b">
        <v>0</v>
      </c>
    </row>
    <row r="428" spans="1:7" ht="15">
      <c r="A428" s="84" t="s">
        <v>4776</v>
      </c>
      <c r="B428" s="84">
        <v>2</v>
      </c>
      <c r="C428" s="122">
        <v>0.001084004321524511</v>
      </c>
      <c r="D428" s="84" t="s">
        <v>4848</v>
      </c>
      <c r="E428" s="84" t="b">
        <v>0</v>
      </c>
      <c r="F428" s="84" t="b">
        <v>0</v>
      </c>
      <c r="G428" s="84" t="b">
        <v>0</v>
      </c>
    </row>
    <row r="429" spans="1:7" ht="15">
      <c r="A429" s="84" t="s">
        <v>4777</v>
      </c>
      <c r="B429" s="84">
        <v>2</v>
      </c>
      <c r="C429" s="122">
        <v>0.001084004321524511</v>
      </c>
      <c r="D429" s="84" t="s">
        <v>4848</v>
      </c>
      <c r="E429" s="84" t="b">
        <v>0</v>
      </c>
      <c r="F429" s="84" t="b">
        <v>0</v>
      </c>
      <c r="G429" s="84" t="b">
        <v>0</v>
      </c>
    </row>
    <row r="430" spans="1:7" ht="15">
      <c r="A430" s="84" t="s">
        <v>3540</v>
      </c>
      <c r="B430" s="84">
        <v>2</v>
      </c>
      <c r="C430" s="122">
        <v>0.001233176767344125</v>
      </c>
      <c r="D430" s="84" t="s">
        <v>4848</v>
      </c>
      <c r="E430" s="84" t="b">
        <v>0</v>
      </c>
      <c r="F430" s="84" t="b">
        <v>0</v>
      </c>
      <c r="G430" s="84" t="b">
        <v>0</v>
      </c>
    </row>
    <row r="431" spans="1:7" ht="15">
      <c r="A431" s="84" t="s">
        <v>300</v>
      </c>
      <c r="B431" s="84">
        <v>2</v>
      </c>
      <c r="C431" s="122">
        <v>0.001084004321524511</v>
      </c>
      <c r="D431" s="84" t="s">
        <v>4848</v>
      </c>
      <c r="E431" s="84" t="b">
        <v>0</v>
      </c>
      <c r="F431" s="84" t="b">
        <v>0</v>
      </c>
      <c r="G431" s="84" t="b">
        <v>0</v>
      </c>
    </row>
    <row r="432" spans="1:7" ht="15">
      <c r="A432" s="84" t="s">
        <v>4778</v>
      </c>
      <c r="B432" s="84">
        <v>2</v>
      </c>
      <c r="C432" s="122">
        <v>0.001084004321524511</v>
      </c>
      <c r="D432" s="84" t="s">
        <v>4848</v>
      </c>
      <c r="E432" s="84" t="b">
        <v>0</v>
      </c>
      <c r="F432" s="84" t="b">
        <v>0</v>
      </c>
      <c r="G432" s="84" t="b">
        <v>0</v>
      </c>
    </row>
    <row r="433" spans="1:7" ht="15">
      <c r="A433" s="84" t="s">
        <v>4779</v>
      </c>
      <c r="B433" s="84">
        <v>2</v>
      </c>
      <c r="C433" s="122">
        <v>0.001084004321524511</v>
      </c>
      <c r="D433" s="84" t="s">
        <v>4848</v>
      </c>
      <c r="E433" s="84" t="b">
        <v>0</v>
      </c>
      <c r="F433" s="84" t="b">
        <v>0</v>
      </c>
      <c r="G433" s="84" t="b">
        <v>0</v>
      </c>
    </row>
    <row r="434" spans="1:7" ht="15">
      <c r="A434" s="84" t="s">
        <v>4780</v>
      </c>
      <c r="B434" s="84">
        <v>2</v>
      </c>
      <c r="C434" s="122">
        <v>0.001084004321524511</v>
      </c>
      <c r="D434" s="84" t="s">
        <v>4848</v>
      </c>
      <c r="E434" s="84" t="b">
        <v>0</v>
      </c>
      <c r="F434" s="84" t="b">
        <v>0</v>
      </c>
      <c r="G434" s="84" t="b">
        <v>0</v>
      </c>
    </row>
    <row r="435" spans="1:7" ht="15">
      <c r="A435" s="84" t="s">
        <v>4781</v>
      </c>
      <c r="B435" s="84">
        <v>2</v>
      </c>
      <c r="C435" s="122">
        <v>0.001084004321524511</v>
      </c>
      <c r="D435" s="84" t="s">
        <v>4848</v>
      </c>
      <c r="E435" s="84" t="b">
        <v>0</v>
      </c>
      <c r="F435" s="84" t="b">
        <v>0</v>
      </c>
      <c r="G435" s="84" t="b">
        <v>0</v>
      </c>
    </row>
    <row r="436" spans="1:7" ht="15">
      <c r="A436" s="84" t="s">
        <v>4782</v>
      </c>
      <c r="B436" s="84">
        <v>2</v>
      </c>
      <c r="C436" s="122">
        <v>0.001084004321524511</v>
      </c>
      <c r="D436" s="84" t="s">
        <v>4848</v>
      </c>
      <c r="E436" s="84" t="b">
        <v>0</v>
      </c>
      <c r="F436" s="84" t="b">
        <v>0</v>
      </c>
      <c r="G436" s="84" t="b">
        <v>0</v>
      </c>
    </row>
    <row r="437" spans="1:7" ht="15">
      <c r="A437" s="84" t="s">
        <v>3647</v>
      </c>
      <c r="B437" s="84">
        <v>2</v>
      </c>
      <c r="C437" s="122">
        <v>0.001084004321524511</v>
      </c>
      <c r="D437" s="84" t="s">
        <v>4848</v>
      </c>
      <c r="E437" s="84" t="b">
        <v>0</v>
      </c>
      <c r="F437" s="84" t="b">
        <v>0</v>
      </c>
      <c r="G437" s="84" t="b">
        <v>0</v>
      </c>
    </row>
    <row r="438" spans="1:7" ht="15">
      <c r="A438" s="84" t="s">
        <v>3648</v>
      </c>
      <c r="B438" s="84">
        <v>2</v>
      </c>
      <c r="C438" s="122">
        <v>0.001084004321524511</v>
      </c>
      <c r="D438" s="84" t="s">
        <v>4848</v>
      </c>
      <c r="E438" s="84" t="b">
        <v>0</v>
      </c>
      <c r="F438" s="84" t="b">
        <v>0</v>
      </c>
      <c r="G438" s="84" t="b">
        <v>0</v>
      </c>
    </row>
    <row r="439" spans="1:7" ht="15">
      <c r="A439" s="84" t="s">
        <v>4783</v>
      </c>
      <c r="B439" s="84">
        <v>2</v>
      </c>
      <c r="C439" s="122">
        <v>0.001084004321524511</v>
      </c>
      <c r="D439" s="84" t="s">
        <v>4848</v>
      </c>
      <c r="E439" s="84" t="b">
        <v>0</v>
      </c>
      <c r="F439" s="84" t="b">
        <v>0</v>
      </c>
      <c r="G439" s="84" t="b">
        <v>0</v>
      </c>
    </row>
    <row r="440" spans="1:7" ht="15">
      <c r="A440" s="84" t="s">
        <v>4784</v>
      </c>
      <c r="B440" s="84">
        <v>2</v>
      </c>
      <c r="C440" s="122">
        <v>0.001084004321524511</v>
      </c>
      <c r="D440" s="84" t="s">
        <v>4848</v>
      </c>
      <c r="E440" s="84" t="b">
        <v>0</v>
      </c>
      <c r="F440" s="84" t="b">
        <v>0</v>
      </c>
      <c r="G440" s="84" t="b">
        <v>0</v>
      </c>
    </row>
    <row r="441" spans="1:7" ht="15">
      <c r="A441" s="84" t="s">
        <v>4785</v>
      </c>
      <c r="B441" s="84">
        <v>2</v>
      </c>
      <c r="C441" s="122">
        <v>0.001233176767344125</v>
      </c>
      <c r="D441" s="84" t="s">
        <v>4848</v>
      </c>
      <c r="E441" s="84" t="b">
        <v>0</v>
      </c>
      <c r="F441" s="84" t="b">
        <v>0</v>
      </c>
      <c r="G441" s="84" t="b">
        <v>0</v>
      </c>
    </row>
    <row r="442" spans="1:7" ht="15">
      <c r="A442" s="84" t="s">
        <v>4786</v>
      </c>
      <c r="B442" s="84">
        <v>2</v>
      </c>
      <c r="C442" s="122">
        <v>0.001233176767344125</v>
      </c>
      <c r="D442" s="84" t="s">
        <v>4848</v>
      </c>
      <c r="E442" s="84" t="b">
        <v>0</v>
      </c>
      <c r="F442" s="84" t="b">
        <v>0</v>
      </c>
      <c r="G442" s="84" t="b">
        <v>0</v>
      </c>
    </row>
    <row r="443" spans="1:7" ht="15">
      <c r="A443" s="84" t="s">
        <v>4787</v>
      </c>
      <c r="B443" s="84">
        <v>2</v>
      </c>
      <c r="C443" s="122">
        <v>0.001084004321524511</v>
      </c>
      <c r="D443" s="84" t="s">
        <v>4848</v>
      </c>
      <c r="E443" s="84" t="b">
        <v>0</v>
      </c>
      <c r="F443" s="84" t="b">
        <v>0</v>
      </c>
      <c r="G443" s="84" t="b">
        <v>0</v>
      </c>
    </row>
    <row r="444" spans="1:7" ht="15">
      <c r="A444" s="84" t="s">
        <v>4788</v>
      </c>
      <c r="B444" s="84">
        <v>2</v>
      </c>
      <c r="C444" s="122">
        <v>0.001084004321524511</v>
      </c>
      <c r="D444" s="84" t="s">
        <v>4848</v>
      </c>
      <c r="E444" s="84" t="b">
        <v>0</v>
      </c>
      <c r="F444" s="84" t="b">
        <v>0</v>
      </c>
      <c r="G444" s="84" t="b">
        <v>0</v>
      </c>
    </row>
    <row r="445" spans="1:7" ht="15">
      <c r="A445" s="84" t="s">
        <v>4789</v>
      </c>
      <c r="B445" s="84">
        <v>2</v>
      </c>
      <c r="C445" s="122">
        <v>0.001233176767344125</v>
      </c>
      <c r="D445" s="84" t="s">
        <v>4848</v>
      </c>
      <c r="E445" s="84" t="b">
        <v>0</v>
      </c>
      <c r="F445" s="84" t="b">
        <v>0</v>
      </c>
      <c r="G445" s="84" t="b">
        <v>0</v>
      </c>
    </row>
    <row r="446" spans="1:7" ht="15">
      <c r="A446" s="84" t="s">
        <v>4790</v>
      </c>
      <c r="B446" s="84">
        <v>2</v>
      </c>
      <c r="C446" s="122">
        <v>0.001084004321524511</v>
      </c>
      <c r="D446" s="84" t="s">
        <v>4848</v>
      </c>
      <c r="E446" s="84" t="b">
        <v>0</v>
      </c>
      <c r="F446" s="84" t="b">
        <v>0</v>
      </c>
      <c r="G446" s="84" t="b">
        <v>0</v>
      </c>
    </row>
    <row r="447" spans="1:7" ht="15">
      <c r="A447" s="84" t="s">
        <v>4791</v>
      </c>
      <c r="B447" s="84">
        <v>2</v>
      </c>
      <c r="C447" s="122">
        <v>0.001084004321524511</v>
      </c>
      <c r="D447" s="84" t="s">
        <v>4848</v>
      </c>
      <c r="E447" s="84" t="b">
        <v>0</v>
      </c>
      <c r="F447" s="84" t="b">
        <v>0</v>
      </c>
      <c r="G447" s="84" t="b">
        <v>0</v>
      </c>
    </row>
    <row r="448" spans="1:7" ht="15">
      <c r="A448" s="84" t="s">
        <v>4792</v>
      </c>
      <c r="B448" s="84">
        <v>2</v>
      </c>
      <c r="C448" s="122">
        <v>0.001084004321524511</v>
      </c>
      <c r="D448" s="84" t="s">
        <v>4848</v>
      </c>
      <c r="E448" s="84" t="b">
        <v>0</v>
      </c>
      <c r="F448" s="84" t="b">
        <v>0</v>
      </c>
      <c r="G448" s="84" t="b">
        <v>0</v>
      </c>
    </row>
    <row r="449" spans="1:7" ht="15">
      <c r="A449" s="84" t="s">
        <v>3662</v>
      </c>
      <c r="B449" s="84">
        <v>2</v>
      </c>
      <c r="C449" s="122">
        <v>0.001084004321524511</v>
      </c>
      <c r="D449" s="84" t="s">
        <v>4848</v>
      </c>
      <c r="E449" s="84" t="b">
        <v>0</v>
      </c>
      <c r="F449" s="84" t="b">
        <v>0</v>
      </c>
      <c r="G449" s="84" t="b">
        <v>0</v>
      </c>
    </row>
    <row r="450" spans="1:7" ht="15">
      <c r="A450" s="84" t="s">
        <v>411</v>
      </c>
      <c r="B450" s="84">
        <v>2</v>
      </c>
      <c r="C450" s="122">
        <v>0.001084004321524511</v>
      </c>
      <c r="D450" s="84" t="s">
        <v>4848</v>
      </c>
      <c r="E450" s="84" t="b">
        <v>0</v>
      </c>
      <c r="F450" s="84" t="b">
        <v>0</v>
      </c>
      <c r="G450" s="84" t="b">
        <v>0</v>
      </c>
    </row>
    <row r="451" spans="1:7" ht="15">
      <c r="A451" s="84" t="s">
        <v>3663</v>
      </c>
      <c r="B451" s="84">
        <v>2</v>
      </c>
      <c r="C451" s="122">
        <v>0.001084004321524511</v>
      </c>
      <c r="D451" s="84" t="s">
        <v>4848</v>
      </c>
      <c r="E451" s="84" t="b">
        <v>0</v>
      </c>
      <c r="F451" s="84" t="b">
        <v>0</v>
      </c>
      <c r="G451" s="84" t="b">
        <v>0</v>
      </c>
    </row>
    <row r="452" spans="1:7" ht="15">
      <c r="A452" s="84" t="s">
        <v>3664</v>
      </c>
      <c r="B452" s="84">
        <v>2</v>
      </c>
      <c r="C452" s="122">
        <v>0.001084004321524511</v>
      </c>
      <c r="D452" s="84" t="s">
        <v>4848</v>
      </c>
      <c r="E452" s="84" t="b">
        <v>0</v>
      </c>
      <c r="F452" s="84" t="b">
        <v>0</v>
      </c>
      <c r="G452" s="84" t="b">
        <v>0</v>
      </c>
    </row>
    <row r="453" spans="1:7" ht="15">
      <c r="A453" s="84" t="s">
        <v>4793</v>
      </c>
      <c r="B453" s="84">
        <v>2</v>
      </c>
      <c r="C453" s="122">
        <v>0.001084004321524511</v>
      </c>
      <c r="D453" s="84" t="s">
        <v>4848</v>
      </c>
      <c r="E453" s="84" t="b">
        <v>0</v>
      </c>
      <c r="F453" s="84" t="b">
        <v>0</v>
      </c>
      <c r="G453" s="84" t="b">
        <v>0</v>
      </c>
    </row>
    <row r="454" spans="1:7" ht="15">
      <c r="A454" s="84" t="s">
        <v>4794</v>
      </c>
      <c r="B454" s="84">
        <v>2</v>
      </c>
      <c r="C454" s="122">
        <v>0.001084004321524511</v>
      </c>
      <c r="D454" s="84" t="s">
        <v>4848</v>
      </c>
      <c r="E454" s="84" t="b">
        <v>0</v>
      </c>
      <c r="F454" s="84" t="b">
        <v>0</v>
      </c>
      <c r="G454" s="84" t="b">
        <v>0</v>
      </c>
    </row>
    <row r="455" spans="1:7" ht="15">
      <c r="A455" s="84" t="s">
        <v>3668</v>
      </c>
      <c r="B455" s="84">
        <v>2</v>
      </c>
      <c r="C455" s="122">
        <v>0.001084004321524511</v>
      </c>
      <c r="D455" s="84" t="s">
        <v>4848</v>
      </c>
      <c r="E455" s="84" t="b">
        <v>0</v>
      </c>
      <c r="F455" s="84" t="b">
        <v>0</v>
      </c>
      <c r="G455" s="84" t="b">
        <v>0</v>
      </c>
    </row>
    <row r="456" spans="1:7" ht="15">
      <c r="A456" s="84" t="s">
        <v>3671</v>
      </c>
      <c r="B456" s="84">
        <v>2</v>
      </c>
      <c r="C456" s="122">
        <v>0.001084004321524511</v>
      </c>
      <c r="D456" s="84" t="s">
        <v>4848</v>
      </c>
      <c r="E456" s="84" t="b">
        <v>0</v>
      </c>
      <c r="F456" s="84" t="b">
        <v>0</v>
      </c>
      <c r="G456" s="84" t="b">
        <v>0</v>
      </c>
    </row>
    <row r="457" spans="1:7" ht="15">
      <c r="A457" s="84" t="s">
        <v>3674</v>
      </c>
      <c r="B457" s="84">
        <v>2</v>
      </c>
      <c r="C457" s="122">
        <v>0.001084004321524511</v>
      </c>
      <c r="D457" s="84" t="s">
        <v>4848</v>
      </c>
      <c r="E457" s="84" t="b">
        <v>1</v>
      </c>
      <c r="F457" s="84" t="b">
        <v>0</v>
      </c>
      <c r="G457" s="84" t="b">
        <v>0</v>
      </c>
    </row>
    <row r="458" spans="1:7" ht="15">
      <c r="A458" s="84" t="s">
        <v>3676</v>
      </c>
      <c r="B458" s="84">
        <v>2</v>
      </c>
      <c r="C458" s="122">
        <v>0.001084004321524511</v>
      </c>
      <c r="D458" s="84" t="s">
        <v>4848</v>
      </c>
      <c r="E458" s="84" t="b">
        <v>0</v>
      </c>
      <c r="F458" s="84" t="b">
        <v>0</v>
      </c>
      <c r="G458" s="84" t="b">
        <v>0</v>
      </c>
    </row>
    <row r="459" spans="1:7" ht="15">
      <c r="A459" s="84" t="s">
        <v>4795</v>
      </c>
      <c r="B459" s="84">
        <v>2</v>
      </c>
      <c r="C459" s="122">
        <v>0.001084004321524511</v>
      </c>
      <c r="D459" s="84" t="s">
        <v>4848</v>
      </c>
      <c r="E459" s="84" t="b">
        <v>0</v>
      </c>
      <c r="F459" s="84" t="b">
        <v>0</v>
      </c>
      <c r="G459" s="84" t="b">
        <v>0</v>
      </c>
    </row>
    <row r="460" spans="1:7" ht="15">
      <c r="A460" s="84" t="s">
        <v>4796</v>
      </c>
      <c r="B460" s="84">
        <v>2</v>
      </c>
      <c r="C460" s="122">
        <v>0.001084004321524511</v>
      </c>
      <c r="D460" s="84" t="s">
        <v>4848</v>
      </c>
      <c r="E460" s="84" t="b">
        <v>0</v>
      </c>
      <c r="F460" s="84" t="b">
        <v>0</v>
      </c>
      <c r="G460" s="84" t="b">
        <v>0</v>
      </c>
    </row>
    <row r="461" spans="1:7" ht="15">
      <c r="A461" s="84" t="s">
        <v>4797</v>
      </c>
      <c r="B461" s="84">
        <v>2</v>
      </c>
      <c r="C461" s="122">
        <v>0.001084004321524511</v>
      </c>
      <c r="D461" s="84" t="s">
        <v>4848</v>
      </c>
      <c r="E461" s="84" t="b">
        <v>0</v>
      </c>
      <c r="F461" s="84" t="b">
        <v>0</v>
      </c>
      <c r="G461" s="84" t="b">
        <v>0</v>
      </c>
    </row>
    <row r="462" spans="1:7" ht="15">
      <c r="A462" s="84" t="s">
        <v>4798</v>
      </c>
      <c r="B462" s="84">
        <v>2</v>
      </c>
      <c r="C462" s="122">
        <v>0.001084004321524511</v>
      </c>
      <c r="D462" s="84" t="s">
        <v>4848</v>
      </c>
      <c r="E462" s="84" t="b">
        <v>0</v>
      </c>
      <c r="F462" s="84" t="b">
        <v>0</v>
      </c>
      <c r="G462" s="84" t="b">
        <v>0</v>
      </c>
    </row>
    <row r="463" spans="1:7" ht="15">
      <c r="A463" s="84" t="s">
        <v>4799</v>
      </c>
      <c r="B463" s="84">
        <v>2</v>
      </c>
      <c r="C463" s="122">
        <v>0.001084004321524511</v>
      </c>
      <c r="D463" s="84" t="s">
        <v>4848</v>
      </c>
      <c r="E463" s="84" t="b">
        <v>0</v>
      </c>
      <c r="F463" s="84" t="b">
        <v>0</v>
      </c>
      <c r="G463" s="84" t="b">
        <v>0</v>
      </c>
    </row>
    <row r="464" spans="1:7" ht="15">
      <c r="A464" s="84" t="s">
        <v>4800</v>
      </c>
      <c r="B464" s="84">
        <v>2</v>
      </c>
      <c r="C464" s="122">
        <v>0.001084004321524511</v>
      </c>
      <c r="D464" s="84" t="s">
        <v>4848</v>
      </c>
      <c r="E464" s="84" t="b">
        <v>0</v>
      </c>
      <c r="F464" s="84" t="b">
        <v>0</v>
      </c>
      <c r="G464" s="84" t="b">
        <v>0</v>
      </c>
    </row>
    <row r="465" spans="1:7" ht="15">
      <c r="A465" s="84" t="s">
        <v>409</v>
      </c>
      <c r="B465" s="84">
        <v>2</v>
      </c>
      <c r="C465" s="122">
        <v>0.001084004321524511</v>
      </c>
      <c r="D465" s="84" t="s">
        <v>4848</v>
      </c>
      <c r="E465" s="84" t="b">
        <v>0</v>
      </c>
      <c r="F465" s="84" t="b">
        <v>0</v>
      </c>
      <c r="G465" s="84" t="b">
        <v>0</v>
      </c>
    </row>
    <row r="466" spans="1:7" ht="15">
      <c r="A466" s="84" t="s">
        <v>408</v>
      </c>
      <c r="B466" s="84">
        <v>2</v>
      </c>
      <c r="C466" s="122">
        <v>0.001084004321524511</v>
      </c>
      <c r="D466" s="84" t="s">
        <v>4848</v>
      </c>
      <c r="E466" s="84" t="b">
        <v>0</v>
      </c>
      <c r="F466" s="84" t="b">
        <v>0</v>
      </c>
      <c r="G466" s="84" t="b">
        <v>0</v>
      </c>
    </row>
    <row r="467" spans="1:7" ht="15">
      <c r="A467" s="84" t="s">
        <v>406</v>
      </c>
      <c r="B467" s="84">
        <v>2</v>
      </c>
      <c r="C467" s="122">
        <v>0.001084004321524511</v>
      </c>
      <c r="D467" s="84" t="s">
        <v>4848</v>
      </c>
      <c r="E467" s="84" t="b">
        <v>0</v>
      </c>
      <c r="F467" s="84" t="b">
        <v>0</v>
      </c>
      <c r="G467" s="84" t="b">
        <v>0</v>
      </c>
    </row>
    <row r="468" spans="1:7" ht="15">
      <c r="A468" s="84" t="s">
        <v>405</v>
      </c>
      <c r="B468" s="84">
        <v>2</v>
      </c>
      <c r="C468" s="122">
        <v>0.001084004321524511</v>
      </c>
      <c r="D468" s="84" t="s">
        <v>4848</v>
      </c>
      <c r="E468" s="84" t="b">
        <v>0</v>
      </c>
      <c r="F468" s="84" t="b">
        <v>0</v>
      </c>
      <c r="G468" s="84" t="b">
        <v>0</v>
      </c>
    </row>
    <row r="469" spans="1:7" ht="15">
      <c r="A469" s="84" t="s">
        <v>404</v>
      </c>
      <c r="B469" s="84">
        <v>2</v>
      </c>
      <c r="C469" s="122">
        <v>0.001084004321524511</v>
      </c>
      <c r="D469" s="84" t="s">
        <v>4848</v>
      </c>
      <c r="E469" s="84" t="b">
        <v>0</v>
      </c>
      <c r="F469" s="84" t="b">
        <v>0</v>
      </c>
      <c r="G469" s="84" t="b">
        <v>0</v>
      </c>
    </row>
    <row r="470" spans="1:7" ht="15">
      <c r="A470" s="84" t="s">
        <v>403</v>
      </c>
      <c r="B470" s="84">
        <v>2</v>
      </c>
      <c r="C470" s="122">
        <v>0.001084004321524511</v>
      </c>
      <c r="D470" s="84" t="s">
        <v>4848</v>
      </c>
      <c r="E470" s="84" t="b">
        <v>0</v>
      </c>
      <c r="F470" s="84" t="b">
        <v>0</v>
      </c>
      <c r="G470" s="84" t="b">
        <v>0</v>
      </c>
    </row>
    <row r="471" spans="1:7" ht="15">
      <c r="A471" s="84" t="s">
        <v>402</v>
      </c>
      <c r="B471" s="84">
        <v>2</v>
      </c>
      <c r="C471" s="122">
        <v>0.001084004321524511</v>
      </c>
      <c r="D471" s="84" t="s">
        <v>4848</v>
      </c>
      <c r="E471" s="84" t="b">
        <v>0</v>
      </c>
      <c r="F471" s="84" t="b">
        <v>0</v>
      </c>
      <c r="G471" s="84" t="b">
        <v>0</v>
      </c>
    </row>
    <row r="472" spans="1:7" ht="15">
      <c r="A472" s="84" t="s">
        <v>4801</v>
      </c>
      <c r="B472" s="84">
        <v>2</v>
      </c>
      <c r="C472" s="122">
        <v>0.001084004321524511</v>
      </c>
      <c r="D472" s="84" t="s">
        <v>4848</v>
      </c>
      <c r="E472" s="84" t="b">
        <v>0</v>
      </c>
      <c r="F472" s="84" t="b">
        <v>0</v>
      </c>
      <c r="G472" s="84" t="b">
        <v>0</v>
      </c>
    </row>
    <row r="473" spans="1:7" ht="15">
      <c r="A473" s="84" t="s">
        <v>4802</v>
      </c>
      <c r="B473" s="84">
        <v>2</v>
      </c>
      <c r="C473" s="122">
        <v>0.001084004321524511</v>
      </c>
      <c r="D473" s="84" t="s">
        <v>4848</v>
      </c>
      <c r="E473" s="84" t="b">
        <v>0</v>
      </c>
      <c r="F473" s="84" t="b">
        <v>0</v>
      </c>
      <c r="G473" s="84" t="b">
        <v>0</v>
      </c>
    </row>
    <row r="474" spans="1:7" ht="15">
      <c r="A474" s="84" t="s">
        <v>4803</v>
      </c>
      <c r="B474" s="84">
        <v>2</v>
      </c>
      <c r="C474" s="122">
        <v>0.001084004321524511</v>
      </c>
      <c r="D474" s="84" t="s">
        <v>4848</v>
      </c>
      <c r="E474" s="84" t="b">
        <v>0</v>
      </c>
      <c r="F474" s="84" t="b">
        <v>0</v>
      </c>
      <c r="G474" s="84" t="b">
        <v>0</v>
      </c>
    </row>
    <row r="475" spans="1:7" ht="15">
      <c r="A475" s="84" t="s">
        <v>4804</v>
      </c>
      <c r="B475" s="84">
        <v>2</v>
      </c>
      <c r="C475" s="122">
        <v>0.001084004321524511</v>
      </c>
      <c r="D475" s="84" t="s">
        <v>4848</v>
      </c>
      <c r="E475" s="84" t="b">
        <v>0</v>
      </c>
      <c r="F475" s="84" t="b">
        <v>0</v>
      </c>
      <c r="G475" s="84" t="b">
        <v>0</v>
      </c>
    </row>
    <row r="476" spans="1:7" ht="15">
      <c r="A476" s="84" t="s">
        <v>4805</v>
      </c>
      <c r="B476" s="84">
        <v>2</v>
      </c>
      <c r="C476" s="122">
        <v>0.001084004321524511</v>
      </c>
      <c r="D476" s="84" t="s">
        <v>4848</v>
      </c>
      <c r="E476" s="84" t="b">
        <v>0</v>
      </c>
      <c r="F476" s="84" t="b">
        <v>0</v>
      </c>
      <c r="G476" s="84" t="b">
        <v>0</v>
      </c>
    </row>
    <row r="477" spans="1:7" ht="15">
      <c r="A477" s="84" t="s">
        <v>4806</v>
      </c>
      <c r="B477" s="84">
        <v>2</v>
      </c>
      <c r="C477" s="122">
        <v>0.001084004321524511</v>
      </c>
      <c r="D477" s="84" t="s">
        <v>4848</v>
      </c>
      <c r="E477" s="84" t="b">
        <v>0</v>
      </c>
      <c r="F477" s="84" t="b">
        <v>0</v>
      </c>
      <c r="G477" s="84" t="b">
        <v>0</v>
      </c>
    </row>
    <row r="478" spans="1:7" ht="15">
      <c r="A478" s="84" t="s">
        <v>4807</v>
      </c>
      <c r="B478" s="84">
        <v>2</v>
      </c>
      <c r="C478" s="122">
        <v>0.001084004321524511</v>
      </c>
      <c r="D478" s="84" t="s">
        <v>4848</v>
      </c>
      <c r="E478" s="84" t="b">
        <v>0</v>
      </c>
      <c r="F478" s="84" t="b">
        <v>0</v>
      </c>
      <c r="G478" s="84" t="b">
        <v>0</v>
      </c>
    </row>
    <row r="479" spans="1:7" ht="15">
      <c r="A479" s="84" t="s">
        <v>4808</v>
      </c>
      <c r="B479" s="84">
        <v>2</v>
      </c>
      <c r="C479" s="122">
        <v>0.001233176767344125</v>
      </c>
      <c r="D479" s="84" t="s">
        <v>4848</v>
      </c>
      <c r="E479" s="84" t="b">
        <v>0</v>
      </c>
      <c r="F479" s="84" t="b">
        <v>0</v>
      </c>
      <c r="G479" s="84" t="b">
        <v>0</v>
      </c>
    </row>
    <row r="480" spans="1:7" ht="15">
      <c r="A480" s="84" t="s">
        <v>4809</v>
      </c>
      <c r="B480" s="84">
        <v>2</v>
      </c>
      <c r="C480" s="122">
        <v>0.001233176767344125</v>
      </c>
      <c r="D480" s="84" t="s">
        <v>4848</v>
      </c>
      <c r="E480" s="84" t="b">
        <v>1</v>
      </c>
      <c r="F480" s="84" t="b">
        <v>0</v>
      </c>
      <c r="G480" s="84" t="b">
        <v>0</v>
      </c>
    </row>
    <row r="481" spans="1:7" ht="15">
      <c r="A481" s="84" t="s">
        <v>4810</v>
      </c>
      <c r="B481" s="84">
        <v>2</v>
      </c>
      <c r="C481" s="122">
        <v>0.001084004321524511</v>
      </c>
      <c r="D481" s="84" t="s">
        <v>4848</v>
      </c>
      <c r="E481" s="84" t="b">
        <v>0</v>
      </c>
      <c r="F481" s="84" t="b">
        <v>0</v>
      </c>
      <c r="G481" s="84" t="b">
        <v>0</v>
      </c>
    </row>
    <row r="482" spans="1:7" ht="15">
      <c r="A482" s="84" t="s">
        <v>4811</v>
      </c>
      <c r="B482" s="84">
        <v>2</v>
      </c>
      <c r="C482" s="122">
        <v>0.001084004321524511</v>
      </c>
      <c r="D482" s="84" t="s">
        <v>4848</v>
      </c>
      <c r="E482" s="84" t="b">
        <v>0</v>
      </c>
      <c r="F482" s="84" t="b">
        <v>0</v>
      </c>
      <c r="G482" s="84" t="b">
        <v>0</v>
      </c>
    </row>
    <row r="483" spans="1:7" ht="15">
      <c r="A483" s="84" t="s">
        <v>4812</v>
      </c>
      <c r="B483" s="84">
        <v>2</v>
      </c>
      <c r="C483" s="122">
        <v>0.001084004321524511</v>
      </c>
      <c r="D483" s="84" t="s">
        <v>4848</v>
      </c>
      <c r="E483" s="84" t="b">
        <v>0</v>
      </c>
      <c r="F483" s="84" t="b">
        <v>0</v>
      </c>
      <c r="G483" s="84" t="b">
        <v>0</v>
      </c>
    </row>
    <row r="484" spans="1:7" ht="15">
      <c r="A484" s="84" t="s">
        <v>4813</v>
      </c>
      <c r="B484" s="84">
        <v>2</v>
      </c>
      <c r="C484" s="122">
        <v>0.001084004321524511</v>
      </c>
      <c r="D484" s="84" t="s">
        <v>4848</v>
      </c>
      <c r="E484" s="84" t="b">
        <v>0</v>
      </c>
      <c r="F484" s="84" t="b">
        <v>0</v>
      </c>
      <c r="G484" s="84" t="b">
        <v>0</v>
      </c>
    </row>
    <row r="485" spans="1:7" ht="15">
      <c r="A485" s="84" t="s">
        <v>4814</v>
      </c>
      <c r="B485" s="84">
        <v>2</v>
      </c>
      <c r="C485" s="122">
        <v>0.001084004321524511</v>
      </c>
      <c r="D485" s="84" t="s">
        <v>4848</v>
      </c>
      <c r="E485" s="84" t="b">
        <v>0</v>
      </c>
      <c r="F485" s="84" t="b">
        <v>0</v>
      </c>
      <c r="G485" s="84" t="b">
        <v>0</v>
      </c>
    </row>
    <row r="486" spans="1:7" ht="15">
      <c r="A486" s="84" t="s">
        <v>4815</v>
      </c>
      <c r="B486" s="84">
        <v>2</v>
      </c>
      <c r="C486" s="122">
        <v>0.001084004321524511</v>
      </c>
      <c r="D486" s="84" t="s">
        <v>4848</v>
      </c>
      <c r="E486" s="84" t="b">
        <v>0</v>
      </c>
      <c r="F486" s="84" t="b">
        <v>0</v>
      </c>
      <c r="G486" s="84" t="b">
        <v>0</v>
      </c>
    </row>
    <row r="487" spans="1:7" ht="15">
      <c r="A487" s="84" t="s">
        <v>4816</v>
      </c>
      <c r="B487" s="84">
        <v>2</v>
      </c>
      <c r="C487" s="122">
        <v>0.001084004321524511</v>
      </c>
      <c r="D487" s="84" t="s">
        <v>4848</v>
      </c>
      <c r="E487" s="84" t="b">
        <v>0</v>
      </c>
      <c r="F487" s="84" t="b">
        <v>0</v>
      </c>
      <c r="G487" s="84" t="b">
        <v>0</v>
      </c>
    </row>
    <row r="488" spans="1:7" ht="15">
      <c r="A488" s="84" t="s">
        <v>4817</v>
      </c>
      <c r="B488" s="84">
        <v>2</v>
      </c>
      <c r="C488" s="122">
        <v>0.001084004321524511</v>
      </c>
      <c r="D488" s="84" t="s">
        <v>4848</v>
      </c>
      <c r="E488" s="84" t="b">
        <v>0</v>
      </c>
      <c r="F488" s="84" t="b">
        <v>0</v>
      </c>
      <c r="G488" s="84" t="b">
        <v>0</v>
      </c>
    </row>
    <row r="489" spans="1:7" ht="15">
      <c r="A489" s="84" t="s">
        <v>3831</v>
      </c>
      <c r="B489" s="84">
        <v>2</v>
      </c>
      <c r="C489" s="122">
        <v>0.001084004321524511</v>
      </c>
      <c r="D489" s="84" t="s">
        <v>4848</v>
      </c>
      <c r="E489" s="84" t="b">
        <v>0</v>
      </c>
      <c r="F489" s="84" t="b">
        <v>0</v>
      </c>
      <c r="G489" s="84" t="b">
        <v>0</v>
      </c>
    </row>
    <row r="490" spans="1:7" ht="15">
      <c r="A490" s="84" t="s">
        <v>4818</v>
      </c>
      <c r="B490" s="84">
        <v>2</v>
      </c>
      <c r="C490" s="122">
        <v>0.001084004321524511</v>
      </c>
      <c r="D490" s="84" t="s">
        <v>4848</v>
      </c>
      <c r="E490" s="84" t="b">
        <v>0</v>
      </c>
      <c r="F490" s="84" t="b">
        <v>0</v>
      </c>
      <c r="G490" s="84" t="b">
        <v>0</v>
      </c>
    </row>
    <row r="491" spans="1:7" ht="15">
      <c r="A491" s="84" t="s">
        <v>4819</v>
      </c>
      <c r="B491" s="84">
        <v>2</v>
      </c>
      <c r="C491" s="122">
        <v>0.001084004321524511</v>
      </c>
      <c r="D491" s="84" t="s">
        <v>4848</v>
      </c>
      <c r="E491" s="84" t="b">
        <v>0</v>
      </c>
      <c r="F491" s="84" t="b">
        <v>0</v>
      </c>
      <c r="G491" s="84" t="b">
        <v>0</v>
      </c>
    </row>
    <row r="492" spans="1:7" ht="15">
      <c r="A492" s="84" t="s">
        <v>4820</v>
      </c>
      <c r="B492" s="84">
        <v>2</v>
      </c>
      <c r="C492" s="122">
        <v>0.001084004321524511</v>
      </c>
      <c r="D492" s="84" t="s">
        <v>4848</v>
      </c>
      <c r="E492" s="84" t="b">
        <v>0</v>
      </c>
      <c r="F492" s="84" t="b">
        <v>0</v>
      </c>
      <c r="G492" s="84" t="b">
        <v>0</v>
      </c>
    </row>
    <row r="493" spans="1:7" ht="15">
      <c r="A493" s="84" t="s">
        <v>4821</v>
      </c>
      <c r="B493" s="84">
        <v>2</v>
      </c>
      <c r="C493" s="122">
        <v>0.001084004321524511</v>
      </c>
      <c r="D493" s="84" t="s">
        <v>4848</v>
      </c>
      <c r="E493" s="84" t="b">
        <v>0</v>
      </c>
      <c r="F493" s="84" t="b">
        <v>0</v>
      </c>
      <c r="G493" s="84" t="b">
        <v>0</v>
      </c>
    </row>
    <row r="494" spans="1:7" ht="15">
      <c r="A494" s="84" t="s">
        <v>4822</v>
      </c>
      <c r="B494" s="84">
        <v>2</v>
      </c>
      <c r="C494" s="122">
        <v>0.001084004321524511</v>
      </c>
      <c r="D494" s="84" t="s">
        <v>4848</v>
      </c>
      <c r="E494" s="84" t="b">
        <v>0</v>
      </c>
      <c r="F494" s="84" t="b">
        <v>1</v>
      </c>
      <c r="G494" s="84" t="b">
        <v>0</v>
      </c>
    </row>
    <row r="495" spans="1:7" ht="15">
      <c r="A495" s="84" t="s">
        <v>4823</v>
      </c>
      <c r="B495" s="84">
        <v>2</v>
      </c>
      <c r="C495" s="122">
        <v>0.001084004321524511</v>
      </c>
      <c r="D495" s="84" t="s">
        <v>4848</v>
      </c>
      <c r="E495" s="84" t="b">
        <v>0</v>
      </c>
      <c r="F495" s="84" t="b">
        <v>0</v>
      </c>
      <c r="G495" s="84" t="b">
        <v>0</v>
      </c>
    </row>
    <row r="496" spans="1:7" ht="15">
      <c r="A496" s="84" t="s">
        <v>4824</v>
      </c>
      <c r="B496" s="84">
        <v>2</v>
      </c>
      <c r="C496" s="122">
        <v>0.001084004321524511</v>
      </c>
      <c r="D496" s="84" t="s">
        <v>4848</v>
      </c>
      <c r="E496" s="84" t="b">
        <v>0</v>
      </c>
      <c r="F496" s="84" t="b">
        <v>0</v>
      </c>
      <c r="G496" s="84" t="b">
        <v>0</v>
      </c>
    </row>
    <row r="497" spans="1:7" ht="15">
      <c r="A497" s="84" t="s">
        <v>4825</v>
      </c>
      <c r="B497" s="84">
        <v>2</v>
      </c>
      <c r="C497" s="122">
        <v>0.001084004321524511</v>
      </c>
      <c r="D497" s="84" t="s">
        <v>4848</v>
      </c>
      <c r="E497" s="84" t="b">
        <v>0</v>
      </c>
      <c r="F497" s="84" t="b">
        <v>0</v>
      </c>
      <c r="G497" s="84" t="b">
        <v>0</v>
      </c>
    </row>
    <row r="498" spans="1:7" ht="15">
      <c r="A498" s="84" t="s">
        <v>4826</v>
      </c>
      <c r="B498" s="84">
        <v>2</v>
      </c>
      <c r="C498" s="122">
        <v>0.001084004321524511</v>
      </c>
      <c r="D498" s="84" t="s">
        <v>4848</v>
      </c>
      <c r="E498" s="84" t="b">
        <v>0</v>
      </c>
      <c r="F498" s="84" t="b">
        <v>0</v>
      </c>
      <c r="G498" s="84" t="b">
        <v>0</v>
      </c>
    </row>
    <row r="499" spans="1:7" ht="15">
      <c r="A499" s="84" t="s">
        <v>4827</v>
      </c>
      <c r="B499" s="84">
        <v>2</v>
      </c>
      <c r="C499" s="122">
        <v>0.001084004321524511</v>
      </c>
      <c r="D499" s="84" t="s">
        <v>4848</v>
      </c>
      <c r="E499" s="84" t="b">
        <v>0</v>
      </c>
      <c r="F499" s="84" t="b">
        <v>0</v>
      </c>
      <c r="G499" s="84" t="b">
        <v>0</v>
      </c>
    </row>
    <row r="500" spans="1:7" ht="15">
      <c r="A500" s="84" t="s">
        <v>4828</v>
      </c>
      <c r="B500" s="84">
        <v>2</v>
      </c>
      <c r="C500" s="122">
        <v>0.001084004321524511</v>
      </c>
      <c r="D500" s="84" t="s">
        <v>4848</v>
      </c>
      <c r="E500" s="84" t="b">
        <v>0</v>
      </c>
      <c r="F500" s="84" t="b">
        <v>0</v>
      </c>
      <c r="G500" s="84" t="b">
        <v>0</v>
      </c>
    </row>
    <row r="501" spans="1:7" ht="15">
      <c r="A501" s="84" t="s">
        <v>4829</v>
      </c>
      <c r="B501" s="84">
        <v>2</v>
      </c>
      <c r="C501" s="122">
        <v>0.001084004321524511</v>
      </c>
      <c r="D501" s="84" t="s">
        <v>4848</v>
      </c>
      <c r="E501" s="84" t="b">
        <v>0</v>
      </c>
      <c r="F501" s="84" t="b">
        <v>0</v>
      </c>
      <c r="G501" s="84" t="b">
        <v>0</v>
      </c>
    </row>
    <row r="502" spans="1:7" ht="15">
      <c r="A502" s="84" t="s">
        <v>4830</v>
      </c>
      <c r="B502" s="84">
        <v>2</v>
      </c>
      <c r="C502" s="122">
        <v>0.001084004321524511</v>
      </c>
      <c r="D502" s="84" t="s">
        <v>4848</v>
      </c>
      <c r="E502" s="84" t="b">
        <v>0</v>
      </c>
      <c r="F502" s="84" t="b">
        <v>0</v>
      </c>
      <c r="G502" s="84" t="b">
        <v>0</v>
      </c>
    </row>
    <row r="503" spans="1:7" ht="15">
      <c r="A503" s="84" t="s">
        <v>4831</v>
      </c>
      <c r="B503" s="84">
        <v>2</v>
      </c>
      <c r="C503" s="122">
        <v>0.001084004321524511</v>
      </c>
      <c r="D503" s="84" t="s">
        <v>4848</v>
      </c>
      <c r="E503" s="84" t="b">
        <v>0</v>
      </c>
      <c r="F503" s="84" t="b">
        <v>0</v>
      </c>
      <c r="G503" s="84" t="b">
        <v>0</v>
      </c>
    </row>
    <row r="504" spans="1:7" ht="15">
      <c r="A504" s="84" t="s">
        <v>4832</v>
      </c>
      <c r="B504" s="84">
        <v>2</v>
      </c>
      <c r="C504" s="122">
        <v>0.001084004321524511</v>
      </c>
      <c r="D504" s="84" t="s">
        <v>4848</v>
      </c>
      <c r="E504" s="84" t="b">
        <v>0</v>
      </c>
      <c r="F504" s="84" t="b">
        <v>0</v>
      </c>
      <c r="G504" s="84" t="b">
        <v>0</v>
      </c>
    </row>
    <row r="505" spans="1:7" ht="15">
      <c r="A505" s="84" t="s">
        <v>4833</v>
      </c>
      <c r="B505" s="84">
        <v>2</v>
      </c>
      <c r="C505" s="122">
        <v>0.001084004321524511</v>
      </c>
      <c r="D505" s="84" t="s">
        <v>4848</v>
      </c>
      <c r="E505" s="84" t="b">
        <v>0</v>
      </c>
      <c r="F505" s="84" t="b">
        <v>0</v>
      </c>
      <c r="G505" s="84" t="b">
        <v>0</v>
      </c>
    </row>
    <row r="506" spans="1:7" ht="15">
      <c r="A506" s="84" t="s">
        <v>4834</v>
      </c>
      <c r="B506" s="84">
        <v>2</v>
      </c>
      <c r="C506" s="122">
        <v>0.001084004321524511</v>
      </c>
      <c r="D506" s="84" t="s">
        <v>4848</v>
      </c>
      <c r="E506" s="84" t="b">
        <v>0</v>
      </c>
      <c r="F506" s="84" t="b">
        <v>0</v>
      </c>
      <c r="G506" s="84" t="b">
        <v>0</v>
      </c>
    </row>
    <row r="507" spans="1:7" ht="15">
      <c r="A507" s="84" t="s">
        <v>4835</v>
      </c>
      <c r="B507" s="84">
        <v>2</v>
      </c>
      <c r="C507" s="122">
        <v>0.001084004321524511</v>
      </c>
      <c r="D507" s="84" t="s">
        <v>4848</v>
      </c>
      <c r="E507" s="84" t="b">
        <v>0</v>
      </c>
      <c r="F507" s="84" t="b">
        <v>0</v>
      </c>
      <c r="G507" s="84" t="b">
        <v>0</v>
      </c>
    </row>
    <row r="508" spans="1:7" ht="15">
      <c r="A508" s="84" t="s">
        <v>4836</v>
      </c>
      <c r="B508" s="84">
        <v>2</v>
      </c>
      <c r="C508" s="122">
        <v>0.001084004321524511</v>
      </c>
      <c r="D508" s="84" t="s">
        <v>4848</v>
      </c>
      <c r="E508" s="84" t="b">
        <v>1</v>
      </c>
      <c r="F508" s="84" t="b">
        <v>0</v>
      </c>
      <c r="G508" s="84" t="b">
        <v>0</v>
      </c>
    </row>
    <row r="509" spans="1:7" ht="15">
      <c r="A509" s="84" t="s">
        <v>4837</v>
      </c>
      <c r="B509" s="84">
        <v>2</v>
      </c>
      <c r="C509" s="122">
        <v>0.001084004321524511</v>
      </c>
      <c r="D509" s="84" t="s">
        <v>4848</v>
      </c>
      <c r="E509" s="84" t="b">
        <v>0</v>
      </c>
      <c r="F509" s="84" t="b">
        <v>0</v>
      </c>
      <c r="G509" s="84" t="b">
        <v>0</v>
      </c>
    </row>
    <row r="510" spans="1:7" ht="15">
      <c r="A510" s="84" t="s">
        <v>4838</v>
      </c>
      <c r="B510" s="84">
        <v>2</v>
      </c>
      <c r="C510" s="122">
        <v>0.001084004321524511</v>
      </c>
      <c r="D510" s="84" t="s">
        <v>4848</v>
      </c>
      <c r="E510" s="84" t="b">
        <v>0</v>
      </c>
      <c r="F510" s="84" t="b">
        <v>0</v>
      </c>
      <c r="G510" s="84" t="b">
        <v>0</v>
      </c>
    </row>
    <row r="511" spans="1:7" ht="15">
      <c r="A511" s="84" t="s">
        <v>4839</v>
      </c>
      <c r="B511" s="84">
        <v>2</v>
      </c>
      <c r="C511" s="122">
        <v>0.001233176767344125</v>
      </c>
      <c r="D511" s="84" t="s">
        <v>4848</v>
      </c>
      <c r="E511" s="84" t="b">
        <v>0</v>
      </c>
      <c r="F511" s="84" t="b">
        <v>0</v>
      </c>
      <c r="G511" s="84" t="b">
        <v>0</v>
      </c>
    </row>
    <row r="512" spans="1:7" ht="15">
      <c r="A512" s="84" t="s">
        <v>4840</v>
      </c>
      <c r="B512" s="84">
        <v>2</v>
      </c>
      <c r="C512" s="122">
        <v>0.001084004321524511</v>
      </c>
      <c r="D512" s="84" t="s">
        <v>4848</v>
      </c>
      <c r="E512" s="84" t="b">
        <v>0</v>
      </c>
      <c r="F512" s="84" t="b">
        <v>0</v>
      </c>
      <c r="G512" s="84" t="b">
        <v>0</v>
      </c>
    </row>
    <row r="513" spans="1:7" ht="15">
      <c r="A513" s="84" t="s">
        <v>4841</v>
      </c>
      <c r="B513" s="84">
        <v>2</v>
      </c>
      <c r="C513" s="122">
        <v>0.001084004321524511</v>
      </c>
      <c r="D513" s="84" t="s">
        <v>4848</v>
      </c>
      <c r="E513" s="84" t="b">
        <v>0</v>
      </c>
      <c r="F513" s="84" t="b">
        <v>0</v>
      </c>
      <c r="G513" s="84" t="b">
        <v>0</v>
      </c>
    </row>
    <row r="514" spans="1:7" ht="15">
      <c r="A514" s="84" t="s">
        <v>4842</v>
      </c>
      <c r="B514" s="84">
        <v>2</v>
      </c>
      <c r="C514" s="122">
        <v>0.001084004321524511</v>
      </c>
      <c r="D514" s="84" t="s">
        <v>4848</v>
      </c>
      <c r="E514" s="84" t="b">
        <v>0</v>
      </c>
      <c r="F514" s="84" t="b">
        <v>0</v>
      </c>
      <c r="G514" s="84" t="b">
        <v>0</v>
      </c>
    </row>
    <row r="515" spans="1:7" ht="15">
      <c r="A515" s="84" t="s">
        <v>4843</v>
      </c>
      <c r="B515" s="84">
        <v>2</v>
      </c>
      <c r="C515" s="122">
        <v>0.001084004321524511</v>
      </c>
      <c r="D515" s="84" t="s">
        <v>4848</v>
      </c>
      <c r="E515" s="84" t="b">
        <v>0</v>
      </c>
      <c r="F515" s="84" t="b">
        <v>0</v>
      </c>
      <c r="G515" s="84" t="b">
        <v>0</v>
      </c>
    </row>
    <row r="516" spans="1:7" ht="15">
      <c r="A516" s="84" t="s">
        <v>4844</v>
      </c>
      <c r="B516" s="84">
        <v>2</v>
      </c>
      <c r="C516" s="122">
        <v>0.001233176767344125</v>
      </c>
      <c r="D516" s="84" t="s">
        <v>4848</v>
      </c>
      <c r="E516" s="84" t="b">
        <v>0</v>
      </c>
      <c r="F516" s="84" t="b">
        <v>0</v>
      </c>
      <c r="G516" s="84" t="b">
        <v>0</v>
      </c>
    </row>
    <row r="517" spans="1:7" ht="15">
      <c r="A517" s="84" t="s">
        <v>215</v>
      </c>
      <c r="B517" s="84">
        <v>2</v>
      </c>
      <c r="C517" s="122">
        <v>0.001084004321524511</v>
      </c>
      <c r="D517" s="84" t="s">
        <v>4848</v>
      </c>
      <c r="E517" s="84" t="b">
        <v>0</v>
      </c>
      <c r="F517" s="84" t="b">
        <v>0</v>
      </c>
      <c r="G517" s="84" t="b">
        <v>0</v>
      </c>
    </row>
    <row r="518" spans="1:7" ht="15">
      <c r="A518" s="84" t="s">
        <v>4845</v>
      </c>
      <c r="B518" s="84">
        <v>2</v>
      </c>
      <c r="C518" s="122">
        <v>0.001084004321524511</v>
      </c>
      <c r="D518" s="84" t="s">
        <v>4848</v>
      </c>
      <c r="E518" s="84" t="b">
        <v>0</v>
      </c>
      <c r="F518" s="84" t="b">
        <v>0</v>
      </c>
      <c r="G518" s="84" t="b">
        <v>0</v>
      </c>
    </row>
    <row r="519" spans="1:7" ht="15">
      <c r="A519" s="84" t="s">
        <v>3608</v>
      </c>
      <c r="B519" s="84">
        <v>123</v>
      </c>
      <c r="C519" s="122">
        <v>0.006450151129307989</v>
      </c>
      <c r="D519" s="84" t="s">
        <v>3429</v>
      </c>
      <c r="E519" s="84" t="b">
        <v>0</v>
      </c>
      <c r="F519" s="84" t="b">
        <v>0</v>
      </c>
      <c r="G519" s="84" t="b">
        <v>0</v>
      </c>
    </row>
    <row r="520" spans="1:7" ht="15">
      <c r="A520" s="84" t="s">
        <v>3611</v>
      </c>
      <c r="B520" s="84">
        <v>51</v>
      </c>
      <c r="C520" s="122">
        <v>0.012034030777776846</v>
      </c>
      <c r="D520" s="84" t="s">
        <v>3429</v>
      </c>
      <c r="E520" s="84" t="b">
        <v>0</v>
      </c>
      <c r="F520" s="84" t="b">
        <v>0</v>
      </c>
      <c r="G520" s="84" t="b">
        <v>0</v>
      </c>
    </row>
    <row r="521" spans="1:7" ht="15">
      <c r="A521" s="84" t="s">
        <v>3613</v>
      </c>
      <c r="B521" s="84">
        <v>46</v>
      </c>
      <c r="C521" s="122">
        <v>0.011433727706528986</v>
      </c>
      <c r="D521" s="84" t="s">
        <v>3429</v>
      </c>
      <c r="E521" s="84" t="b">
        <v>0</v>
      </c>
      <c r="F521" s="84" t="b">
        <v>0</v>
      </c>
      <c r="G521" s="84" t="b">
        <v>0</v>
      </c>
    </row>
    <row r="522" spans="1:7" ht="15">
      <c r="A522" s="84" t="s">
        <v>3609</v>
      </c>
      <c r="B522" s="84">
        <v>46</v>
      </c>
      <c r="C522" s="122">
        <v>0.011433727706528986</v>
      </c>
      <c r="D522" s="84" t="s">
        <v>3429</v>
      </c>
      <c r="E522" s="84" t="b">
        <v>0</v>
      </c>
      <c r="F522" s="84" t="b">
        <v>0</v>
      </c>
      <c r="G522" s="84" t="b">
        <v>0</v>
      </c>
    </row>
    <row r="523" spans="1:7" ht="15">
      <c r="A523" s="84" t="s">
        <v>3610</v>
      </c>
      <c r="B523" s="84">
        <v>38</v>
      </c>
      <c r="C523" s="122">
        <v>0.010892921335852322</v>
      </c>
      <c r="D523" s="84" t="s">
        <v>3429</v>
      </c>
      <c r="E523" s="84" t="b">
        <v>0</v>
      </c>
      <c r="F523" s="84" t="b">
        <v>0</v>
      </c>
      <c r="G523" s="84" t="b">
        <v>0</v>
      </c>
    </row>
    <row r="524" spans="1:7" ht="15">
      <c r="A524" s="84" t="s">
        <v>3614</v>
      </c>
      <c r="B524" s="84">
        <v>37</v>
      </c>
      <c r="C524" s="122">
        <v>0.010803019085303215</v>
      </c>
      <c r="D524" s="84" t="s">
        <v>3429</v>
      </c>
      <c r="E524" s="84" t="b">
        <v>0</v>
      </c>
      <c r="F524" s="84" t="b">
        <v>0</v>
      </c>
      <c r="G524" s="84" t="b">
        <v>0</v>
      </c>
    </row>
    <row r="525" spans="1:7" ht="15">
      <c r="A525" s="84" t="s">
        <v>394</v>
      </c>
      <c r="B525" s="84">
        <v>34</v>
      </c>
      <c r="C525" s="122">
        <v>0.010500365578909442</v>
      </c>
      <c r="D525" s="84" t="s">
        <v>3429</v>
      </c>
      <c r="E525" s="84" t="b">
        <v>0</v>
      </c>
      <c r="F525" s="84" t="b">
        <v>0</v>
      </c>
      <c r="G525" s="84" t="b">
        <v>0</v>
      </c>
    </row>
    <row r="526" spans="1:7" ht="15">
      <c r="A526" s="84" t="s">
        <v>3615</v>
      </c>
      <c r="B526" s="84">
        <v>31</v>
      </c>
      <c r="C526" s="122">
        <v>0.01014486086017962</v>
      </c>
      <c r="D526" s="84" t="s">
        <v>3429</v>
      </c>
      <c r="E526" s="84" t="b">
        <v>0</v>
      </c>
      <c r="F526" s="84" t="b">
        <v>0</v>
      </c>
      <c r="G526" s="84" t="b">
        <v>0</v>
      </c>
    </row>
    <row r="527" spans="1:7" ht="15">
      <c r="A527" s="84" t="s">
        <v>3616</v>
      </c>
      <c r="B527" s="84">
        <v>28</v>
      </c>
      <c r="C527" s="122">
        <v>0.009731374948018253</v>
      </c>
      <c r="D527" s="84" t="s">
        <v>3429</v>
      </c>
      <c r="E527" s="84" t="b">
        <v>0</v>
      </c>
      <c r="F527" s="84" t="b">
        <v>0</v>
      </c>
      <c r="G527" s="84" t="b">
        <v>0</v>
      </c>
    </row>
    <row r="528" spans="1:7" ht="15">
      <c r="A528" s="84" t="s">
        <v>3617</v>
      </c>
      <c r="B528" s="84">
        <v>27</v>
      </c>
      <c r="C528" s="122">
        <v>0.009579622543350465</v>
      </c>
      <c r="D528" s="84" t="s">
        <v>3429</v>
      </c>
      <c r="E528" s="84" t="b">
        <v>0</v>
      </c>
      <c r="F528" s="84" t="b">
        <v>0</v>
      </c>
      <c r="G528" s="84" t="b">
        <v>0</v>
      </c>
    </row>
    <row r="529" spans="1:7" ht="15">
      <c r="A529" s="84" t="s">
        <v>4420</v>
      </c>
      <c r="B529" s="84">
        <v>27</v>
      </c>
      <c r="C529" s="122">
        <v>0.009579622543350465</v>
      </c>
      <c r="D529" s="84" t="s">
        <v>3429</v>
      </c>
      <c r="E529" s="84" t="b">
        <v>0</v>
      </c>
      <c r="F529" s="84" t="b">
        <v>0</v>
      </c>
      <c r="G529" s="84" t="b">
        <v>0</v>
      </c>
    </row>
    <row r="530" spans="1:7" ht="15">
      <c r="A530" s="84" t="s">
        <v>4421</v>
      </c>
      <c r="B530" s="84">
        <v>24</v>
      </c>
      <c r="C530" s="122">
        <v>0.00907888419773354</v>
      </c>
      <c r="D530" s="84" t="s">
        <v>3429</v>
      </c>
      <c r="E530" s="84" t="b">
        <v>0</v>
      </c>
      <c r="F530" s="84" t="b">
        <v>0</v>
      </c>
      <c r="G530" s="84" t="b">
        <v>0</v>
      </c>
    </row>
    <row r="531" spans="1:7" ht="15">
      <c r="A531" s="84" t="s">
        <v>4425</v>
      </c>
      <c r="B531" s="84">
        <v>24</v>
      </c>
      <c r="C531" s="122">
        <v>0.00907888419773354</v>
      </c>
      <c r="D531" s="84" t="s">
        <v>3429</v>
      </c>
      <c r="E531" s="84" t="b">
        <v>0</v>
      </c>
      <c r="F531" s="84" t="b">
        <v>0</v>
      </c>
      <c r="G531" s="84" t="b">
        <v>0</v>
      </c>
    </row>
    <row r="532" spans="1:7" ht="15">
      <c r="A532" s="84" t="s">
        <v>3654</v>
      </c>
      <c r="B532" s="84">
        <v>24</v>
      </c>
      <c r="C532" s="122">
        <v>0.00907888419773354</v>
      </c>
      <c r="D532" s="84" t="s">
        <v>3429</v>
      </c>
      <c r="E532" s="84" t="b">
        <v>0</v>
      </c>
      <c r="F532" s="84" t="b">
        <v>0</v>
      </c>
      <c r="G532" s="84" t="b">
        <v>0</v>
      </c>
    </row>
    <row r="533" spans="1:7" ht="15">
      <c r="A533" s="84" t="s">
        <v>3622</v>
      </c>
      <c r="B533" s="84">
        <v>22</v>
      </c>
      <c r="C533" s="122">
        <v>0.008704013149835542</v>
      </c>
      <c r="D533" s="84" t="s">
        <v>3429</v>
      </c>
      <c r="E533" s="84" t="b">
        <v>0</v>
      </c>
      <c r="F533" s="84" t="b">
        <v>0</v>
      </c>
      <c r="G533" s="84" t="b">
        <v>0</v>
      </c>
    </row>
    <row r="534" spans="1:7" ht="15">
      <c r="A534" s="84" t="s">
        <v>4431</v>
      </c>
      <c r="B534" s="84">
        <v>21</v>
      </c>
      <c r="C534" s="122">
        <v>0.008503174676933938</v>
      </c>
      <c r="D534" s="84" t="s">
        <v>3429</v>
      </c>
      <c r="E534" s="84" t="b">
        <v>0</v>
      </c>
      <c r="F534" s="84" t="b">
        <v>0</v>
      </c>
      <c r="G534" s="84" t="b">
        <v>0</v>
      </c>
    </row>
    <row r="535" spans="1:7" ht="15">
      <c r="A535" s="84" t="s">
        <v>3619</v>
      </c>
      <c r="B535" s="84">
        <v>20</v>
      </c>
      <c r="C535" s="122">
        <v>0.008292837346115184</v>
      </c>
      <c r="D535" s="84" t="s">
        <v>3429</v>
      </c>
      <c r="E535" s="84" t="b">
        <v>0</v>
      </c>
      <c r="F535" s="84" t="b">
        <v>0</v>
      </c>
      <c r="G535" s="84" t="b">
        <v>0</v>
      </c>
    </row>
    <row r="536" spans="1:7" ht="15">
      <c r="A536" s="84" t="s">
        <v>4433</v>
      </c>
      <c r="B536" s="84">
        <v>20</v>
      </c>
      <c r="C536" s="122">
        <v>0.008292837346115184</v>
      </c>
      <c r="D536" s="84" t="s">
        <v>3429</v>
      </c>
      <c r="E536" s="84" t="b">
        <v>0</v>
      </c>
      <c r="F536" s="84" t="b">
        <v>0</v>
      </c>
      <c r="G536" s="84" t="b">
        <v>0</v>
      </c>
    </row>
    <row r="537" spans="1:7" ht="15">
      <c r="A537" s="84" t="s">
        <v>4422</v>
      </c>
      <c r="B537" s="84">
        <v>19</v>
      </c>
      <c r="C537" s="122">
        <v>0.008072525827529303</v>
      </c>
      <c r="D537" s="84" t="s">
        <v>3429</v>
      </c>
      <c r="E537" s="84" t="b">
        <v>1</v>
      </c>
      <c r="F537" s="84" t="b">
        <v>0</v>
      </c>
      <c r="G537" s="84" t="b">
        <v>0</v>
      </c>
    </row>
    <row r="538" spans="1:7" ht="15">
      <c r="A538" s="84" t="s">
        <v>4436</v>
      </c>
      <c r="B538" s="84">
        <v>19</v>
      </c>
      <c r="C538" s="122">
        <v>0.008072525827529303</v>
      </c>
      <c r="D538" s="84" t="s">
        <v>3429</v>
      </c>
      <c r="E538" s="84" t="b">
        <v>0</v>
      </c>
      <c r="F538" s="84" t="b">
        <v>0</v>
      </c>
      <c r="G538" s="84" t="b">
        <v>0</v>
      </c>
    </row>
    <row r="539" spans="1:7" ht="15">
      <c r="A539" s="84" t="s">
        <v>4434</v>
      </c>
      <c r="B539" s="84">
        <v>19</v>
      </c>
      <c r="C539" s="122">
        <v>0.008072525827529303</v>
      </c>
      <c r="D539" s="84" t="s">
        <v>3429</v>
      </c>
      <c r="E539" s="84" t="b">
        <v>0</v>
      </c>
      <c r="F539" s="84" t="b">
        <v>0</v>
      </c>
      <c r="G539" s="84" t="b">
        <v>0</v>
      </c>
    </row>
    <row r="540" spans="1:7" ht="15">
      <c r="A540" s="84" t="s">
        <v>4424</v>
      </c>
      <c r="B540" s="84">
        <v>19</v>
      </c>
      <c r="C540" s="122">
        <v>0.008072525827529303</v>
      </c>
      <c r="D540" s="84" t="s">
        <v>3429</v>
      </c>
      <c r="E540" s="84" t="b">
        <v>0</v>
      </c>
      <c r="F540" s="84" t="b">
        <v>0</v>
      </c>
      <c r="G540" s="84" t="b">
        <v>0</v>
      </c>
    </row>
    <row r="541" spans="1:7" ht="15">
      <c r="A541" s="84" t="s">
        <v>4435</v>
      </c>
      <c r="B541" s="84">
        <v>19</v>
      </c>
      <c r="C541" s="122">
        <v>0.008072525827529303</v>
      </c>
      <c r="D541" s="84" t="s">
        <v>3429</v>
      </c>
      <c r="E541" s="84" t="b">
        <v>0</v>
      </c>
      <c r="F541" s="84" t="b">
        <v>0</v>
      </c>
      <c r="G541" s="84" t="b">
        <v>0</v>
      </c>
    </row>
    <row r="542" spans="1:7" ht="15">
      <c r="A542" s="84" t="s">
        <v>4427</v>
      </c>
      <c r="B542" s="84">
        <v>18</v>
      </c>
      <c r="C542" s="122">
        <v>0.00784171469051751</v>
      </c>
      <c r="D542" s="84" t="s">
        <v>3429</v>
      </c>
      <c r="E542" s="84" t="b">
        <v>0</v>
      </c>
      <c r="F542" s="84" t="b">
        <v>0</v>
      </c>
      <c r="G542" s="84" t="b">
        <v>0</v>
      </c>
    </row>
    <row r="543" spans="1:7" ht="15">
      <c r="A543" s="84" t="s">
        <v>4437</v>
      </c>
      <c r="B543" s="84">
        <v>16</v>
      </c>
      <c r="C543" s="122">
        <v>0.00755209346997424</v>
      </c>
      <c r="D543" s="84" t="s">
        <v>3429</v>
      </c>
      <c r="E543" s="84" t="b">
        <v>0</v>
      </c>
      <c r="F543" s="84" t="b">
        <v>0</v>
      </c>
      <c r="G543" s="84" t="b">
        <v>0</v>
      </c>
    </row>
    <row r="544" spans="1:7" ht="15">
      <c r="A544" s="84" t="s">
        <v>4441</v>
      </c>
      <c r="B544" s="84">
        <v>16</v>
      </c>
      <c r="C544" s="122">
        <v>0.0073461891643709825</v>
      </c>
      <c r="D544" s="84" t="s">
        <v>3429</v>
      </c>
      <c r="E544" s="84" t="b">
        <v>0</v>
      </c>
      <c r="F544" s="84" t="b">
        <v>0</v>
      </c>
      <c r="G544" s="84" t="b">
        <v>0</v>
      </c>
    </row>
    <row r="545" spans="1:7" ht="15">
      <c r="A545" s="84" t="s">
        <v>4442</v>
      </c>
      <c r="B545" s="84">
        <v>16</v>
      </c>
      <c r="C545" s="122">
        <v>0.0073461891643709825</v>
      </c>
      <c r="D545" s="84" t="s">
        <v>3429</v>
      </c>
      <c r="E545" s="84" t="b">
        <v>0</v>
      </c>
      <c r="F545" s="84" t="b">
        <v>0</v>
      </c>
      <c r="G545" s="84" t="b">
        <v>0</v>
      </c>
    </row>
    <row r="546" spans="1:7" ht="15">
      <c r="A546" s="84" t="s">
        <v>4426</v>
      </c>
      <c r="B546" s="84">
        <v>16</v>
      </c>
      <c r="C546" s="122">
        <v>0.00755209346997424</v>
      </c>
      <c r="D546" s="84" t="s">
        <v>3429</v>
      </c>
      <c r="E546" s="84" t="b">
        <v>0</v>
      </c>
      <c r="F546" s="84" t="b">
        <v>0</v>
      </c>
      <c r="G546" s="84" t="b">
        <v>0</v>
      </c>
    </row>
    <row r="547" spans="1:7" ht="15">
      <c r="A547" s="84" t="s">
        <v>4430</v>
      </c>
      <c r="B547" s="84">
        <v>16</v>
      </c>
      <c r="C547" s="122">
        <v>0.0073461891643709825</v>
      </c>
      <c r="D547" s="84" t="s">
        <v>3429</v>
      </c>
      <c r="E547" s="84" t="b">
        <v>0</v>
      </c>
      <c r="F547" s="84" t="b">
        <v>0</v>
      </c>
      <c r="G547" s="84" t="b">
        <v>0</v>
      </c>
    </row>
    <row r="548" spans="1:7" ht="15">
      <c r="A548" s="84" t="s">
        <v>4443</v>
      </c>
      <c r="B548" s="84">
        <v>16</v>
      </c>
      <c r="C548" s="122">
        <v>0.007772208976879242</v>
      </c>
      <c r="D548" s="84" t="s">
        <v>3429</v>
      </c>
      <c r="E548" s="84" t="b">
        <v>0</v>
      </c>
      <c r="F548" s="84" t="b">
        <v>0</v>
      </c>
      <c r="G548" s="84" t="b">
        <v>0</v>
      </c>
    </row>
    <row r="549" spans="1:7" ht="15">
      <c r="A549" s="84" t="s">
        <v>3623</v>
      </c>
      <c r="B549" s="84">
        <v>15</v>
      </c>
      <c r="C549" s="122">
        <v>0.0070800876281008505</v>
      </c>
      <c r="D549" s="84" t="s">
        <v>3429</v>
      </c>
      <c r="E549" s="84" t="b">
        <v>0</v>
      </c>
      <c r="F549" s="84" t="b">
        <v>0</v>
      </c>
      <c r="G549" s="84" t="b">
        <v>0</v>
      </c>
    </row>
    <row r="550" spans="1:7" ht="15">
      <c r="A550" s="84" t="s">
        <v>4428</v>
      </c>
      <c r="B550" s="84">
        <v>15</v>
      </c>
      <c r="C550" s="122">
        <v>0.0070800876281008505</v>
      </c>
      <c r="D550" s="84" t="s">
        <v>3429</v>
      </c>
      <c r="E550" s="84" t="b">
        <v>0</v>
      </c>
      <c r="F550" s="84" t="b">
        <v>0</v>
      </c>
      <c r="G550" s="84" t="b">
        <v>0</v>
      </c>
    </row>
    <row r="551" spans="1:7" ht="15">
      <c r="A551" s="84" t="s">
        <v>4447</v>
      </c>
      <c r="B551" s="84">
        <v>15</v>
      </c>
      <c r="C551" s="122">
        <v>0.0070800876281008505</v>
      </c>
      <c r="D551" s="84" t="s">
        <v>3429</v>
      </c>
      <c r="E551" s="84" t="b">
        <v>0</v>
      </c>
      <c r="F551" s="84" t="b">
        <v>0</v>
      </c>
      <c r="G551" s="84" t="b">
        <v>0</v>
      </c>
    </row>
    <row r="552" spans="1:7" ht="15">
      <c r="A552" s="84" t="s">
        <v>3620</v>
      </c>
      <c r="B552" s="84">
        <v>15</v>
      </c>
      <c r="C552" s="122">
        <v>0.0070800876281008505</v>
      </c>
      <c r="D552" s="84" t="s">
        <v>3429</v>
      </c>
      <c r="E552" s="84" t="b">
        <v>1</v>
      </c>
      <c r="F552" s="84" t="b">
        <v>0</v>
      </c>
      <c r="G552" s="84" t="b">
        <v>0</v>
      </c>
    </row>
    <row r="553" spans="1:7" ht="15">
      <c r="A553" s="84" t="s">
        <v>4429</v>
      </c>
      <c r="B553" s="84">
        <v>15</v>
      </c>
      <c r="C553" s="122">
        <v>0.0070800876281008505</v>
      </c>
      <c r="D553" s="84" t="s">
        <v>3429</v>
      </c>
      <c r="E553" s="84" t="b">
        <v>1</v>
      </c>
      <c r="F553" s="84" t="b">
        <v>0</v>
      </c>
      <c r="G553" s="84" t="b">
        <v>0</v>
      </c>
    </row>
    <row r="554" spans="1:7" ht="15">
      <c r="A554" s="84" t="s">
        <v>4446</v>
      </c>
      <c r="B554" s="84">
        <v>15</v>
      </c>
      <c r="C554" s="122">
        <v>0.0070800876281008505</v>
      </c>
      <c r="D554" s="84" t="s">
        <v>3429</v>
      </c>
      <c r="E554" s="84" t="b">
        <v>0</v>
      </c>
      <c r="F554" s="84" t="b">
        <v>0</v>
      </c>
      <c r="G554" s="84" t="b">
        <v>0</v>
      </c>
    </row>
    <row r="555" spans="1:7" ht="15">
      <c r="A555" s="84" t="s">
        <v>4448</v>
      </c>
      <c r="B555" s="84">
        <v>15</v>
      </c>
      <c r="C555" s="122">
        <v>0.0070800876281008505</v>
      </c>
      <c r="D555" s="84" t="s">
        <v>3429</v>
      </c>
      <c r="E555" s="84" t="b">
        <v>0</v>
      </c>
      <c r="F555" s="84" t="b">
        <v>0</v>
      </c>
      <c r="G555" s="84" t="b">
        <v>0</v>
      </c>
    </row>
    <row r="556" spans="1:7" ht="15">
      <c r="A556" s="84" t="s">
        <v>3625</v>
      </c>
      <c r="B556" s="84">
        <v>14</v>
      </c>
      <c r="C556" s="122">
        <v>0.006800682854769337</v>
      </c>
      <c r="D556" s="84" t="s">
        <v>3429</v>
      </c>
      <c r="E556" s="84" t="b">
        <v>1</v>
      </c>
      <c r="F556" s="84" t="b">
        <v>0</v>
      </c>
      <c r="G556" s="84" t="b">
        <v>0</v>
      </c>
    </row>
    <row r="557" spans="1:7" ht="15">
      <c r="A557" s="84" t="s">
        <v>3621</v>
      </c>
      <c r="B557" s="84">
        <v>14</v>
      </c>
      <c r="C557" s="122">
        <v>0.006800682854769337</v>
      </c>
      <c r="D557" s="84" t="s">
        <v>3429</v>
      </c>
      <c r="E557" s="84" t="b">
        <v>0</v>
      </c>
      <c r="F557" s="84" t="b">
        <v>0</v>
      </c>
      <c r="G557" s="84" t="b">
        <v>0</v>
      </c>
    </row>
    <row r="558" spans="1:7" ht="15">
      <c r="A558" s="84" t="s">
        <v>4450</v>
      </c>
      <c r="B558" s="84">
        <v>14</v>
      </c>
      <c r="C558" s="122">
        <v>0.006800682854769337</v>
      </c>
      <c r="D558" s="84" t="s">
        <v>3429</v>
      </c>
      <c r="E558" s="84" t="b">
        <v>0</v>
      </c>
      <c r="F558" s="84" t="b">
        <v>0</v>
      </c>
      <c r="G558" s="84" t="b">
        <v>0</v>
      </c>
    </row>
    <row r="559" spans="1:7" ht="15">
      <c r="A559" s="84" t="s">
        <v>4423</v>
      </c>
      <c r="B559" s="84">
        <v>13</v>
      </c>
      <c r="C559" s="122">
        <v>0.006507023046160764</v>
      </c>
      <c r="D559" s="84" t="s">
        <v>3429</v>
      </c>
      <c r="E559" s="84" t="b">
        <v>0</v>
      </c>
      <c r="F559" s="84" t="b">
        <v>0</v>
      </c>
      <c r="G559" s="84" t="b">
        <v>0</v>
      </c>
    </row>
    <row r="560" spans="1:7" ht="15">
      <c r="A560" s="84" t="s">
        <v>4438</v>
      </c>
      <c r="B560" s="84">
        <v>12</v>
      </c>
      <c r="C560" s="122">
        <v>0.006198009568089807</v>
      </c>
      <c r="D560" s="84" t="s">
        <v>3429</v>
      </c>
      <c r="E560" s="84" t="b">
        <v>0</v>
      </c>
      <c r="F560" s="84" t="b">
        <v>0</v>
      </c>
      <c r="G560" s="84" t="b">
        <v>0</v>
      </c>
    </row>
    <row r="561" spans="1:7" ht="15">
      <c r="A561" s="84" t="s">
        <v>4453</v>
      </c>
      <c r="B561" s="84">
        <v>12</v>
      </c>
      <c r="C561" s="122">
        <v>0.006198009568089807</v>
      </c>
      <c r="D561" s="84" t="s">
        <v>3429</v>
      </c>
      <c r="E561" s="84" t="b">
        <v>0</v>
      </c>
      <c r="F561" s="84" t="b">
        <v>0</v>
      </c>
      <c r="G561" s="84" t="b">
        <v>0</v>
      </c>
    </row>
    <row r="562" spans="1:7" ht="15">
      <c r="A562" s="84" t="s">
        <v>4454</v>
      </c>
      <c r="B562" s="84">
        <v>11</v>
      </c>
      <c r="C562" s="122">
        <v>0.005872360088372221</v>
      </c>
      <c r="D562" s="84" t="s">
        <v>3429</v>
      </c>
      <c r="E562" s="84" t="b">
        <v>0</v>
      </c>
      <c r="F562" s="84" t="b">
        <v>0</v>
      </c>
      <c r="G562" s="84" t="b">
        <v>0</v>
      </c>
    </row>
    <row r="563" spans="1:7" ht="15">
      <c r="A563" s="84" t="s">
        <v>4439</v>
      </c>
      <c r="B563" s="84">
        <v>10</v>
      </c>
      <c r="C563" s="122">
        <v>0.005528558230743456</v>
      </c>
      <c r="D563" s="84" t="s">
        <v>3429</v>
      </c>
      <c r="E563" s="84" t="b">
        <v>0</v>
      </c>
      <c r="F563" s="84" t="b">
        <v>0</v>
      </c>
      <c r="G563" s="84" t="b">
        <v>0</v>
      </c>
    </row>
    <row r="564" spans="1:7" ht="15">
      <c r="A564" s="84" t="s">
        <v>4445</v>
      </c>
      <c r="B564" s="84">
        <v>10</v>
      </c>
      <c r="C564" s="122">
        <v>0.005528558230743456</v>
      </c>
      <c r="D564" s="84" t="s">
        <v>3429</v>
      </c>
      <c r="E564" s="84" t="b">
        <v>0</v>
      </c>
      <c r="F564" s="84" t="b">
        <v>0</v>
      </c>
      <c r="G564" s="84" t="b">
        <v>0</v>
      </c>
    </row>
    <row r="565" spans="1:7" ht="15">
      <c r="A565" s="84" t="s">
        <v>4432</v>
      </c>
      <c r="B565" s="84">
        <v>10</v>
      </c>
      <c r="C565" s="122">
        <v>0.005528558230743456</v>
      </c>
      <c r="D565" s="84" t="s">
        <v>3429</v>
      </c>
      <c r="E565" s="84" t="b">
        <v>0</v>
      </c>
      <c r="F565" s="84" t="b">
        <v>0</v>
      </c>
      <c r="G565" s="84" t="b">
        <v>0</v>
      </c>
    </row>
    <row r="566" spans="1:7" ht="15">
      <c r="A566" s="84" t="s">
        <v>4462</v>
      </c>
      <c r="B566" s="84">
        <v>10</v>
      </c>
      <c r="C566" s="122">
        <v>0.0062397701682353895</v>
      </c>
      <c r="D566" s="84" t="s">
        <v>3429</v>
      </c>
      <c r="E566" s="84" t="b">
        <v>0</v>
      </c>
      <c r="F566" s="84" t="b">
        <v>0</v>
      </c>
      <c r="G566" s="84" t="b">
        <v>0</v>
      </c>
    </row>
    <row r="567" spans="1:7" ht="15">
      <c r="A567" s="84" t="s">
        <v>4461</v>
      </c>
      <c r="B567" s="84">
        <v>10</v>
      </c>
      <c r="C567" s="122">
        <v>0.005528558230743456</v>
      </c>
      <c r="D567" s="84" t="s">
        <v>3429</v>
      </c>
      <c r="E567" s="84" t="b">
        <v>0</v>
      </c>
      <c r="F567" s="84" t="b">
        <v>0</v>
      </c>
      <c r="G567" s="84" t="b">
        <v>0</v>
      </c>
    </row>
    <row r="568" spans="1:7" ht="15">
      <c r="A568" s="84" t="s">
        <v>3633</v>
      </c>
      <c r="B568" s="84">
        <v>10</v>
      </c>
      <c r="C568" s="122">
        <v>0.007355647343103591</v>
      </c>
      <c r="D568" s="84" t="s">
        <v>3429</v>
      </c>
      <c r="E568" s="84" t="b">
        <v>0</v>
      </c>
      <c r="F568" s="84" t="b">
        <v>0</v>
      </c>
      <c r="G568" s="84" t="b">
        <v>0</v>
      </c>
    </row>
    <row r="569" spans="1:7" ht="15">
      <c r="A569" s="84" t="s">
        <v>4468</v>
      </c>
      <c r="B569" s="84">
        <v>9</v>
      </c>
      <c r="C569" s="122">
        <v>0.0051647829471760335</v>
      </c>
      <c r="D569" s="84" t="s">
        <v>3429</v>
      </c>
      <c r="E569" s="84" t="b">
        <v>0</v>
      </c>
      <c r="F569" s="84" t="b">
        <v>0</v>
      </c>
      <c r="G569" s="84" t="b">
        <v>0</v>
      </c>
    </row>
    <row r="570" spans="1:7" ht="15">
      <c r="A570" s="84" t="s">
        <v>4470</v>
      </c>
      <c r="B570" s="84">
        <v>9</v>
      </c>
      <c r="C570" s="122">
        <v>0.0051647829471760335</v>
      </c>
      <c r="D570" s="84" t="s">
        <v>3429</v>
      </c>
      <c r="E570" s="84" t="b">
        <v>0</v>
      </c>
      <c r="F570" s="84" t="b">
        <v>0</v>
      </c>
      <c r="G570" s="84" t="b">
        <v>0</v>
      </c>
    </row>
    <row r="571" spans="1:7" ht="15">
      <c r="A571" s="84" t="s">
        <v>4469</v>
      </c>
      <c r="B571" s="84">
        <v>9</v>
      </c>
      <c r="C571" s="122">
        <v>0.0051647829471760335</v>
      </c>
      <c r="D571" s="84" t="s">
        <v>3429</v>
      </c>
      <c r="E571" s="84" t="b">
        <v>0</v>
      </c>
      <c r="F571" s="84" t="b">
        <v>0</v>
      </c>
      <c r="G571" s="84" t="b">
        <v>0</v>
      </c>
    </row>
    <row r="572" spans="1:7" ht="15">
      <c r="A572" s="84" t="s">
        <v>4440</v>
      </c>
      <c r="B572" s="84">
        <v>9</v>
      </c>
      <c r="C572" s="122">
        <v>0.0051647829471760335</v>
      </c>
      <c r="D572" s="84" t="s">
        <v>3429</v>
      </c>
      <c r="E572" s="84" t="b">
        <v>0</v>
      </c>
      <c r="F572" s="84" t="b">
        <v>0</v>
      </c>
      <c r="G572" s="84" t="b">
        <v>0</v>
      </c>
    </row>
    <row r="573" spans="1:7" ht="15">
      <c r="A573" s="84" t="s">
        <v>4464</v>
      </c>
      <c r="B573" s="84">
        <v>9</v>
      </c>
      <c r="C573" s="122">
        <v>0.0051647829471760335</v>
      </c>
      <c r="D573" s="84" t="s">
        <v>3429</v>
      </c>
      <c r="E573" s="84" t="b">
        <v>0</v>
      </c>
      <c r="F573" s="84" t="b">
        <v>0</v>
      </c>
      <c r="G573" s="84" t="b">
        <v>0</v>
      </c>
    </row>
    <row r="574" spans="1:7" ht="15">
      <c r="A574" s="84" t="s">
        <v>4452</v>
      </c>
      <c r="B574" s="84">
        <v>8</v>
      </c>
      <c r="C574" s="122">
        <v>0.004778806228334182</v>
      </c>
      <c r="D574" s="84" t="s">
        <v>3429</v>
      </c>
      <c r="E574" s="84" t="b">
        <v>0</v>
      </c>
      <c r="F574" s="84" t="b">
        <v>0</v>
      </c>
      <c r="G574" s="84" t="b">
        <v>0</v>
      </c>
    </row>
    <row r="575" spans="1:7" ht="15">
      <c r="A575" s="84" t="s">
        <v>4473</v>
      </c>
      <c r="B575" s="84">
        <v>8</v>
      </c>
      <c r="C575" s="122">
        <v>0.004778806228334182</v>
      </c>
      <c r="D575" s="84" t="s">
        <v>3429</v>
      </c>
      <c r="E575" s="84" t="b">
        <v>0</v>
      </c>
      <c r="F575" s="84" t="b">
        <v>0</v>
      </c>
      <c r="G575" s="84" t="b">
        <v>0</v>
      </c>
    </row>
    <row r="576" spans="1:7" ht="15">
      <c r="A576" s="84" t="s">
        <v>4463</v>
      </c>
      <c r="B576" s="84">
        <v>7</v>
      </c>
      <c r="C576" s="122">
        <v>0.004367839117764773</v>
      </c>
      <c r="D576" s="84" t="s">
        <v>3429</v>
      </c>
      <c r="E576" s="84" t="b">
        <v>0</v>
      </c>
      <c r="F576" s="84" t="b">
        <v>0</v>
      </c>
      <c r="G576" s="84" t="b">
        <v>0</v>
      </c>
    </row>
    <row r="577" spans="1:7" ht="15">
      <c r="A577" s="84" t="s">
        <v>4481</v>
      </c>
      <c r="B577" s="84">
        <v>7</v>
      </c>
      <c r="C577" s="122">
        <v>0.004367839117764773</v>
      </c>
      <c r="D577" s="84" t="s">
        <v>3429</v>
      </c>
      <c r="E577" s="84" t="b">
        <v>0</v>
      </c>
      <c r="F577" s="84" t="b">
        <v>0</v>
      </c>
      <c r="G577" s="84" t="b">
        <v>0</v>
      </c>
    </row>
    <row r="578" spans="1:7" ht="15">
      <c r="A578" s="84" t="s">
        <v>4482</v>
      </c>
      <c r="B578" s="84">
        <v>7</v>
      </c>
      <c r="C578" s="122">
        <v>0.004367839117764773</v>
      </c>
      <c r="D578" s="84" t="s">
        <v>3429</v>
      </c>
      <c r="E578" s="84" t="b">
        <v>0</v>
      </c>
      <c r="F578" s="84" t="b">
        <v>0</v>
      </c>
      <c r="G578" s="84" t="b">
        <v>0</v>
      </c>
    </row>
    <row r="579" spans="1:7" ht="15">
      <c r="A579" s="84" t="s">
        <v>4483</v>
      </c>
      <c r="B579" s="84">
        <v>7</v>
      </c>
      <c r="C579" s="122">
        <v>0.004367839117764773</v>
      </c>
      <c r="D579" s="84" t="s">
        <v>3429</v>
      </c>
      <c r="E579" s="84" t="b">
        <v>0</v>
      </c>
      <c r="F579" s="84" t="b">
        <v>0</v>
      </c>
      <c r="G579" s="84" t="b">
        <v>0</v>
      </c>
    </row>
    <row r="580" spans="1:7" ht="15">
      <c r="A580" s="84" t="s">
        <v>4484</v>
      </c>
      <c r="B580" s="84">
        <v>7</v>
      </c>
      <c r="C580" s="122">
        <v>0.004367839117764773</v>
      </c>
      <c r="D580" s="84" t="s">
        <v>3429</v>
      </c>
      <c r="E580" s="84" t="b">
        <v>0</v>
      </c>
      <c r="F580" s="84" t="b">
        <v>0</v>
      </c>
      <c r="G580" s="84" t="b">
        <v>0</v>
      </c>
    </row>
    <row r="581" spans="1:7" ht="15">
      <c r="A581" s="84" t="s">
        <v>4485</v>
      </c>
      <c r="B581" s="84">
        <v>7</v>
      </c>
      <c r="C581" s="122">
        <v>0.004367839117764773</v>
      </c>
      <c r="D581" s="84" t="s">
        <v>3429</v>
      </c>
      <c r="E581" s="84" t="b">
        <v>0</v>
      </c>
      <c r="F581" s="84" t="b">
        <v>0</v>
      </c>
      <c r="G581" s="84" t="b">
        <v>0</v>
      </c>
    </row>
    <row r="582" spans="1:7" ht="15">
      <c r="A582" s="84" t="s">
        <v>4486</v>
      </c>
      <c r="B582" s="84">
        <v>7</v>
      </c>
      <c r="C582" s="122">
        <v>0.004367839117764773</v>
      </c>
      <c r="D582" s="84" t="s">
        <v>3429</v>
      </c>
      <c r="E582" s="84" t="b">
        <v>0</v>
      </c>
      <c r="F582" s="84" t="b">
        <v>0</v>
      </c>
      <c r="G582" s="84" t="b">
        <v>0</v>
      </c>
    </row>
    <row r="583" spans="1:7" ht="15">
      <c r="A583" s="84" t="s">
        <v>4487</v>
      </c>
      <c r="B583" s="84">
        <v>7</v>
      </c>
      <c r="C583" s="122">
        <v>0.004367839117764773</v>
      </c>
      <c r="D583" s="84" t="s">
        <v>3429</v>
      </c>
      <c r="E583" s="84" t="b">
        <v>0</v>
      </c>
      <c r="F583" s="84" t="b">
        <v>0</v>
      </c>
      <c r="G583" s="84" t="b">
        <v>0</v>
      </c>
    </row>
    <row r="584" spans="1:7" ht="15">
      <c r="A584" s="84" t="s">
        <v>4488</v>
      </c>
      <c r="B584" s="84">
        <v>7</v>
      </c>
      <c r="C584" s="122">
        <v>0.004367839117764773</v>
      </c>
      <c r="D584" s="84" t="s">
        <v>3429</v>
      </c>
      <c r="E584" s="84" t="b">
        <v>0</v>
      </c>
      <c r="F584" s="84" t="b">
        <v>0</v>
      </c>
      <c r="G584" s="84" t="b">
        <v>0</v>
      </c>
    </row>
    <row r="585" spans="1:7" ht="15">
      <c r="A585" s="84" t="s">
        <v>4489</v>
      </c>
      <c r="B585" s="84">
        <v>7</v>
      </c>
      <c r="C585" s="122">
        <v>0.004367839117764773</v>
      </c>
      <c r="D585" s="84" t="s">
        <v>3429</v>
      </c>
      <c r="E585" s="84" t="b">
        <v>0</v>
      </c>
      <c r="F585" s="84" t="b">
        <v>0</v>
      </c>
      <c r="G585" s="84" t="b">
        <v>0</v>
      </c>
    </row>
    <row r="586" spans="1:7" ht="15">
      <c r="A586" s="84" t="s">
        <v>3696</v>
      </c>
      <c r="B586" s="84">
        <v>7</v>
      </c>
      <c r="C586" s="122">
        <v>0.004837488451900524</v>
      </c>
      <c r="D586" s="84" t="s">
        <v>3429</v>
      </c>
      <c r="E586" s="84" t="b">
        <v>0</v>
      </c>
      <c r="F586" s="84" t="b">
        <v>0</v>
      </c>
      <c r="G586" s="84" t="b">
        <v>0</v>
      </c>
    </row>
    <row r="587" spans="1:7" ht="15">
      <c r="A587" s="84" t="s">
        <v>4480</v>
      </c>
      <c r="B587" s="84">
        <v>7</v>
      </c>
      <c r="C587" s="122">
        <v>0.004367839117764773</v>
      </c>
      <c r="D587" s="84" t="s">
        <v>3429</v>
      </c>
      <c r="E587" s="84" t="b">
        <v>0</v>
      </c>
      <c r="F587" s="84" t="b">
        <v>0</v>
      </c>
      <c r="G587" s="84" t="b">
        <v>0</v>
      </c>
    </row>
    <row r="588" spans="1:7" ht="15">
      <c r="A588" s="84" t="s">
        <v>3652</v>
      </c>
      <c r="B588" s="84">
        <v>6</v>
      </c>
      <c r="C588" s="122">
        <v>0.003928288518656422</v>
      </c>
      <c r="D588" s="84" t="s">
        <v>3429</v>
      </c>
      <c r="E588" s="84" t="b">
        <v>0</v>
      </c>
      <c r="F588" s="84" t="b">
        <v>0</v>
      </c>
      <c r="G588" s="84" t="b">
        <v>0</v>
      </c>
    </row>
    <row r="589" spans="1:7" ht="15">
      <c r="A589" s="84" t="s">
        <v>4451</v>
      </c>
      <c r="B589" s="84">
        <v>6</v>
      </c>
      <c r="C589" s="122">
        <v>0.003928288518656422</v>
      </c>
      <c r="D589" s="84" t="s">
        <v>3429</v>
      </c>
      <c r="E589" s="84" t="b">
        <v>0</v>
      </c>
      <c r="F589" s="84" t="b">
        <v>0</v>
      </c>
      <c r="G589" s="84" t="b">
        <v>0</v>
      </c>
    </row>
    <row r="590" spans="1:7" ht="15">
      <c r="A590" s="84" t="s">
        <v>4455</v>
      </c>
      <c r="B590" s="84">
        <v>6</v>
      </c>
      <c r="C590" s="122">
        <v>0.003928288518656422</v>
      </c>
      <c r="D590" s="84" t="s">
        <v>3429</v>
      </c>
      <c r="E590" s="84" t="b">
        <v>0</v>
      </c>
      <c r="F590" s="84" t="b">
        <v>0</v>
      </c>
      <c r="G590" s="84" t="b">
        <v>0</v>
      </c>
    </row>
    <row r="591" spans="1:7" ht="15">
      <c r="A591" s="84" t="s">
        <v>4492</v>
      </c>
      <c r="B591" s="84">
        <v>6</v>
      </c>
      <c r="C591" s="122">
        <v>0.003928288518656422</v>
      </c>
      <c r="D591" s="84" t="s">
        <v>3429</v>
      </c>
      <c r="E591" s="84" t="b">
        <v>0</v>
      </c>
      <c r="F591" s="84" t="b">
        <v>0</v>
      </c>
      <c r="G591" s="84" t="b">
        <v>0</v>
      </c>
    </row>
    <row r="592" spans="1:7" ht="15">
      <c r="A592" s="84" t="s">
        <v>4457</v>
      </c>
      <c r="B592" s="84">
        <v>6</v>
      </c>
      <c r="C592" s="122">
        <v>0.003928288518656422</v>
      </c>
      <c r="D592" s="84" t="s">
        <v>3429</v>
      </c>
      <c r="E592" s="84" t="b">
        <v>0</v>
      </c>
      <c r="F592" s="84" t="b">
        <v>0</v>
      </c>
      <c r="G592" s="84" t="b">
        <v>0</v>
      </c>
    </row>
    <row r="593" spans="1:7" ht="15">
      <c r="A593" s="84" t="s">
        <v>4456</v>
      </c>
      <c r="B593" s="84">
        <v>5</v>
      </c>
      <c r="C593" s="122">
        <v>0.0034553488942146602</v>
      </c>
      <c r="D593" s="84" t="s">
        <v>3429</v>
      </c>
      <c r="E593" s="84" t="b">
        <v>0</v>
      </c>
      <c r="F593" s="84" t="b">
        <v>0</v>
      </c>
      <c r="G593" s="84" t="b">
        <v>0</v>
      </c>
    </row>
    <row r="594" spans="1:7" ht="15">
      <c r="A594" s="84" t="s">
        <v>4512</v>
      </c>
      <c r="B594" s="84">
        <v>5</v>
      </c>
      <c r="C594" s="122">
        <v>0.0034553488942146602</v>
      </c>
      <c r="D594" s="84" t="s">
        <v>3429</v>
      </c>
      <c r="E594" s="84" t="b">
        <v>0</v>
      </c>
      <c r="F594" s="84" t="b">
        <v>0</v>
      </c>
      <c r="G594" s="84" t="b">
        <v>0</v>
      </c>
    </row>
    <row r="595" spans="1:7" ht="15">
      <c r="A595" s="84" t="s">
        <v>4505</v>
      </c>
      <c r="B595" s="84">
        <v>5</v>
      </c>
      <c r="C595" s="122">
        <v>0.0034553488942146602</v>
      </c>
      <c r="D595" s="84" t="s">
        <v>3429</v>
      </c>
      <c r="E595" s="84" t="b">
        <v>0</v>
      </c>
      <c r="F595" s="84" t="b">
        <v>0</v>
      </c>
      <c r="G595" s="84" t="b">
        <v>0</v>
      </c>
    </row>
    <row r="596" spans="1:7" ht="15">
      <c r="A596" s="84" t="s">
        <v>4529</v>
      </c>
      <c r="B596" s="84">
        <v>5</v>
      </c>
      <c r="C596" s="122">
        <v>0.0034553488942146602</v>
      </c>
      <c r="D596" s="84" t="s">
        <v>3429</v>
      </c>
      <c r="E596" s="84" t="b">
        <v>0</v>
      </c>
      <c r="F596" s="84" t="b">
        <v>0</v>
      </c>
      <c r="G596" s="84" t="b">
        <v>0</v>
      </c>
    </row>
    <row r="597" spans="1:7" ht="15">
      <c r="A597" s="84" t="s">
        <v>4518</v>
      </c>
      <c r="B597" s="84">
        <v>5</v>
      </c>
      <c r="C597" s="122">
        <v>0.0034553488942146602</v>
      </c>
      <c r="D597" s="84" t="s">
        <v>3429</v>
      </c>
      <c r="E597" s="84" t="b">
        <v>0</v>
      </c>
      <c r="F597" s="84" t="b">
        <v>0</v>
      </c>
      <c r="G597" s="84" t="b">
        <v>0</v>
      </c>
    </row>
    <row r="598" spans="1:7" ht="15">
      <c r="A598" s="84" t="s">
        <v>4519</v>
      </c>
      <c r="B598" s="84">
        <v>5</v>
      </c>
      <c r="C598" s="122">
        <v>0.0034553488942146602</v>
      </c>
      <c r="D598" s="84" t="s">
        <v>3429</v>
      </c>
      <c r="E598" s="84" t="b">
        <v>0</v>
      </c>
      <c r="F598" s="84" t="b">
        <v>0</v>
      </c>
      <c r="G598" s="84" t="b">
        <v>0</v>
      </c>
    </row>
    <row r="599" spans="1:7" ht="15">
      <c r="A599" s="84" t="s">
        <v>4520</v>
      </c>
      <c r="B599" s="84">
        <v>5</v>
      </c>
      <c r="C599" s="122">
        <v>0.0034553488942146602</v>
      </c>
      <c r="D599" s="84" t="s">
        <v>3429</v>
      </c>
      <c r="E599" s="84" t="b">
        <v>0</v>
      </c>
      <c r="F599" s="84" t="b">
        <v>0</v>
      </c>
      <c r="G599" s="84" t="b">
        <v>0</v>
      </c>
    </row>
    <row r="600" spans="1:7" ht="15">
      <c r="A600" s="84" t="s">
        <v>4521</v>
      </c>
      <c r="B600" s="84">
        <v>5</v>
      </c>
      <c r="C600" s="122">
        <v>0.0034553488942146602</v>
      </c>
      <c r="D600" s="84" t="s">
        <v>3429</v>
      </c>
      <c r="E600" s="84" t="b">
        <v>0</v>
      </c>
      <c r="F600" s="84" t="b">
        <v>0</v>
      </c>
      <c r="G600" s="84" t="b">
        <v>0</v>
      </c>
    </row>
    <row r="601" spans="1:7" ht="15">
      <c r="A601" s="84" t="s">
        <v>4522</v>
      </c>
      <c r="B601" s="84">
        <v>5</v>
      </c>
      <c r="C601" s="122">
        <v>0.0034553488942146602</v>
      </c>
      <c r="D601" s="84" t="s">
        <v>3429</v>
      </c>
      <c r="E601" s="84" t="b">
        <v>0</v>
      </c>
      <c r="F601" s="84" t="b">
        <v>0</v>
      </c>
      <c r="G601" s="84" t="b">
        <v>0</v>
      </c>
    </row>
    <row r="602" spans="1:7" ht="15">
      <c r="A602" s="84" t="s">
        <v>4523</v>
      </c>
      <c r="B602" s="84">
        <v>5</v>
      </c>
      <c r="C602" s="122">
        <v>0.0034553488942146602</v>
      </c>
      <c r="D602" s="84" t="s">
        <v>3429</v>
      </c>
      <c r="E602" s="84" t="b">
        <v>0</v>
      </c>
      <c r="F602" s="84" t="b">
        <v>0</v>
      </c>
      <c r="G602" s="84" t="b">
        <v>0</v>
      </c>
    </row>
    <row r="603" spans="1:7" ht="15">
      <c r="A603" s="84" t="s">
        <v>4524</v>
      </c>
      <c r="B603" s="84">
        <v>5</v>
      </c>
      <c r="C603" s="122">
        <v>0.0034553488942146602</v>
      </c>
      <c r="D603" s="84" t="s">
        <v>3429</v>
      </c>
      <c r="E603" s="84" t="b">
        <v>0</v>
      </c>
      <c r="F603" s="84" t="b">
        <v>0</v>
      </c>
      <c r="G603" s="84" t="b">
        <v>0</v>
      </c>
    </row>
    <row r="604" spans="1:7" ht="15">
      <c r="A604" s="84" t="s">
        <v>4525</v>
      </c>
      <c r="B604" s="84">
        <v>5</v>
      </c>
      <c r="C604" s="122">
        <v>0.0034553488942146602</v>
      </c>
      <c r="D604" s="84" t="s">
        <v>3429</v>
      </c>
      <c r="E604" s="84" t="b">
        <v>0</v>
      </c>
      <c r="F604" s="84" t="b">
        <v>0</v>
      </c>
      <c r="G604" s="84" t="b">
        <v>0</v>
      </c>
    </row>
    <row r="605" spans="1:7" ht="15">
      <c r="A605" s="84" t="s">
        <v>4526</v>
      </c>
      <c r="B605" s="84">
        <v>5</v>
      </c>
      <c r="C605" s="122">
        <v>0.0034553488942146602</v>
      </c>
      <c r="D605" s="84" t="s">
        <v>3429</v>
      </c>
      <c r="E605" s="84" t="b">
        <v>0</v>
      </c>
      <c r="F605" s="84" t="b">
        <v>0</v>
      </c>
      <c r="G605" s="84" t="b">
        <v>0</v>
      </c>
    </row>
    <row r="606" spans="1:7" ht="15">
      <c r="A606" s="84" t="s">
        <v>4527</v>
      </c>
      <c r="B606" s="84">
        <v>5</v>
      </c>
      <c r="C606" s="122">
        <v>0.0034553488942146602</v>
      </c>
      <c r="D606" s="84" t="s">
        <v>3429</v>
      </c>
      <c r="E606" s="84" t="b">
        <v>0</v>
      </c>
      <c r="F606" s="84" t="b">
        <v>0</v>
      </c>
      <c r="G606" s="84" t="b">
        <v>0</v>
      </c>
    </row>
    <row r="607" spans="1:7" ht="15">
      <c r="A607" s="84" t="s">
        <v>4528</v>
      </c>
      <c r="B607" s="84">
        <v>5</v>
      </c>
      <c r="C607" s="122">
        <v>0.0034553488942146602</v>
      </c>
      <c r="D607" s="84" t="s">
        <v>3429</v>
      </c>
      <c r="E607" s="84" t="b">
        <v>0</v>
      </c>
      <c r="F607" s="84" t="b">
        <v>0</v>
      </c>
      <c r="G607" s="84" t="b">
        <v>0</v>
      </c>
    </row>
    <row r="608" spans="1:7" ht="15">
      <c r="A608" s="84" t="s">
        <v>4472</v>
      </c>
      <c r="B608" s="84">
        <v>5</v>
      </c>
      <c r="C608" s="122">
        <v>0.0034553488942146602</v>
      </c>
      <c r="D608" s="84" t="s">
        <v>3429</v>
      </c>
      <c r="E608" s="84" t="b">
        <v>0</v>
      </c>
      <c r="F608" s="84" t="b">
        <v>0</v>
      </c>
      <c r="G608" s="84" t="b">
        <v>0</v>
      </c>
    </row>
    <row r="609" spans="1:7" ht="15">
      <c r="A609" s="84" t="s">
        <v>4460</v>
      </c>
      <c r="B609" s="84">
        <v>5</v>
      </c>
      <c r="C609" s="122">
        <v>0.0034553488942146602</v>
      </c>
      <c r="D609" s="84" t="s">
        <v>3429</v>
      </c>
      <c r="E609" s="84" t="b">
        <v>0</v>
      </c>
      <c r="F609" s="84" t="b">
        <v>0</v>
      </c>
      <c r="G609" s="84" t="b">
        <v>0</v>
      </c>
    </row>
    <row r="610" spans="1:7" ht="15">
      <c r="A610" s="84" t="s">
        <v>4535</v>
      </c>
      <c r="B610" s="84">
        <v>4</v>
      </c>
      <c r="C610" s="122">
        <v>0.0029422589372414365</v>
      </c>
      <c r="D610" s="84" t="s">
        <v>3429</v>
      </c>
      <c r="E610" s="84" t="b">
        <v>0</v>
      </c>
      <c r="F610" s="84" t="b">
        <v>0</v>
      </c>
      <c r="G610" s="84" t="b">
        <v>0</v>
      </c>
    </row>
    <row r="611" spans="1:7" ht="15">
      <c r="A611" s="84" t="s">
        <v>4458</v>
      </c>
      <c r="B611" s="84">
        <v>4</v>
      </c>
      <c r="C611" s="122">
        <v>0.0029422589372414365</v>
      </c>
      <c r="D611" s="84" t="s">
        <v>3429</v>
      </c>
      <c r="E611" s="84" t="b">
        <v>0</v>
      </c>
      <c r="F611" s="84" t="b">
        <v>0</v>
      </c>
      <c r="G611" s="84" t="b">
        <v>0</v>
      </c>
    </row>
    <row r="612" spans="1:7" ht="15">
      <c r="A612" s="84" t="s">
        <v>4491</v>
      </c>
      <c r="B612" s="84">
        <v>4</v>
      </c>
      <c r="C612" s="122">
        <v>0.0029422589372414365</v>
      </c>
      <c r="D612" s="84" t="s">
        <v>3429</v>
      </c>
      <c r="E612" s="84" t="b">
        <v>0</v>
      </c>
      <c r="F612" s="84" t="b">
        <v>0</v>
      </c>
      <c r="G612" s="84" t="b">
        <v>0</v>
      </c>
    </row>
    <row r="613" spans="1:7" ht="15">
      <c r="A613" s="84" t="s">
        <v>3627</v>
      </c>
      <c r="B613" s="84">
        <v>4</v>
      </c>
      <c r="C613" s="122">
        <v>0.0029422589372414365</v>
      </c>
      <c r="D613" s="84" t="s">
        <v>3429</v>
      </c>
      <c r="E613" s="84" t="b">
        <v>0</v>
      </c>
      <c r="F613" s="84" t="b">
        <v>0</v>
      </c>
      <c r="G613" s="84" t="b">
        <v>0</v>
      </c>
    </row>
    <row r="614" spans="1:7" ht="15">
      <c r="A614" s="84" t="s">
        <v>4449</v>
      </c>
      <c r="B614" s="84">
        <v>4</v>
      </c>
      <c r="C614" s="122">
        <v>0.0029422589372414365</v>
      </c>
      <c r="D614" s="84" t="s">
        <v>3429</v>
      </c>
      <c r="E614" s="84" t="b">
        <v>1</v>
      </c>
      <c r="F614" s="84" t="b">
        <v>0</v>
      </c>
      <c r="G614" s="84" t="b">
        <v>0</v>
      </c>
    </row>
    <row r="615" spans="1:7" ht="15">
      <c r="A615" s="84" t="s">
        <v>4444</v>
      </c>
      <c r="B615" s="84">
        <v>4</v>
      </c>
      <c r="C615" s="122">
        <v>0.0029422589372414365</v>
      </c>
      <c r="D615" s="84" t="s">
        <v>3429</v>
      </c>
      <c r="E615" s="84" t="b">
        <v>0</v>
      </c>
      <c r="F615" s="84" t="b">
        <v>0</v>
      </c>
      <c r="G615" s="84" t="b">
        <v>0</v>
      </c>
    </row>
    <row r="616" spans="1:7" ht="15">
      <c r="A616" s="84" t="s">
        <v>4534</v>
      </c>
      <c r="B616" s="84">
        <v>4</v>
      </c>
      <c r="C616" s="122">
        <v>0.0029422589372414365</v>
      </c>
      <c r="D616" s="84" t="s">
        <v>3429</v>
      </c>
      <c r="E616" s="84" t="b">
        <v>0</v>
      </c>
      <c r="F616" s="84" t="b">
        <v>0</v>
      </c>
      <c r="G616" s="84" t="b">
        <v>0</v>
      </c>
    </row>
    <row r="617" spans="1:7" ht="15">
      <c r="A617" s="84" t="s">
        <v>4471</v>
      </c>
      <c r="B617" s="84">
        <v>4</v>
      </c>
      <c r="C617" s="122">
        <v>0.0029422589372414365</v>
      </c>
      <c r="D617" s="84" t="s">
        <v>3429</v>
      </c>
      <c r="E617" s="84" t="b">
        <v>0</v>
      </c>
      <c r="F617" s="84" t="b">
        <v>0</v>
      </c>
      <c r="G617" s="84" t="b">
        <v>0</v>
      </c>
    </row>
    <row r="618" spans="1:7" ht="15">
      <c r="A618" s="84" t="s">
        <v>4517</v>
      </c>
      <c r="B618" s="84">
        <v>4</v>
      </c>
      <c r="C618" s="122">
        <v>0.0029422589372414365</v>
      </c>
      <c r="D618" s="84" t="s">
        <v>3429</v>
      </c>
      <c r="E618" s="84" t="b">
        <v>0</v>
      </c>
      <c r="F618" s="84" t="b">
        <v>0</v>
      </c>
      <c r="G618" s="84" t="b">
        <v>0</v>
      </c>
    </row>
    <row r="619" spans="1:7" ht="15">
      <c r="A619" s="84" t="s">
        <v>4532</v>
      </c>
      <c r="B619" s="84">
        <v>4</v>
      </c>
      <c r="C619" s="122">
        <v>0.0029422589372414365</v>
      </c>
      <c r="D619" s="84" t="s">
        <v>3429</v>
      </c>
      <c r="E619" s="84" t="b">
        <v>0</v>
      </c>
      <c r="F619" s="84" t="b">
        <v>0</v>
      </c>
      <c r="G619" s="84" t="b">
        <v>0</v>
      </c>
    </row>
    <row r="620" spans="1:7" ht="15">
      <c r="A620" s="84" t="s">
        <v>3661</v>
      </c>
      <c r="B620" s="84">
        <v>4</v>
      </c>
      <c r="C620" s="122">
        <v>0.0031717148355119604</v>
      </c>
      <c r="D620" s="84" t="s">
        <v>3429</v>
      </c>
      <c r="E620" s="84" t="b">
        <v>0</v>
      </c>
      <c r="F620" s="84" t="b">
        <v>0</v>
      </c>
      <c r="G620" s="84" t="b">
        <v>0</v>
      </c>
    </row>
    <row r="621" spans="1:7" ht="15">
      <c r="A621" s="84" t="s">
        <v>4493</v>
      </c>
      <c r="B621" s="84">
        <v>4</v>
      </c>
      <c r="C621" s="122">
        <v>0.0029422589372414365</v>
      </c>
      <c r="D621" s="84" t="s">
        <v>3429</v>
      </c>
      <c r="E621" s="84" t="b">
        <v>0</v>
      </c>
      <c r="F621" s="84" t="b">
        <v>0</v>
      </c>
      <c r="G621" s="84" t="b">
        <v>0</v>
      </c>
    </row>
    <row r="622" spans="1:7" ht="15">
      <c r="A622" s="84" t="s">
        <v>4495</v>
      </c>
      <c r="B622" s="84">
        <v>4</v>
      </c>
      <c r="C622" s="122">
        <v>0.0029422589372414365</v>
      </c>
      <c r="D622" s="84" t="s">
        <v>3429</v>
      </c>
      <c r="E622" s="84" t="b">
        <v>0</v>
      </c>
      <c r="F622" s="84" t="b">
        <v>0</v>
      </c>
      <c r="G622" s="84" t="b">
        <v>0</v>
      </c>
    </row>
    <row r="623" spans="1:7" ht="15">
      <c r="A623" s="84" t="s">
        <v>4533</v>
      </c>
      <c r="B623" s="84">
        <v>4</v>
      </c>
      <c r="C623" s="122">
        <v>0.0029422589372414365</v>
      </c>
      <c r="D623" s="84" t="s">
        <v>3429</v>
      </c>
      <c r="E623" s="84" t="b">
        <v>0</v>
      </c>
      <c r="F623" s="84" t="b">
        <v>0</v>
      </c>
      <c r="G623" s="84" t="b">
        <v>0</v>
      </c>
    </row>
    <row r="624" spans="1:7" ht="15">
      <c r="A624" s="84" t="s">
        <v>4539</v>
      </c>
      <c r="B624" s="84">
        <v>4</v>
      </c>
      <c r="C624" s="122">
        <v>0.0029422589372414365</v>
      </c>
      <c r="D624" s="84" t="s">
        <v>3429</v>
      </c>
      <c r="E624" s="84" t="b">
        <v>1</v>
      </c>
      <c r="F624" s="84" t="b">
        <v>0</v>
      </c>
      <c r="G624" s="84" t="b">
        <v>0</v>
      </c>
    </row>
    <row r="625" spans="1:7" ht="15">
      <c r="A625" s="84" t="s">
        <v>4546</v>
      </c>
      <c r="B625" s="84">
        <v>4</v>
      </c>
      <c r="C625" s="122">
        <v>0.0029422589372414365</v>
      </c>
      <c r="D625" s="84" t="s">
        <v>3429</v>
      </c>
      <c r="E625" s="84" t="b">
        <v>0</v>
      </c>
      <c r="F625" s="84" t="b">
        <v>0</v>
      </c>
      <c r="G625" s="84" t="b">
        <v>0</v>
      </c>
    </row>
    <row r="626" spans="1:7" ht="15">
      <c r="A626" s="84" t="s">
        <v>4516</v>
      </c>
      <c r="B626" s="84">
        <v>4</v>
      </c>
      <c r="C626" s="122">
        <v>0.0029422589372414365</v>
      </c>
      <c r="D626" s="84" t="s">
        <v>3429</v>
      </c>
      <c r="E626" s="84" t="b">
        <v>0</v>
      </c>
      <c r="F626" s="84" t="b">
        <v>0</v>
      </c>
      <c r="G626" s="84" t="b">
        <v>0</v>
      </c>
    </row>
    <row r="627" spans="1:7" ht="15">
      <c r="A627" s="84" t="s">
        <v>3636</v>
      </c>
      <c r="B627" s="84">
        <v>4</v>
      </c>
      <c r="C627" s="122">
        <v>0.0029422589372414365</v>
      </c>
      <c r="D627" s="84" t="s">
        <v>3429</v>
      </c>
      <c r="E627" s="84" t="b">
        <v>0</v>
      </c>
      <c r="F627" s="84" t="b">
        <v>0</v>
      </c>
      <c r="G627" s="84" t="b">
        <v>0</v>
      </c>
    </row>
    <row r="628" spans="1:7" ht="15">
      <c r="A628" s="84" t="s">
        <v>4620</v>
      </c>
      <c r="B628" s="84">
        <v>3</v>
      </c>
      <c r="C628" s="122">
        <v>0.00237878612663397</v>
      </c>
      <c r="D628" s="84" t="s">
        <v>3429</v>
      </c>
      <c r="E628" s="84" t="b">
        <v>0</v>
      </c>
      <c r="F628" s="84" t="b">
        <v>0</v>
      </c>
      <c r="G628" s="84" t="b">
        <v>0</v>
      </c>
    </row>
    <row r="629" spans="1:7" ht="15">
      <c r="A629" s="84" t="s">
        <v>4510</v>
      </c>
      <c r="B629" s="84">
        <v>3</v>
      </c>
      <c r="C629" s="122">
        <v>0.00237878612663397</v>
      </c>
      <c r="D629" s="84" t="s">
        <v>3429</v>
      </c>
      <c r="E629" s="84" t="b">
        <v>0</v>
      </c>
      <c r="F629" s="84" t="b">
        <v>0</v>
      </c>
      <c r="G629" s="84" t="b">
        <v>0</v>
      </c>
    </row>
    <row r="630" spans="1:7" ht="15">
      <c r="A630" s="84" t="s">
        <v>4537</v>
      </c>
      <c r="B630" s="84">
        <v>3</v>
      </c>
      <c r="C630" s="122">
        <v>0.00237878612663397</v>
      </c>
      <c r="D630" s="84" t="s">
        <v>3429</v>
      </c>
      <c r="E630" s="84" t="b">
        <v>0</v>
      </c>
      <c r="F630" s="84" t="b">
        <v>0</v>
      </c>
      <c r="G630" s="84" t="b">
        <v>0</v>
      </c>
    </row>
    <row r="631" spans="1:7" ht="15">
      <c r="A631" s="84" t="s">
        <v>4508</v>
      </c>
      <c r="B631" s="84">
        <v>3</v>
      </c>
      <c r="C631" s="122">
        <v>0.00237878612663397</v>
      </c>
      <c r="D631" s="84" t="s">
        <v>3429</v>
      </c>
      <c r="E631" s="84" t="b">
        <v>0</v>
      </c>
      <c r="F631" s="84" t="b">
        <v>0</v>
      </c>
      <c r="G631" s="84" t="b">
        <v>0</v>
      </c>
    </row>
    <row r="632" spans="1:7" ht="15">
      <c r="A632" s="84" t="s">
        <v>4490</v>
      </c>
      <c r="B632" s="84">
        <v>3</v>
      </c>
      <c r="C632" s="122">
        <v>0.00237878612663397</v>
      </c>
      <c r="D632" s="84" t="s">
        <v>3429</v>
      </c>
      <c r="E632" s="84" t="b">
        <v>0</v>
      </c>
      <c r="F632" s="84" t="b">
        <v>0</v>
      </c>
      <c r="G632" s="84" t="b">
        <v>0</v>
      </c>
    </row>
    <row r="633" spans="1:7" ht="15">
      <c r="A633" s="84" t="s">
        <v>4509</v>
      </c>
      <c r="B633" s="84">
        <v>3</v>
      </c>
      <c r="C633" s="122">
        <v>0.00237878612663397</v>
      </c>
      <c r="D633" s="84" t="s">
        <v>3429</v>
      </c>
      <c r="E633" s="84" t="b">
        <v>0</v>
      </c>
      <c r="F633" s="84" t="b">
        <v>0</v>
      </c>
      <c r="G633" s="84" t="b">
        <v>0</v>
      </c>
    </row>
    <row r="634" spans="1:7" ht="15">
      <c r="A634" s="84" t="s">
        <v>4635</v>
      </c>
      <c r="B634" s="84">
        <v>3</v>
      </c>
      <c r="C634" s="122">
        <v>0.00237878612663397</v>
      </c>
      <c r="D634" s="84" t="s">
        <v>3429</v>
      </c>
      <c r="E634" s="84" t="b">
        <v>0</v>
      </c>
      <c r="F634" s="84" t="b">
        <v>0</v>
      </c>
      <c r="G634" s="84" t="b">
        <v>0</v>
      </c>
    </row>
    <row r="635" spans="1:7" ht="15">
      <c r="A635" s="84" t="s">
        <v>4636</v>
      </c>
      <c r="B635" s="84">
        <v>3</v>
      </c>
      <c r="C635" s="122">
        <v>0.00237878612663397</v>
      </c>
      <c r="D635" s="84" t="s">
        <v>3429</v>
      </c>
      <c r="E635" s="84" t="b">
        <v>0</v>
      </c>
      <c r="F635" s="84" t="b">
        <v>0</v>
      </c>
      <c r="G635" s="84" t="b">
        <v>0</v>
      </c>
    </row>
    <row r="636" spans="1:7" ht="15">
      <c r="A636" s="84" t="s">
        <v>4637</v>
      </c>
      <c r="B636" s="84">
        <v>3</v>
      </c>
      <c r="C636" s="122">
        <v>0.00237878612663397</v>
      </c>
      <c r="D636" s="84" t="s">
        <v>3429</v>
      </c>
      <c r="E636" s="84" t="b">
        <v>0</v>
      </c>
      <c r="F636" s="84" t="b">
        <v>0</v>
      </c>
      <c r="G636" s="84" t="b">
        <v>0</v>
      </c>
    </row>
    <row r="637" spans="1:7" ht="15">
      <c r="A637" s="84" t="s">
        <v>4638</v>
      </c>
      <c r="B637" s="84">
        <v>3</v>
      </c>
      <c r="C637" s="122">
        <v>0.00237878612663397</v>
      </c>
      <c r="D637" s="84" t="s">
        <v>3429</v>
      </c>
      <c r="E637" s="84" t="b">
        <v>0</v>
      </c>
      <c r="F637" s="84" t="b">
        <v>0</v>
      </c>
      <c r="G637" s="84" t="b">
        <v>0</v>
      </c>
    </row>
    <row r="638" spans="1:7" ht="15">
      <c r="A638" s="84" t="s">
        <v>4467</v>
      </c>
      <c r="B638" s="84">
        <v>3</v>
      </c>
      <c r="C638" s="122">
        <v>0.00237878612663397</v>
      </c>
      <c r="D638" s="84" t="s">
        <v>3429</v>
      </c>
      <c r="E638" s="84" t="b">
        <v>0</v>
      </c>
      <c r="F638" s="84" t="b">
        <v>0</v>
      </c>
      <c r="G638" s="84" t="b">
        <v>0</v>
      </c>
    </row>
    <row r="639" spans="1:7" ht="15">
      <c r="A639" s="84" t="s">
        <v>4582</v>
      </c>
      <c r="B639" s="84">
        <v>3</v>
      </c>
      <c r="C639" s="122">
        <v>0.00237878612663397</v>
      </c>
      <c r="D639" s="84" t="s">
        <v>3429</v>
      </c>
      <c r="E639" s="84" t="b">
        <v>0</v>
      </c>
      <c r="F639" s="84" t="b">
        <v>0</v>
      </c>
      <c r="G639" s="84" t="b">
        <v>0</v>
      </c>
    </row>
    <row r="640" spans="1:7" ht="15">
      <c r="A640" s="84" t="s">
        <v>4623</v>
      </c>
      <c r="B640" s="84">
        <v>3</v>
      </c>
      <c r="C640" s="122">
        <v>0.002621336070236837</v>
      </c>
      <c r="D640" s="84" t="s">
        <v>3429</v>
      </c>
      <c r="E640" s="84" t="b">
        <v>0</v>
      </c>
      <c r="F640" s="84" t="b">
        <v>0</v>
      </c>
      <c r="G640" s="84" t="b">
        <v>0</v>
      </c>
    </row>
    <row r="641" spans="1:7" ht="15">
      <c r="A641" s="84" t="s">
        <v>4610</v>
      </c>
      <c r="B641" s="84">
        <v>3</v>
      </c>
      <c r="C641" s="122">
        <v>0.00237878612663397</v>
      </c>
      <c r="D641" s="84" t="s">
        <v>3429</v>
      </c>
      <c r="E641" s="84" t="b">
        <v>0</v>
      </c>
      <c r="F641" s="84" t="b">
        <v>0</v>
      </c>
      <c r="G641" s="84" t="b">
        <v>0</v>
      </c>
    </row>
    <row r="642" spans="1:7" ht="15">
      <c r="A642" s="84" t="s">
        <v>4619</v>
      </c>
      <c r="B642" s="84">
        <v>3</v>
      </c>
      <c r="C642" s="122">
        <v>0.00237878612663397</v>
      </c>
      <c r="D642" s="84" t="s">
        <v>3429</v>
      </c>
      <c r="E642" s="84" t="b">
        <v>0</v>
      </c>
      <c r="F642" s="84" t="b">
        <v>0</v>
      </c>
      <c r="G642" s="84" t="b">
        <v>0</v>
      </c>
    </row>
    <row r="643" spans="1:7" ht="15">
      <c r="A643" s="84" t="s">
        <v>4615</v>
      </c>
      <c r="B643" s="84">
        <v>3</v>
      </c>
      <c r="C643" s="122">
        <v>0.00237878612663397</v>
      </c>
      <c r="D643" s="84" t="s">
        <v>3429</v>
      </c>
      <c r="E643" s="84" t="b">
        <v>0</v>
      </c>
      <c r="F643" s="84" t="b">
        <v>0</v>
      </c>
      <c r="G643" s="84" t="b">
        <v>0</v>
      </c>
    </row>
    <row r="644" spans="1:7" ht="15">
      <c r="A644" s="84" t="s">
        <v>4465</v>
      </c>
      <c r="B644" s="84">
        <v>3</v>
      </c>
      <c r="C644" s="122">
        <v>0.00237878612663397</v>
      </c>
      <c r="D644" s="84" t="s">
        <v>3429</v>
      </c>
      <c r="E644" s="84" t="b">
        <v>1</v>
      </c>
      <c r="F644" s="84" t="b">
        <v>0</v>
      </c>
      <c r="G644" s="84" t="b">
        <v>0</v>
      </c>
    </row>
    <row r="645" spans="1:7" ht="15">
      <c r="A645" s="84" t="s">
        <v>3665</v>
      </c>
      <c r="B645" s="84">
        <v>3</v>
      </c>
      <c r="C645" s="122">
        <v>0.00237878612663397</v>
      </c>
      <c r="D645" s="84" t="s">
        <v>3429</v>
      </c>
      <c r="E645" s="84" t="b">
        <v>0</v>
      </c>
      <c r="F645" s="84" t="b">
        <v>0</v>
      </c>
      <c r="G645" s="84" t="b">
        <v>0</v>
      </c>
    </row>
    <row r="646" spans="1:7" ht="15">
      <c r="A646" s="84" t="s">
        <v>4611</v>
      </c>
      <c r="B646" s="84">
        <v>3</v>
      </c>
      <c r="C646" s="122">
        <v>0.00237878612663397</v>
      </c>
      <c r="D646" s="84" t="s">
        <v>3429</v>
      </c>
      <c r="E646" s="84" t="b">
        <v>0</v>
      </c>
      <c r="F646" s="84" t="b">
        <v>0</v>
      </c>
      <c r="G646" s="84" t="b">
        <v>0</v>
      </c>
    </row>
    <row r="647" spans="1:7" ht="15">
      <c r="A647" s="84" t="s">
        <v>4577</v>
      </c>
      <c r="B647" s="84">
        <v>3</v>
      </c>
      <c r="C647" s="122">
        <v>0.00237878612663397</v>
      </c>
      <c r="D647" s="84" t="s">
        <v>3429</v>
      </c>
      <c r="E647" s="84" t="b">
        <v>0</v>
      </c>
      <c r="F647" s="84" t="b">
        <v>0</v>
      </c>
      <c r="G647" s="84" t="b">
        <v>0</v>
      </c>
    </row>
    <row r="648" spans="1:7" ht="15">
      <c r="A648" s="84" t="s">
        <v>4494</v>
      </c>
      <c r="B648" s="84">
        <v>3</v>
      </c>
      <c r="C648" s="122">
        <v>0.00237878612663397</v>
      </c>
      <c r="D648" s="84" t="s">
        <v>3429</v>
      </c>
      <c r="E648" s="84" t="b">
        <v>0</v>
      </c>
      <c r="F648" s="84" t="b">
        <v>0</v>
      </c>
      <c r="G648" s="84" t="b">
        <v>0</v>
      </c>
    </row>
    <row r="649" spans="1:7" ht="15">
      <c r="A649" s="84" t="s">
        <v>4551</v>
      </c>
      <c r="B649" s="84">
        <v>3</v>
      </c>
      <c r="C649" s="122">
        <v>0.00237878612663397</v>
      </c>
      <c r="D649" s="84" t="s">
        <v>3429</v>
      </c>
      <c r="E649" s="84" t="b">
        <v>0</v>
      </c>
      <c r="F649" s="84" t="b">
        <v>0</v>
      </c>
      <c r="G649" s="84" t="b">
        <v>0</v>
      </c>
    </row>
    <row r="650" spans="1:7" ht="15">
      <c r="A650" s="84" t="s">
        <v>4613</v>
      </c>
      <c r="B650" s="84">
        <v>3</v>
      </c>
      <c r="C650" s="122">
        <v>0.00237878612663397</v>
      </c>
      <c r="D650" s="84" t="s">
        <v>3429</v>
      </c>
      <c r="E650" s="84" t="b">
        <v>0</v>
      </c>
      <c r="F650" s="84" t="b">
        <v>0</v>
      </c>
      <c r="G650" s="84" t="b">
        <v>0</v>
      </c>
    </row>
    <row r="651" spans="1:7" ht="15">
      <c r="A651" s="84" t="s">
        <v>4614</v>
      </c>
      <c r="B651" s="84">
        <v>3</v>
      </c>
      <c r="C651" s="122">
        <v>0.00237878612663397</v>
      </c>
      <c r="D651" s="84" t="s">
        <v>3429</v>
      </c>
      <c r="E651" s="84" t="b">
        <v>0</v>
      </c>
      <c r="F651" s="84" t="b">
        <v>0</v>
      </c>
      <c r="G651" s="84" t="b">
        <v>0</v>
      </c>
    </row>
    <row r="652" spans="1:7" ht="15">
      <c r="A652" s="84" t="s">
        <v>4581</v>
      </c>
      <c r="B652" s="84">
        <v>3</v>
      </c>
      <c r="C652" s="122">
        <v>0.00237878612663397</v>
      </c>
      <c r="D652" s="84" t="s">
        <v>3429</v>
      </c>
      <c r="E652" s="84" t="b">
        <v>1</v>
      </c>
      <c r="F652" s="84" t="b">
        <v>0</v>
      </c>
      <c r="G652" s="84" t="b">
        <v>0</v>
      </c>
    </row>
    <row r="653" spans="1:7" ht="15">
      <c r="A653" s="84" t="s">
        <v>4595</v>
      </c>
      <c r="B653" s="84">
        <v>3</v>
      </c>
      <c r="C653" s="122">
        <v>0.00237878612663397</v>
      </c>
      <c r="D653" s="84" t="s">
        <v>3429</v>
      </c>
      <c r="E653" s="84" t="b">
        <v>0</v>
      </c>
      <c r="F653" s="84" t="b">
        <v>0</v>
      </c>
      <c r="G653" s="84" t="b">
        <v>0</v>
      </c>
    </row>
    <row r="654" spans="1:7" ht="15">
      <c r="A654" s="84" t="s">
        <v>4542</v>
      </c>
      <c r="B654" s="84">
        <v>3</v>
      </c>
      <c r="C654" s="122">
        <v>0.002621336070236837</v>
      </c>
      <c r="D654" s="84" t="s">
        <v>3429</v>
      </c>
      <c r="E654" s="84" t="b">
        <v>0</v>
      </c>
      <c r="F654" s="84" t="b">
        <v>0</v>
      </c>
      <c r="G654" s="84" t="b">
        <v>0</v>
      </c>
    </row>
    <row r="655" spans="1:7" ht="15">
      <c r="A655" s="84" t="s">
        <v>4475</v>
      </c>
      <c r="B655" s="84">
        <v>3</v>
      </c>
      <c r="C655" s="122">
        <v>0.00237878612663397</v>
      </c>
      <c r="D655" s="84" t="s">
        <v>3429</v>
      </c>
      <c r="E655" s="84" t="b">
        <v>0</v>
      </c>
      <c r="F655" s="84" t="b">
        <v>0</v>
      </c>
      <c r="G655" s="84" t="b">
        <v>0</v>
      </c>
    </row>
    <row r="656" spans="1:7" ht="15">
      <c r="A656" s="84" t="s">
        <v>4459</v>
      </c>
      <c r="B656" s="84">
        <v>3</v>
      </c>
      <c r="C656" s="122">
        <v>0.00237878612663397</v>
      </c>
      <c r="D656" s="84" t="s">
        <v>3429</v>
      </c>
      <c r="E656" s="84" t="b">
        <v>0</v>
      </c>
      <c r="F656" s="84" t="b">
        <v>0</v>
      </c>
      <c r="G656" s="84" t="b">
        <v>0</v>
      </c>
    </row>
    <row r="657" spans="1:7" ht="15">
      <c r="A657" s="84" t="s">
        <v>4585</v>
      </c>
      <c r="B657" s="84">
        <v>3</v>
      </c>
      <c r="C657" s="122">
        <v>0.003035977937542596</v>
      </c>
      <c r="D657" s="84" t="s">
        <v>3429</v>
      </c>
      <c r="E657" s="84" t="b">
        <v>0</v>
      </c>
      <c r="F657" s="84" t="b">
        <v>0</v>
      </c>
      <c r="G657" s="84" t="b">
        <v>0</v>
      </c>
    </row>
    <row r="658" spans="1:7" ht="15">
      <c r="A658" s="84" t="s">
        <v>4571</v>
      </c>
      <c r="B658" s="84">
        <v>3</v>
      </c>
      <c r="C658" s="122">
        <v>0.00237878612663397</v>
      </c>
      <c r="D658" s="84" t="s">
        <v>3429</v>
      </c>
      <c r="E658" s="84" t="b">
        <v>0</v>
      </c>
      <c r="F658" s="84" t="b">
        <v>0</v>
      </c>
      <c r="G658" s="84" t="b">
        <v>0</v>
      </c>
    </row>
    <row r="659" spans="1:7" ht="15">
      <c r="A659" s="84" t="s">
        <v>4572</v>
      </c>
      <c r="B659" s="84">
        <v>3</v>
      </c>
      <c r="C659" s="122">
        <v>0.00237878612663397</v>
      </c>
      <c r="D659" s="84" t="s">
        <v>3429</v>
      </c>
      <c r="E659" s="84" t="b">
        <v>0</v>
      </c>
      <c r="F659" s="84" t="b">
        <v>0</v>
      </c>
      <c r="G659" s="84" t="b">
        <v>0</v>
      </c>
    </row>
    <row r="660" spans="1:7" ht="15">
      <c r="A660" s="84" t="s">
        <v>4573</v>
      </c>
      <c r="B660" s="84">
        <v>3</v>
      </c>
      <c r="C660" s="122">
        <v>0.00237878612663397</v>
      </c>
      <c r="D660" s="84" t="s">
        <v>3429</v>
      </c>
      <c r="E660" s="84" t="b">
        <v>0</v>
      </c>
      <c r="F660" s="84" t="b">
        <v>0</v>
      </c>
      <c r="G660" s="84" t="b">
        <v>0</v>
      </c>
    </row>
    <row r="661" spans="1:7" ht="15">
      <c r="A661" s="84" t="s">
        <v>4574</v>
      </c>
      <c r="B661" s="84">
        <v>3</v>
      </c>
      <c r="C661" s="122">
        <v>0.00237878612663397</v>
      </c>
      <c r="D661" s="84" t="s">
        <v>3429</v>
      </c>
      <c r="E661" s="84" t="b">
        <v>0</v>
      </c>
      <c r="F661" s="84" t="b">
        <v>0</v>
      </c>
      <c r="G661" s="84" t="b">
        <v>0</v>
      </c>
    </row>
    <row r="662" spans="1:7" ht="15">
      <c r="A662" s="84" t="s">
        <v>4575</v>
      </c>
      <c r="B662" s="84">
        <v>3</v>
      </c>
      <c r="C662" s="122">
        <v>0.00237878612663397</v>
      </c>
      <c r="D662" s="84" t="s">
        <v>3429</v>
      </c>
      <c r="E662" s="84" t="b">
        <v>0</v>
      </c>
      <c r="F662" s="84" t="b">
        <v>0</v>
      </c>
      <c r="G662" s="84" t="b">
        <v>0</v>
      </c>
    </row>
    <row r="663" spans="1:7" ht="15">
      <c r="A663" s="84" t="s">
        <v>4576</v>
      </c>
      <c r="B663" s="84">
        <v>3</v>
      </c>
      <c r="C663" s="122">
        <v>0.00237878612663397</v>
      </c>
      <c r="D663" s="84" t="s">
        <v>3429</v>
      </c>
      <c r="E663" s="84" t="b">
        <v>0</v>
      </c>
      <c r="F663" s="84" t="b">
        <v>0</v>
      </c>
      <c r="G663" s="84" t="b">
        <v>0</v>
      </c>
    </row>
    <row r="664" spans="1:7" ht="15">
      <c r="A664" s="84" t="s">
        <v>4474</v>
      </c>
      <c r="B664" s="84">
        <v>2</v>
      </c>
      <c r="C664" s="122">
        <v>0.0017475573801578911</v>
      </c>
      <c r="D664" s="84" t="s">
        <v>3429</v>
      </c>
      <c r="E664" s="84" t="b">
        <v>0</v>
      </c>
      <c r="F664" s="84" t="b">
        <v>0</v>
      </c>
      <c r="G664" s="84" t="b">
        <v>0</v>
      </c>
    </row>
    <row r="665" spans="1:7" ht="15">
      <c r="A665" s="84" t="s">
        <v>4466</v>
      </c>
      <c r="B665" s="84">
        <v>2</v>
      </c>
      <c r="C665" s="122">
        <v>0.0017475573801578911</v>
      </c>
      <c r="D665" s="84" t="s">
        <v>3429</v>
      </c>
      <c r="E665" s="84" t="b">
        <v>0</v>
      </c>
      <c r="F665" s="84" t="b">
        <v>0</v>
      </c>
      <c r="G665" s="84" t="b">
        <v>0</v>
      </c>
    </row>
    <row r="666" spans="1:7" ht="15">
      <c r="A666" s="84" t="s">
        <v>4813</v>
      </c>
      <c r="B666" s="84">
        <v>2</v>
      </c>
      <c r="C666" s="122">
        <v>0.0017475573801578911</v>
      </c>
      <c r="D666" s="84" t="s">
        <v>3429</v>
      </c>
      <c r="E666" s="84" t="b">
        <v>0</v>
      </c>
      <c r="F666" s="84" t="b">
        <v>0</v>
      </c>
      <c r="G666" s="84" t="b">
        <v>0</v>
      </c>
    </row>
    <row r="667" spans="1:7" ht="15">
      <c r="A667" s="84" t="s">
        <v>4621</v>
      </c>
      <c r="B667" s="84">
        <v>2</v>
      </c>
      <c r="C667" s="122">
        <v>0.0017475573801578911</v>
      </c>
      <c r="D667" s="84" t="s">
        <v>3429</v>
      </c>
      <c r="E667" s="84" t="b">
        <v>0</v>
      </c>
      <c r="F667" s="84" t="b">
        <v>0</v>
      </c>
      <c r="G667" s="84" t="b">
        <v>0</v>
      </c>
    </row>
    <row r="668" spans="1:7" ht="15">
      <c r="A668" s="84" t="s">
        <v>4598</v>
      </c>
      <c r="B668" s="84">
        <v>2</v>
      </c>
      <c r="C668" s="122">
        <v>0.0017475573801578911</v>
      </c>
      <c r="D668" s="84" t="s">
        <v>3429</v>
      </c>
      <c r="E668" s="84" t="b">
        <v>0</v>
      </c>
      <c r="F668" s="84" t="b">
        <v>0</v>
      </c>
      <c r="G668" s="84" t="b">
        <v>0</v>
      </c>
    </row>
    <row r="669" spans="1:7" ht="15">
      <c r="A669" s="84" t="s">
        <v>4844</v>
      </c>
      <c r="B669" s="84">
        <v>2</v>
      </c>
      <c r="C669" s="122">
        <v>0.002023985291695064</v>
      </c>
      <c r="D669" s="84" t="s">
        <v>3429</v>
      </c>
      <c r="E669" s="84" t="b">
        <v>0</v>
      </c>
      <c r="F669" s="84" t="b">
        <v>0</v>
      </c>
      <c r="G669" s="84" t="b">
        <v>0</v>
      </c>
    </row>
    <row r="670" spans="1:7" ht="15">
      <c r="A670" s="84" t="s">
        <v>3831</v>
      </c>
      <c r="B670" s="84">
        <v>2</v>
      </c>
      <c r="C670" s="122">
        <v>0.0017475573801578911</v>
      </c>
      <c r="D670" s="84" t="s">
        <v>3429</v>
      </c>
      <c r="E670" s="84" t="b">
        <v>0</v>
      </c>
      <c r="F670" s="84" t="b">
        <v>0</v>
      </c>
      <c r="G670" s="84" t="b">
        <v>0</v>
      </c>
    </row>
    <row r="671" spans="1:7" ht="15">
      <c r="A671" s="84" t="s">
        <v>3667</v>
      </c>
      <c r="B671" s="84">
        <v>2</v>
      </c>
      <c r="C671" s="122">
        <v>0.0017475573801578911</v>
      </c>
      <c r="D671" s="84" t="s">
        <v>3429</v>
      </c>
      <c r="E671" s="84" t="b">
        <v>0</v>
      </c>
      <c r="F671" s="84" t="b">
        <v>0</v>
      </c>
      <c r="G671" s="84" t="b">
        <v>0</v>
      </c>
    </row>
    <row r="672" spans="1:7" ht="15">
      <c r="A672" s="84" t="s">
        <v>4594</v>
      </c>
      <c r="B672" s="84">
        <v>2</v>
      </c>
      <c r="C672" s="122">
        <v>0.0017475573801578911</v>
      </c>
      <c r="D672" s="84" t="s">
        <v>3429</v>
      </c>
      <c r="E672" s="84" t="b">
        <v>1</v>
      </c>
      <c r="F672" s="84" t="b">
        <v>0</v>
      </c>
      <c r="G672" s="84" t="b">
        <v>0</v>
      </c>
    </row>
    <row r="673" spans="1:7" ht="15">
      <c r="A673" s="84" t="s">
        <v>4676</v>
      </c>
      <c r="B673" s="84">
        <v>2</v>
      </c>
      <c r="C673" s="122">
        <v>0.0017475573801578911</v>
      </c>
      <c r="D673" s="84" t="s">
        <v>3429</v>
      </c>
      <c r="E673" s="84" t="b">
        <v>0</v>
      </c>
      <c r="F673" s="84" t="b">
        <v>0</v>
      </c>
      <c r="G673" s="84" t="b">
        <v>0</v>
      </c>
    </row>
    <row r="674" spans="1:7" ht="15">
      <c r="A674" s="84" t="s">
        <v>4810</v>
      </c>
      <c r="B674" s="84">
        <v>2</v>
      </c>
      <c r="C674" s="122">
        <v>0.0017475573801578911</v>
      </c>
      <c r="D674" s="84" t="s">
        <v>3429</v>
      </c>
      <c r="E674" s="84" t="b">
        <v>0</v>
      </c>
      <c r="F674" s="84" t="b">
        <v>0</v>
      </c>
      <c r="G674" s="84" t="b">
        <v>0</v>
      </c>
    </row>
    <row r="675" spans="1:7" ht="15">
      <c r="A675" s="84" t="s">
        <v>4811</v>
      </c>
      <c r="B675" s="84">
        <v>2</v>
      </c>
      <c r="C675" s="122">
        <v>0.0017475573801578911</v>
      </c>
      <c r="D675" s="84" t="s">
        <v>3429</v>
      </c>
      <c r="E675" s="84" t="b">
        <v>0</v>
      </c>
      <c r="F675" s="84" t="b">
        <v>0</v>
      </c>
      <c r="G675" s="84" t="b">
        <v>0</v>
      </c>
    </row>
    <row r="676" spans="1:7" ht="15">
      <c r="A676" s="84" t="s">
        <v>4609</v>
      </c>
      <c r="B676" s="84">
        <v>2</v>
      </c>
      <c r="C676" s="122">
        <v>0.0017475573801578911</v>
      </c>
      <c r="D676" s="84" t="s">
        <v>3429</v>
      </c>
      <c r="E676" s="84" t="b">
        <v>0</v>
      </c>
      <c r="F676" s="84" t="b">
        <v>0</v>
      </c>
      <c r="G676" s="84" t="b">
        <v>0</v>
      </c>
    </row>
    <row r="677" spans="1:7" ht="15">
      <c r="A677" s="84" t="s">
        <v>4784</v>
      </c>
      <c r="B677" s="84">
        <v>2</v>
      </c>
      <c r="C677" s="122">
        <v>0.0017475573801578911</v>
      </c>
      <c r="D677" s="84" t="s">
        <v>3429</v>
      </c>
      <c r="E677" s="84" t="b">
        <v>0</v>
      </c>
      <c r="F677" s="84" t="b">
        <v>0</v>
      </c>
      <c r="G677" s="84" t="b">
        <v>0</v>
      </c>
    </row>
    <row r="678" spans="1:7" ht="15">
      <c r="A678" s="84" t="s">
        <v>4809</v>
      </c>
      <c r="B678" s="84">
        <v>2</v>
      </c>
      <c r="C678" s="122">
        <v>0.002023985291695064</v>
      </c>
      <c r="D678" s="84" t="s">
        <v>3429</v>
      </c>
      <c r="E678" s="84" t="b">
        <v>1</v>
      </c>
      <c r="F678" s="84" t="b">
        <v>0</v>
      </c>
      <c r="G678" s="84" t="b">
        <v>0</v>
      </c>
    </row>
    <row r="679" spans="1:7" ht="15">
      <c r="A679" s="84" t="s">
        <v>4612</v>
      </c>
      <c r="B679" s="84">
        <v>2</v>
      </c>
      <c r="C679" s="122">
        <v>0.0017475573801578911</v>
      </c>
      <c r="D679" s="84" t="s">
        <v>3429</v>
      </c>
      <c r="E679" s="84" t="b">
        <v>0</v>
      </c>
      <c r="F679" s="84" t="b">
        <v>0</v>
      </c>
      <c r="G679" s="84" t="b">
        <v>0</v>
      </c>
    </row>
    <row r="680" spans="1:7" ht="15">
      <c r="A680" s="84" t="s">
        <v>4790</v>
      </c>
      <c r="B680" s="84">
        <v>2</v>
      </c>
      <c r="C680" s="122">
        <v>0.0017475573801578911</v>
      </c>
      <c r="D680" s="84" t="s">
        <v>3429</v>
      </c>
      <c r="E680" s="84" t="b">
        <v>0</v>
      </c>
      <c r="F680" s="84" t="b">
        <v>0</v>
      </c>
      <c r="G680" s="84" t="b">
        <v>0</v>
      </c>
    </row>
    <row r="681" spans="1:7" ht="15">
      <c r="A681" s="84" t="s">
        <v>4624</v>
      </c>
      <c r="B681" s="84">
        <v>2</v>
      </c>
      <c r="C681" s="122">
        <v>0.0017475573801578911</v>
      </c>
      <c r="D681" s="84" t="s">
        <v>3429</v>
      </c>
      <c r="E681" s="84" t="b">
        <v>0</v>
      </c>
      <c r="F681" s="84" t="b">
        <v>0</v>
      </c>
      <c r="G681" s="84" t="b">
        <v>0</v>
      </c>
    </row>
    <row r="682" spans="1:7" ht="15">
      <c r="A682" s="84" t="s">
        <v>4791</v>
      </c>
      <c r="B682" s="84">
        <v>2</v>
      </c>
      <c r="C682" s="122">
        <v>0.0017475573801578911</v>
      </c>
      <c r="D682" s="84" t="s">
        <v>3429</v>
      </c>
      <c r="E682" s="84" t="b">
        <v>0</v>
      </c>
      <c r="F682" s="84" t="b">
        <v>0</v>
      </c>
      <c r="G682" s="84" t="b">
        <v>0</v>
      </c>
    </row>
    <row r="683" spans="1:7" ht="15">
      <c r="A683" s="84" t="s">
        <v>4792</v>
      </c>
      <c r="B683" s="84">
        <v>2</v>
      </c>
      <c r="C683" s="122">
        <v>0.0017475573801578911</v>
      </c>
      <c r="D683" s="84" t="s">
        <v>3429</v>
      </c>
      <c r="E683" s="84" t="b">
        <v>0</v>
      </c>
      <c r="F683" s="84" t="b">
        <v>0</v>
      </c>
      <c r="G683" s="84" t="b">
        <v>0</v>
      </c>
    </row>
    <row r="684" spans="1:7" ht="15">
      <c r="A684" s="84" t="s">
        <v>4789</v>
      </c>
      <c r="B684" s="84">
        <v>2</v>
      </c>
      <c r="C684" s="122">
        <v>0.002023985291695064</v>
      </c>
      <c r="D684" s="84" t="s">
        <v>3429</v>
      </c>
      <c r="E684" s="84" t="b">
        <v>0</v>
      </c>
      <c r="F684" s="84" t="b">
        <v>0</v>
      </c>
      <c r="G684" s="84" t="b">
        <v>0</v>
      </c>
    </row>
    <row r="685" spans="1:7" ht="15">
      <c r="A685" s="84" t="s">
        <v>4531</v>
      </c>
      <c r="B685" s="84">
        <v>2</v>
      </c>
      <c r="C685" s="122">
        <v>0.002023985291695064</v>
      </c>
      <c r="D685" s="84" t="s">
        <v>3429</v>
      </c>
      <c r="E685" s="84" t="b">
        <v>0</v>
      </c>
      <c r="F685" s="84" t="b">
        <v>0</v>
      </c>
      <c r="G685" s="84" t="b">
        <v>0</v>
      </c>
    </row>
    <row r="686" spans="1:7" ht="15">
      <c r="A686" s="84" t="s">
        <v>4776</v>
      </c>
      <c r="B686" s="84">
        <v>2</v>
      </c>
      <c r="C686" s="122">
        <v>0.0017475573801578911</v>
      </c>
      <c r="D686" s="84" t="s">
        <v>3429</v>
      </c>
      <c r="E686" s="84" t="b">
        <v>0</v>
      </c>
      <c r="F686" s="84" t="b">
        <v>0</v>
      </c>
      <c r="G686" s="84" t="b">
        <v>0</v>
      </c>
    </row>
    <row r="687" spans="1:7" ht="15">
      <c r="A687" s="84" t="s">
        <v>4785</v>
      </c>
      <c r="B687" s="84">
        <v>2</v>
      </c>
      <c r="C687" s="122">
        <v>0.002023985291695064</v>
      </c>
      <c r="D687" s="84" t="s">
        <v>3429</v>
      </c>
      <c r="E687" s="84" t="b">
        <v>0</v>
      </c>
      <c r="F687" s="84" t="b">
        <v>0</v>
      </c>
      <c r="G687" s="84" t="b">
        <v>0</v>
      </c>
    </row>
    <row r="688" spans="1:7" ht="15">
      <c r="A688" s="84" t="s">
        <v>4786</v>
      </c>
      <c r="B688" s="84">
        <v>2</v>
      </c>
      <c r="C688" s="122">
        <v>0.002023985291695064</v>
      </c>
      <c r="D688" s="84" t="s">
        <v>3429</v>
      </c>
      <c r="E688" s="84" t="b">
        <v>0</v>
      </c>
      <c r="F688" s="84" t="b">
        <v>0</v>
      </c>
      <c r="G688" s="84" t="b">
        <v>0</v>
      </c>
    </row>
    <row r="689" spans="1:7" ht="15">
      <c r="A689" s="84" t="s">
        <v>4787</v>
      </c>
      <c r="B689" s="84">
        <v>2</v>
      </c>
      <c r="C689" s="122">
        <v>0.0017475573801578911</v>
      </c>
      <c r="D689" s="84" t="s">
        <v>3429</v>
      </c>
      <c r="E689" s="84" t="b">
        <v>0</v>
      </c>
      <c r="F689" s="84" t="b">
        <v>0</v>
      </c>
      <c r="G689" s="84" t="b">
        <v>0</v>
      </c>
    </row>
    <row r="690" spans="1:7" ht="15">
      <c r="A690" s="84" t="s">
        <v>4756</v>
      </c>
      <c r="B690" s="84">
        <v>2</v>
      </c>
      <c r="C690" s="122">
        <v>0.0017475573801578911</v>
      </c>
      <c r="D690" s="84" t="s">
        <v>3429</v>
      </c>
      <c r="E690" s="84" t="b">
        <v>0</v>
      </c>
      <c r="F690" s="84" t="b">
        <v>0</v>
      </c>
      <c r="G690" s="84" t="b">
        <v>0</v>
      </c>
    </row>
    <row r="691" spans="1:7" ht="15">
      <c r="A691" s="84" t="s">
        <v>3535</v>
      </c>
      <c r="B691" s="84">
        <v>2</v>
      </c>
      <c r="C691" s="122">
        <v>0.0017475573801578911</v>
      </c>
      <c r="D691" s="84" t="s">
        <v>3429</v>
      </c>
      <c r="E691" s="84" t="b">
        <v>0</v>
      </c>
      <c r="F691" s="84" t="b">
        <v>0</v>
      </c>
      <c r="G691" s="84" t="b">
        <v>0</v>
      </c>
    </row>
    <row r="692" spans="1:7" ht="15">
      <c r="A692" s="84" t="s">
        <v>4777</v>
      </c>
      <c r="B692" s="84">
        <v>2</v>
      </c>
      <c r="C692" s="122">
        <v>0.0017475573801578911</v>
      </c>
      <c r="D692" s="84" t="s">
        <v>3429</v>
      </c>
      <c r="E692" s="84" t="b">
        <v>0</v>
      </c>
      <c r="F692" s="84" t="b">
        <v>0</v>
      </c>
      <c r="G692" s="84" t="b">
        <v>0</v>
      </c>
    </row>
    <row r="693" spans="1:7" ht="15">
      <c r="A693" s="84" t="s">
        <v>3540</v>
      </c>
      <c r="B693" s="84">
        <v>2</v>
      </c>
      <c r="C693" s="122">
        <v>0.002023985291695064</v>
      </c>
      <c r="D693" s="84" t="s">
        <v>3429</v>
      </c>
      <c r="E693" s="84" t="b">
        <v>0</v>
      </c>
      <c r="F693" s="84" t="b">
        <v>0</v>
      </c>
      <c r="G693" s="84" t="b">
        <v>0</v>
      </c>
    </row>
    <row r="694" spans="1:7" ht="15">
      <c r="A694" s="84" t="s">
        <v>4724</v>
      </c>
      <c r="B694" s="84">
        <v>2</v>
      </c>
      <c r="C694" s="122">
        <v>0.0017475573801578911</v>
      </c>
      <c r="D694" s="84" t="s">
        <v>3429</v>
      </c>
      <c r="E694" s="84" t="b">
        <v>0</v>
      </c>
      <c r="F694" s="84" t="b">
        <v>0</v>
      </c>
      <c r="G694" s="84" t="b">
        <v>0</v>
      </c>
    </row>
    <row r="695" spans="1:7" ht="15">
      <c r="A695" s="84" t="s">
        <v>4709</v>
      </c>
      <c r="B695" s="84">
        <v>2</v>
      </c>
      <c r="C695" s="122">
        <v>0.0017475573801578911</v>
      </c>
      <c r="D695" s="84" t="s">
        <v>3429</v>
      </c>
      <c r="E695" s="84" t="b">
        <v>0</v>
      </c>
      <c r="F695" s="84" t="b">
        <v>0</v>
      </c>
      <c r="G695" s="84" t="b">
        <v>0</v>
      </c>
    </row>
    <row r="696" spans="1:7" ht="15">
      <c r="A696" s="84" t="s">
        <v>4718</v>
      </c>
      <c r="B696" s="84">
        <v>2</v>
      </c>
      <c r="C696" s="122">
        <v>0.0017475573801578911</v>
      </c>
      <c r="D696" s="84" t="s">
        <v>3429</v>
      </c>
      <c r="E696" s="84" t="b">
        <v>1</v>
      </c>
      <c r="F696" s="84" t="b">
        <v>0</v>
      </c>
      <c r="G696" s="84" t="b">
        <v>0</v>
      </c>
    </row>
    <row r="697" spans="1:7" ht="15">
      <c r="A697" s="84" t="s">
        <v>4710</v>
      </c>
      <c r="B697" s="84">
        <v>2</v>
      </c>
      <c r="C697" s="122">
        <v>0.0017475573801578911</v>
      </c>
      <c r="D697" s="84" t="s">
        <v>3429</v>
      </c>
      <c r="E697" s="84" t="b">
        <v>0</v>
      </c>
      <c r="F697" s="84" t="b">
        <v>0</v>
      </c>
      <c r="G697" s="84" t="b">
        <v>0</v>
      </c>
    </row>
    <row r="698" spans="1:7" ht="15">
      <c r="A698" s="84" t="s">
        <v>4720</v>
      </c>
      <c r="B698" s="84">
        <v>2</v>
      </c>
      <c r="C698" s="122">
        <v>0.0017475573801578911</v>
      </c>
      <c r="D698" s="84" t="s">
        <v>3429</v>
      </c>
      <c r="E698" s="84" t="b">
        <v>0</v>
      </c>
      <c r="F698" s="84" t="b">
        <v>0</v>
      </c>
      <c r="G698" s="84" t="b">
        <v>0</v>
      </c>
    </row>
    <row r="699" spans="1:7" ht="15">
      <c r="A699" s="84" t="s">
        <v>4772</v>
      </c>
      <c r="B699" s="84">
        <v>2</v>
      </c>
      <c r="C699" s="122">
        <v>0.002023985291695064</v>
      </c>
      <c r="D699" s="84" t="s">
        <v>3429</v>
      </c>
      <c r="E699" s="84" t="b">
        <v>0</v>
      </c>
      <c r="F699" s="84" t="b">
        <v>0</v>
      </c>
      <c r="G699" s="84" t="b">
        <v>0</v>
      </c>
    </row>
    <row r="700" spans="1:7" ht="15">
      <c r="A700" s="84" t="s">
        <v>4773</v>
      </c>
      <c r="B700" s="84">
        <v>2</v>
      </c>
      <c r="C700" s="122">
        <v>0.002023985291695064</v>
      </c>
      <c r="D700" s="84" t="s">
        <v>3429</v>
      </c>
      <c r="E700" s="84" t="b">
        <v>1</v>
      </c>
      <c r="F700" s="84" t="b">
        <v>0</v>
      </c>
      <c r="G700" s="84" t="b">
        <v>0</v>
      </c>
    </row>
    <row r="701" spans="1:7" ht="15">
      <c r="A701" s="84" t="s">
        <v>4496</v>
      </c>
      <c r="B701" s="84">
        <v>2</v>
      </c>
      <c r="C701" s="122">
        <v>0.0017475573801578911</v>
      </c>
      <c r="D701" s="84" t="s">
        <v>3429</v>
      </c>
      <c r="E701" s="84" t="b">
        <v>0</v>
      </c>
      <c r="F701" s="84" t="b">
        <v>0</v>
      </c>
      <c r="G701" s="84" t="b">
        <v>0</v>
      </c>
    </row>
    <row r="702" spans="1:7" ht="15">
      <c r="A702" s="84" t="s">
        <v>4750</v>
      </c>
      <c r="B702" s="84">
        <v>2</v>
      </c>
      <c r="C702" s="122">
        <v>0.0017475573801578911</v>
      </c>
      <c r="D702" s="84" t="s">
        <v>3429</v>
      </c>
      <c r="E702" s="84" t="b">
        <v>0</v>
      </c>
      <c r="F702" s="84" t="b">
        <v>0</v>
      </c>
      <c r="G702" s="84" t="b">
        <v>0</v>
      </c>
    </row>
    <row r="703" spans="1:7" ht="15">
      <c r="A703" s="84" t="s">
        <v>4555</v>
      </c>
      <c r="B703" s="84">
        <v>2</v>
      </c>
      <c r="C703" s="122">
        <v>0.0017475573801578911</v>
      </c>
      <c r="D703" s="84" t="s">
        <v>3429</v>
      </c>
      <c r="E703" s="84" t="b">
        <v>0</v>
      </c>
      <c r="F703" s="84" t="b">
        <v>0</v>
      </c>
      <c r="G703" s="84" t="b">
        <v>0</v>
      </c>
    </row>
    <row r="704" spans="1:7" ht="15">
      <c r="A704" s="84" t="s">
        <v>4751</v>
      </c>
      <c r="B704" s="84">
        <v>2</v>
      </c>
      <c r="C704" s="122">
        <v>0.0017475573801578911</v>
      </c>
      <c r="D704" s="84" t="s">
        <v>3429</v>
      </c>
      <c r="E704" s="84" t="b">
        <v>0</v>
      </c>
      <c r="F704" s="84" t="b">
        <v>0</v>
      </c>
      <c r="G704" s="84" t="b">
        <v>0</v>
      </c>
    </row>
    <row r="705" spans="1:7" ht="15">
      <c r="A705" s="84" t="s">
        <v>4752</v>
      </c>
      <c r="B705" s="84">
        <v>2</v>
      </c>
      <c r="C705" s="122">
        <v>0.0017475573801578911</v>
      </c>
      <c r="D705" s="84" t="s">
        <v>3429</v>
      </c>
      <c r="E705" s="84" t="b">
        <v>0</v>
      </c>
      <c r="F705" s="84" t="b">
        <v>0</v>
      </c>
      <c r="G705" s="84" t="b">
        <v>0</v>
      </c>
    </row>
    <row r="706" spans="1:7" ht="15">
      <c r="A706" s="84" t="s">
        <v>4753</v>
      </c>
      <c r="B706" s="84">
        <v>2</v>
      </c>
      <c r="C706" s="122">
        <v>0.0017475573801578911</v>
      </c>
      <c r="D706" s="84" t="s">
        <v>3429</v>
      </c>
      <c r="E706" s="84" t="b">
        <v>0</v>
      </c>
      <c r="F706" s="84" t="b">
        <v>0</v>
      </c>
      <c r="G706" s="84" t="b">
        <v>0</v>
      </c>
    </row>
    <row r="707" spans="1:7" ht="15">
      <c r="A707" s="84" t="s">
        <v>4754</v>
      </c>
      <c r="B707" s="84">
        <v>2</v>
      </c>
      <c r="C707" s="122">
        <v>0.0017475573801578911</v>
      </c>
      <c r="D707" s="84" t="s">
        <v>3429</v>
      </c>
      <c r="E707" s="84" t="b">
        <v>0</v>
      </c>
      <c r="F707" s="84" t="b">
        <v>0</v>
      </c>
      <c r="G707" s="84" t="b">
        <v>0</v>
      </c>
    </row>
    <row r="708" spans="1:7" ht="15">
      <c r="A708" s="84" t="s">
        <v>4755</v>
      </c>
      <c r="B708" s="84">
        <v>2</v>
      </c>
      <c r="C708" s="122">
        <v>0.0017475573801578911</v>
      </c>
      <c r="D708" s="84" t="s">
        <v>3429</v>
      </c>
      <c r="E708" s="84" t="b">
        <v>0</v>
      </c>
      <c r="F708" s="84" t="b">
        <v>0</v>
      </c>
      <c r="G708" s="84" t="b">
        <v>0</v>
      </c>
    </row>
    <row r="709" spans="1:7" ht="15">
      <c r="A709" s="84" t="s">
        <v>4760</v>
      </c>
      <c r="B709" s="84">
        <v>2</v>
      </c>
      <c r="C709" s="122">
        <v>0.002023985291695064</v>
      </c>
      <c r="D709" s="84" t="s">
        <v>3429</v>
      </c>
      <c r="E709" s="84" t="b">
        <v>0</v>
      </c>
      <c r="F709" s="84" t="b">
        <v>1</v>
      </c>
      <c r="G709" s="84" t="b">
        <v>0</v>
      </c>
    </row>
    <row r="710" spans="1:7" ht="15">
      <c r="A710" s="84" t="s">
        <v>4672</v>
      </c>
      <c r="B710" s="84">
        <v>2</v>
      </c>
      <c r="C710" s="122">
        <v>0.0017475573801578911</v>
      </c>
      <c r="D710" s="84" t="s">
        <v>3429</v>
      </c>
      <c r="E710" s="84" t="b">
        <v>1</v>
      </c>
      <c r="F710" s="84" t="b">
        <v>0</v>
      </c>
      <c r="G710" s="84" t="b">
        <v>0</v>
      </c>
    </row>
    <row r="711" spans="1:7" ht="15">
      <c r="A711" s="84" t="s">
        <v>4757</v>
      </c>
      <c r="B711" s="84">
        <v>2</v>
      </c>
      <c r="C711" s="122">
        <v>0.0017475573801578911</v>
      </c>
      <c r="D711" s="84" t="s">
        <v>3429</v>
      </c>
      <c r="E711" s="84" t="b">
        <v>0</v>
      </c>
      <c r="F711" s="84" t="b">
        <v>0</v>
      </c>
      <c r="G711" s="84" t="b">
        <v>0</v>
      </c>
    </row>
    <row r="712" spans="1:7" ht="15">
      <c r="A712" s="84" t="s">
        <v>4678</v>
      </c>
      <c r="B712" s="84">
        <v>2</v>
      </c>
      <c r="C712" s="122">
        <v>0.0017475573801578911</v>
      </c>
      <c r="D712" s="84" t="s">
        <v>3429</v>
      </c>
      <c r="E712" s="84" t="b">
        <v>0</v>
      </c>
      <c r="F712" s="84" t="b">
        <v>0</v>
      </c>
      <c r="G712" s="84" t="b">
        <v>0</v>
      </c>
    </row>
    <row r="713" spans="1:7" ht="15">
      <c r="A713" s="84" t="s">
        <v>4679</v>
      </c>
      <c r="B713" s="84">
        <v>2</v>
      </c>
      <c r="C713" s="122">
        <v>0.0017475573801578911</v>
      </c>
      <c r="D713" s="84" t="s">
        <v>3429</v>
      </c>
      <c r="E713" s="84" t="b">
        <v>0</v>
      </c>
      <c r="F713" s="84" t="b">
        <v>0</v>
      </c>
      <c r="G713" s="84" t="b">
        <v>0</v>
      </c>
    </row>
    <row r="714" spans="1:7" ht="15">
      <c r="A714" s="84" t="s">
        <v>4744</v>
      </c>
      <c r="B714" s="84">
        <v>2</v>
      </c>
      <c r="C714" s="122">
        <v>0.0017475573801578911</v>
      </c>
      <c r="D714" s="84" t="s">
        <v>3429</v>
      </c>
      <c r="E714" s="84" t="b">
        <v>0</v>
      </c>
      <c r="F714" s="84" t="b">
        <v>0</v>
      </c>
      <c r="G714" s="84" t="b">
        <v>0</v>
      </c>
    </row>
    <row r="715" spans="1:7" ht="15">
      <c r="A715" s="84" t="s">
        <v>4745</v>
      </c>
      <c r="B715" s="84">
        <v>2</v>
      </c>
      <c r="C715" s="122">
        <v>0.0017475573801578911</v>
      </c>
      <c r="D715" s="84" t="s">
        <v>3429</v>
      </c>
      <c r="E715" s="84" t="b">
        <v>0</v>
      </c>
      <c r="F715" s="84" t="b">
        <v>0</v>
      </c>
      <c r="G715" s="84" t="b">
        <v>0</v>
      </c>
    </row>
    <row r="716" spans="1:7" ht="15">
      <c r="A716" s="84" t="s">
        <v>4746</v>
      </c>
      <c r="B716" s="84">
        <v>2</v>
      </c>
      <c r="C716" s="122">
        <v>0.0017475573801578911</v>
      </c>
      <c r="D716" s="84" t="s">
        <v>3429</v>
      </c>
      <c r="E716" s="84" t="b">
        <v>1</v>
      </c>
      <c r="F716" s="84" t="b">
        <v>0</v>
      </c>
      <c r="G716" s="84" t="b">
        <v>0</v>
      </c>
    </row>
    <row r="717" spans="1:7" ht="15">
      <c r="A717" s="84" t="s">
        <v>4747</v>
      </c>
      <c r="B717" s="84">
        <v>2</v>
      </c>
      <c r="C717" s="122">
        <v>0.0017475573801578911</v>
      </c>
      <c r="D717" s="84" t="s">
        <v>3429</v>
      </c>
      <c r="E717" s="84" t="b">
        <v>0</v>
      </c>
      <c r="F717" s="84" t="b">
        <v>0</v>
      </c>
      <c r="G717" s="84" t="b">
        <v>0</v>
      </c>
    </row>
    <row r="718" spans="1:7" ht="15">
      <c r="A718" s="84" t="s">
        <v>4748</v>
      </c>
      <c r="B718" s="84">
        <v>2</v>
      </c>
      <c r="C718" s="122">
        <v>0.0017475573801578911</v>
      </c>
      <c r="D718" s="84" t="s">
        <v>3429</v>
      </c>
      <c r="E718" s="84" t="b">
        <v>0</v>
      </c>
      <c r="F718" s="84" t="b">
        <v>0</v>
      </c>
      <c r="G718" s="84" t="b">
        <v>0</v>
      </c>
    </row>
    <row r="719" spans="1:7" ht="15">
      <c r="A719" s="84" t="s">
        <v>4749</v>
      </c>
      <c r="B719" s="84">
        <v>2</v>
      </c>
      <c r="C719" s="122">
        <v>0.0017475573801578911</v>
      </c>
      <c r="D719" s="84" t="s">
        <v>3429</v>
      </c>
      <c r="E719" s="84" t="b">
        <v>0</v>
      </c>
      <c r="F719" s="84" t="b">
        <v>0</v>
      </c>
      <c r="G719" s="84" t="b">
        <v>0</v>
      </c>
    </row>
    <row r="720" spans="1:7" ht="15">
      <c r="A720" s="84" t="s">
        <v>3669</v>
      </c>
      <c r="B720" s="84">
        <v>2</v>
      </c>
      <c r="C720" s="122">
        <v>0.0017475573801578911</v>
      </c>
      <c r="D720" s="84" t="s">
        <v>3429</v>
      </c>
      <c r="E720" s="84" t="b">
        <v>0</v>
      </c>
      <c r="F720" s="84" t="b">
        <v>0</v>
      </c>
      <c r="G720" s="84" t="b">
        <v>0</v>
      </c>
    </row>
    <row r="721" spans="1:7" ht="15">
      <c r="A721" s="84" t="s">
        <v>3534</v>
      </c>
      <c r="B721" s="84">
        <v>2</v>
      </c>
      <c r="C721" s="122">
        <v>0.0017475573801578911</v>
      </c>
      <c r="D721" s="84" t="s">
        <v>3429</v>
      </c>
      <c r="E721" s="84" t="b">
        <v>0</v>
      </c>
      <c r="F721" s="84" t="b">
        <v>0</v>
      </c>
      <c r="G721" s="84" t="b">
        <v>0</v>
      </c>
    </row>
    <row r="722" spans="1:7" ht="15">
      <c r="A722" s="84" t="s">
        <v>4722</v>
      </c>
      <c r="B722" s="84">
        <v>2</v>
      </c>
      <c r="C722" s="122">
        <v>0.0017475573801578911</v>
      </c>
      <c r="D722" s="84" t="s">
        <v>3429</v>
      </c>
      <c r="E722" s="84" t="b">
        <v>0</v>
      </c>
      <c r="F722" s="84" t="b">
        <v>0</v>
      </c>
      <c r="G722" s="84" t="b">
        <v>0</v>
      </c>
    </row>
    <row r="723" spans="1:7" ht="15">
      <c r="A723" s="84" t="s">
        <v>4723</v>
      </c>
      <c r="B723" s="84">
        <v>2</v>
      </c>
      <c r="C723" s="122">
        <v>0.0017475573801578911</v>
      </c>
      <c r="D723" s="84" t="s">
        <v>3429</v>
      </c>
      <c r="E723" s="84" t="b">
        <v>0</v>
      </c>
      <c r="F723" s="84" t="b">
        <v>0</v>
      </c>
      <c r="G723" s="84" t="b">
        <v>0</v>
      </c>
    </row>
    <row r="724" spans="1:7" ht="15">
      <c r="A724" s="84" t="s">
        <v>4719</v>
      </c>
      <c r="B724" s="84">
        <v>2</v>
      </c>
      <c r="C724" s="122">
        <v>0.0017475573801578911</v>
      </c>
      <c r="D724" s="84" t="s">
        <v>3429</v>
      </c>
      <c r="E724" s="84" t="b">
        <v>0</v>
      </c>
      <c r="F724" s="84" t="b">
        <v>0</v>
      </c>
      <c r="G724" s="84" t="b">
        <v>0</v>
      </c>
    </row>
    <row r="725" spans="1:7" ht="15">
      <c r="A725" s="84" t="s">
        <v>4665</v>
      </c>
      <c r="B725" s="84">
        <v>2</v>
      </c>
      <c r="C725" s="122">
        <v>0.0017475573801578911</v>
      </c>
      <c r="D725" s="84" t="s">
        <v>3429</v>
      </c>
      <c r="E725" s="84" t="b">
        <v>0</v>
      </c>
      <c r="F725" s="84" t="b">
        <v>0</v>
      </c>
      <c r="G725" s="84" t="b">
        <v>0</v>
      </c>
    </row>
    <row r="726" spans="1:7" ht="15">
      <c r="A726" s="84" t="s">
        <v>4584</v>
      </c>
      <c r="B726" s="84">
        <v>2</v>
      </c>
      <c r="C726" s="122">
        <v>0.0017475573801578911</v>
      </c>
      <c r="D726" s="84" t="s">
        <v>3429</v>
      </c>
      <c r="E726" s="84" t="b">
        <v>0</v>
      </c>
      <c r="F726" s="84" t="b">
        <v>0</v>
      </c>
      <c r="G726" s="84" t="b">
        <v>0</v>
      </c>
    </row>
    <row r="727" spans="1:7" ht="15">
      <c r="A727" s="84" t="s">
        <v>4713</v>
      </c>
      <c r="B727" s="84">
        <v>2</v>
      </c>
      <c r="C727" s="122">
        <v>0.0017475573801578911</v>
      </c>
      <c r="D727" s="84" t="s">
        <v>3429</v>
      </c>
      <c r="E727" s="84" t="b">
        <v>0</v>
      </c>
      <c r="F727" s="84" t="b">
        <v>0</v>
      </c>
      <c r="G727" s="84" t="b">
        <v>0</v>
      </c>
    </row>
    <row r="728" spans="1:7" ht="15">
      <c r="A728" s="84" t="s">
        <v>4714</v>
      </c>
      <c r="B728" s="84">
        <v>2</v>
      </c>
      <c r="C728" s="122">
        <v>0.0017475573801578911</v>
      </c>
      <c r="D728" s="84" t="s">
        <v>3429</v>
      </c>
      <c r="E728" s="84" t="b">
        <v>0</v>
      </c>
      <c r="F728" s="84" t="b">
        <v>0</v>
      </c>
      <c r="G728" s="84" t="b">
        <v>0</v>
      </c>
    </row>
    <row r="729" spans="1:7" ht="15">
      <c r="A729" s="84" t="s">
        <v>4715</v>
      </c>
      <c r="B729" s="84">
        <v>2</v>
      </c>
      <c r="C729" s="122">
        <v>0.0017475573801578911</v>
      </c>
      <c r="D729" s="84" t="s">
        <v>3429</v>
      </c>
      <c r="E729" s="84" t="b">
        <v>0</v>
      </c>
      <c r="F729" s="84" t="b">
        <v>0</v>
      </c>
      <c r="G729" s="84" t="b">
        <v>0</v>
      </c>
    </row>
    <row r="730" spans="1:7" ht="15">
      <c r="A730" s="84" t="s">
        <v>4716</v>
      </c>
      <c r="B730" s="84">
        <v>2</v>
      </c>
      <c r="C730" s="122">
        <v>0.0017475573801578911</v>
      </c>
      <c r="D730" s="84" t="s">
        <v>3429</v>
      </c>
      <c r="E730" s="84" t="b">
        <v>0</v>
      </c>
      <c r="F730" s="84" t="b">
        <v>0</v>
      </c>
      <c r="G730" s="84" t="b">
        <v>0</v>
      </c>
    </row>
    <row r="731" spans="1:7" ht="15">
      <c r="A731" s="84" t="s">
        <v>4717</v>
      </c>
      <c r="B731" s="84">
        <v>2</v>
      </c>
      <c r="C731" s="122">
        <v>0.0017475573801578911</v>
      </c>
      <c r="D731" s="84" t="s">
        <v>3429</v>
      </c>
      <c r="E731" s="84" t="b">
        <v>0</v>
      </c>
      <c r="F731" s="84" t="b">
        <v>0</v>
      </c>
      <c r="G731" s="84" t="b">
        <v>0</v>
      </c>
    </row>
    <row r="732" spans="1:7" ht="15">
      <c r="A732" s="84" t="s">
        <v>4711</v>
      </c>
      <c r="B732" s="84">
        <v>2</v>
      </c>
      <c r="C732" s="122">
        <v>0.0017475573801578911</v>
      </c>
      <c r="D732" s="84" t="s">
        <v>3429</v>
      </c>
      <c r="E732" s="84" t="b">
        <v>0</v>
      </c>
      <c r="F732" s="84" t="b">
        <v>0</v>
      </c>
      <c r="G732" s="84" t="b">
        <v>0</v>
      </c>
    </row>
    <row r="733" spans="1:7" ht="15">
      <c r="A733" s="84" t="s">
        <v>4712</v>
      </c>
      <c r="B733" s="84">
        <v>2</v>
      </c>
      <c r="C733" s="122">
        <v>0.0017475573801578911</v>
      </c>
      <c r="D733" s="84" t="s">
        <v>3429</v>
      </c>
      <c r="E733" s="84" t="b">
        <v>0</v>
      </c>
      <c r="F733" s="84" t="b">
        <v>0</v>
      </c>
      <c r="G733" s="84" t="b">
        <v>0</v>
      </c>
    </row>
    <row r="734" spans="1:7" ht="15">
      <c r="A734" s="84" t="s">
        <v>4664</v>
      </c>
      <c r="B734" s="84">
        <v>2</v>
      </c>
      <c r="C734" s="122">
        <v>0.0017475573801578911</v>
      </c>
      <c r="D734" s="84" t="s">
        <v>3429</v>
      </c>
      <c r="E734" s="84" t="b">
        <v>0</v>
      </c>
      <c r="F734" s="84" t="b">
        <v>0</v>
      </c>
      <c r="G734" s="84" t="b">
        <v>0</v>
      </c>
    </row>
    <row r="735" spans="1:7" ht="15">
      <c r="A735" s="84" t="s">
        <v>3657</v>
      </c>
      <c r="B735" s="84">
        <v>2</v>
      </c>
      <c r="C735" s="122">
        <v>0.0017475573801578911</v>
      </c>
      <c r="D735" s="84" t="s">
        <v>3429</v>
      </c>
      <c r="E735" s="84" t="b">
        <v>0</v>
      </c>
      <c r="F735" s="84" t="b">
        <v>0</v>
      </c>
      <c r="G735" s="84" t="b">
        <v>0</v>
      </c>
    </row>
    <row r="736" spans="1:7" ht="15">
      <c r="A736" s="84" t="s">
        <v>4691</v>
      </c>
      <c r="B736" s="84">
        <v>2</v>
      </c>
      <c r="C736" s="122">
        <v>0.0017475573801578911</v>
      </c>
      <c r="D736" s="84" t="s">
        <v>3429</v>
      </c>
      <c r="E736" s="84" t="b">
        <v>0</v>
      </c>
      <c r="F736" s="84" t="b">
        <v>0</v>
      </c>
      <c r="G736" s="84" t="b">
        <v>0</v>
      </c>
    </row>
    <row r="737" spans="1:7" ht="15">
      <c r="A737" s="84" t="s">
        <v>4692</v>
      </c>
      <c r="B737" s="84">
        <v>2</v>
      </c>
      <c r="C737" s="122">
        <v>0.0017475573801578911</v>
      </c>
      <c r="D737" s="84" t="s">
        <v>3429</v>
      </c>
      <c r="E737" s="84" t="b">
        <v>0</v>
      </c>
      <c r="F737" s="84" t="b">
        <v>0</v>
      </c>
      <c r="G737" s="84" t="b">
        <v>0</v>
      </c>
    </row>
    <row r="738" spans="1:7" ht="15">
      <c r="A738" s="84" t="s">
        <v>4693</v>
      </c>
      <c r="B738" s="84">
        <v>2</v>
      </c>
      <c r="C738" s="122">
        <v>0.0017475573801578911</v>
      </c>
      <c r="D738" s="84" t="s">
        <v>3429</v>
      </c>
      <c r="E738" s="84" t="b">
        <v>0</v>
      </c>
      <c r="F738" s="84" t="b">
        <v>0</v>
      </c>
      <c r="G738" s="84" t="b">
        <v>0</v>
      </c>
    </row>
    <row r="739" spans="1:7" ht="15">
      <c r="A739" s="84" t="s">
        <v>4677</v>
      </c>
      <c r="B739" s="84">
        <v>2</v>
      </c>
      <c r="C739" s="122">
        <v>0.002023985291695064</v>
      </c>
      <c r="D739" s="84" t="s">
        <v>3429</v>
      </c>
      <c r="E739" s="84" t="b">
        <v>0</v>
      </c>
      <c r="F739" s="84" t="b">
        <v>0</v>
      </c>
      <c r="G739" s="84" t="b">
        <v>0</v>
      </c>
    </row>
    <row r="740" spans="1:7" ht="15">
      <c r="A740" s="84" t="s">
        <v>3649</v>
      </c>
      <c r="B740" s="84">
        <v>2</v>
      </c>
      <c r="C740" s="122">
        <v>0.0017475573801578911</v>
      </c>
      <c r="D740" s="84" t="s">
        <v>3429</v>
      </c>
      <c r="E740" s="84" t="b">
        <v>0</v>
      </c>
      <c r="F740" s="84" t="b">
        <v>0</v>
      </c>
      <c r="G740" s="84" t="b">
        <v>0</v>
      </c>
    </row>
    <row r="741" spans="1:7" ht="15">
      <c r="A741" s="84" t="s">
        <v>4511</v>
      </c>
      <c r="B741" s="84">
        <v>2</v>
      </c>
      <c r="C741" s="122">
        <v>0.0017475573801578911</v>
      </c>
      <c r="D741" s="84" t="s">
        <v>3429</v>
      </c>
      <c r="E741" s="84" t="b">
        <v>0</v>
      </c>
      <c r="F741" s="84" t="b">
        <v>0</v>
      </c>
      <c r="G741" s="84" t="b">
        <v>0</v>
      </c>
    </row>
    <row r="742" spans="1:7" ht="15">
      <c r="A742" s="84" t="s">
        <v>4586</v>
      </c>
      <c r="B742" s="84">
        <v>2</v>
      </c>
      <c r="C742" s="122">
        <v>0.0017475573801578911</v>
      </c>
      <c r="D742" s="84" t="s">
        <v>3429</v>
      </c>
      <c r="E742" s="84" t="b">
        <v>0</v>
      </c>
      <c r="F742" s="84" t="b">
        <v>0</v>
      </c>
      <c r="G742" s="84" t="b">
        <v>0</v>
      </c>
    </row>
    <row r="743" spans="1:7" ht="15">
      <c r="A743" s="84" t="s">
        <v>4536</v>
      </c>
      <c r="B743" s="84">
        <v>2</v>
      </c>
      <c r="C743" s="122">
        <v>0.0017475573801578911</v>
      </c>
      <c r="D743" s="84" t="s">
        <v>3429</v>
      </c>
      <c r="E743" s="84" t="b">
        <v>0</v>
      </c>
      <c r="F743" s="84" t="b">
        <v>0</v>
      </c>
      <c r="G743" s="84" t="b">
        <v>0</v>
      </c>
    </row>
    <row r="744" spans="1:7" ht="15">
      <c r="A744" s="84" t="s">
        <v>4673</v>
      </c>
      <c r="B744" s="84">
        <v>2</v>
      </c>
      <c r="C744" s="122">
        <v>0.0017475573801578911</v>
      </c>
      <c r="D744" s="84" t="s">
        <v>3429</v>
      </c>
      <c r="E744" s="84" t="b">
        <v>0</v>
      </c>
      <c r="F744" s="84" t="b">
        <v>0</v>
      </c>
      <c r="G744" s="84" t="b">
        <v>0</v>
      </c>
    </row>
    <row r="745" spans="1:7" ht="15">
      <c r="A745" s="84" t="s">
        <v>4578</v>
      </c>
      <c r="B745" s="84">
        <v>2</v>
      </c>
      <c r="C745" s="122">
        <v>0.0017475573801578911</v>
      </c>
      <c r="D745" s="84" t="s">
        <v>3429</v>
      </c>
      <c r="E745" s="84" t="b">
        <v>1</v>
      </c>
      <c r="F745" s="84" t="b">
        <v>0</v>
      </c>
      <c r="G745" s="84" t="b">
        <v>0</v>
      </c>
    </row>
    <row r="746" spans="1:7" ht="15">
      <c r="A746" s="84" t="s">
        <v>4669</v>
      </c>
      <c r="B746" s="84">
        <v>2</v>
      </c>
      <c r="C746" s="122">
        <v>0.0017475573801578911</v>
      </c>
      <c r="D746" s="84" t="s">
        <v>3429</v>
      </c>
      <c r="E746" s="84" t="b">
        <v>0</v>
      </c>
      <c r="F746" s="84" t="b">
        <v>0</v>
      </c>
      <c r="G746" s="84" t="b">
        <v>0</v>
      </c>
    </row>
    <row r="747" spans="1:7" ht="15">
      <c r="A747" s="84" t="s">
        <v>4538</v>
      </c>
      <c r="B747" s="84">
        <v>2</v>
      </c>
      <c r="C747" s="122">
        <v>0.0017475573801578911</v>
      </c>
      <c r="D747" s="84" t="s">
        <v>3429</v>
      </c>
      <c r="E747" s="84" t="b">
        <v>0</v>
      </c>
      <c r="F747" s="84" t="b">
        <v>0</v>
      </c>
      <c r="G747" s="84" t="b">
        <v>0</v>
      </c>
    </row>
    <row r="748" spans="1:7" ht="15">
      <c r="A748" s="84" t="s">
        <v>4674</v>
      </c>
      <c r="B748" s="84">
        <v>2</v>
      </c>
      <c r="C748" s="122">
        <v>0.0017475573801578911</v>
      </c>
      <c r="D748" s="84" t="s">
        <v>3429</v>
      </c>
      <c r="E748" s="84" t="b">
        <v>1</v>
      </c>
      <c r="F748" s="84" t="b">
        <v>0</v>
      </c>
      <c r="G748" s="84" t="b">
        <v>0</v>
      </c>
    </row>
    <row r="749" spans="1:7" ht="15">
      <c r="A749" s="84" t="s">
        <v>4675</v>
      </c>
      <c r="B749" s="84">
        <v>2</v>
      </c>
      <c r="C749" s="122">
        <v>0.002023985291695064</v>
      </c>
      <c r="D749" s="84" t="s">
        <v>3429</v>
      </c>
      <c r="E749" s="84" t="b">
        <v>0</v>
      </c>
      <c r="F749" s="84" t="b">
        <v>0</v>
      </c>
      <c r="G749" s="84" t="b">
        <v>0</v>
      </c>
    </row>
    <row r="750" spans="1:7" ht="15">
      <c r="A750" s="84" t="s">
        <v>4662</v>
      </c>
      <c r="B750" s="84">
        <v>2</v>
      </c>
      <c r="C750" s="122">
        <v>0.0017475573801578911</v>
      </c>
      <c r="D750" s="84" t="s">
        <v>3429</v>
      </c>
      <c r="E750" s="84" t="b">
        <v>0</v>
      </c>
      <c r="F750" s="84" t="b">
        <v>0</v>
      </c>
      <c r="G750" s="84" t="b">
        <v>0</v>
      </c>
    </row>
    <row r="751" spans="1:7" ht="15">
      <c r="A751" s="84" t="s">
        <v>4663</v>
      </c>
      <c r="B751" s="84">
        <v>2</v>
      </c>
      <c r="C751" s="122">
        <v>0.0017475573801578911</v>
      </c>
      <c r="D751" s="84" t="s">
        <v>3429</v>
      </c>
      <c r="E751" s="84" t="b">
        <v>0</v>
      </c>
      <c r="F751" s="84" t="b">
        <v>0</v>
      </c>
      <c r="G751" s="84" t="b">
        <v>0</v>
      </c>
    </row>
    <row r="752" spans="1:7" ht="15">
      <c r="A752" s="84" t="s">
        <v>394</v>
      </c>
      <c r="B752" s="84">
        <v>32</v>
      </c>
      <c r="C752" s="122">
        <v>0.0014695765287127424</v>
      </c>
      <c r="D752" s="84" t="s">
        <v>3430</v>
      </c>
      <c r="E752" s="84" t="b">
        <v>0</v>
      </c>
      <c r="F752" s="84" t="b">
        <v>0</v>
      </c>
      <c r="G752" s="84" t="b">
        <v>0</v>
      </c>
    </row>
    <row r="753" spans="1:7" ht="15">
      <c r="A753" s="84" t="s">
        <v>3609</v>
      </c>
      <c r="B753" s="84">
        <v>19</v>
      </c>
      <c r="C753" s="122">
        <v>0.015654455118818255</v>
      </c>
      <c r="D753" s="84" t="s">
        <v>3430</v>
      </c>
      <c r="E753" s="84" t="b">
        <v>0</v>
      </c>
      <c r="F753" s="84" t="b">
        <v>0</v>
      </c>
      <c r="G753" s="84" t="b">
        <v>0</v>
      </c>
    </row>
    <row r="754" spans="1:7" ht="15">
      <c r="A754" s="84" t="s">
        <v>3610</v>
      </c>
      <c r="B754" s="84">
        <v>15</v>
      </c>
      <c r="C754" s="122">
        <v>0.017650653650629188</v>
      </c>
      <c r="D754" s="84" t="s">
        <v>3430</v>
      </c>
      <c r="E754" s="84" t="b">
        <v>0</v>
      </c>
      <c r="F754" s="84" t="b">
        <v>0</v>
      </c>
      <c r="G754" s="84" t="b">
        <v>0</v>
      </c>
    </row>
    <row r="755" spans="1:7" ht="15">
      <c r="A755" s="84" t="s">
        <v>3619</v>
      </c>
      <c r="B755" s="84">
        <v>10</v>
      </c>
      <c r="C755" s="122">
        <v>0.01781834844941194</v>
      </c>
      <c r="D755" s="84" t="s">
        <v>3430</v>
      </c>
      <c r="E755" s="84" t="b">
        <v>0</v>
      </c>
      <c r="F755" s="84" t="b">
        <v>0</v>
      </c>
      <c r="G755" s="84" t="b">
        <v>0</v>
      </c>
    </row>
    <row r="756" spans="1:7" ht="15">
      <c r="A756" s="84" t="s">
        <v>3620</v>
      </c>
      <c r="B756" s="84">
        <v>9</v>
      </c>
      <c r="C756" s="122">
        <v>0.017451693724903995</v>
      </c>
      <c r="D756" s="84" t="s">
        <v>3430</v>
      </c>
      <c r="E756" s="84" t="b">
        <v>1</v>
      </c>
      <c r="F756" s="84" t="b">
        <v>0</v>
      </c>
      <c r="G756" s="84" t="b">
        <v>0</v>
      </c>
    </row>
    <row r="757" spans="1:7" ht="15">
      <c r="A757" s="84" t="s">
        <v>3617</v>
      </c>
      <c r="B757" s="84">
        <v>9</v>
      </c>
      <c r="C757" s="122">
        <v>0.017451693724903995</v>
      </c>
      <c r="D757" s="84" t="s">
        <v>3430</v>
      </c>
      <c r="E757" s="84" t="b">
        <v>0</v>
      </c>
      <c r="F757" s="84" t="b">
        <v>0</v>
      </c>
      <c r="G757" s="84" t="b">
        <v>0</v>
      </c>
    </row>
    <row r="758" spans="1:7" ht="15">
      <c r="A758" s="84" t="s">
        <v>3616</v>
      </c>
      <c r="B758" s="84">
        <v>9</v>
      </c>
      <c r="C758" s="122">
        <v>0.017451693724903995</v>
      </c>
      <c r="D758" s="84" t="s">
        <v>3430</v>
      </c>
      <c r="E758" s="84" t="b">
        <v>0</v>
      </c>
      <c r="F758" s="84" t="b">
        <v>0</v>
      </c>
      <c r="G758" s="84" t="b">
        <v>0</v>
      </c>
    </row>
    <row r="759" spans="1:7" ht="15">
      <c r="A759" s="84" t="s">
        <v>3621</v>
      </c>
      <c r="B759" s="84">
        <v>8</v>
      </c>
      <c r="C759" s="122">
        <v>0.016918871557001895</v>
      </c>
      <c r="D759" s="84" t="s">
        <v>3430</v>
      </c>
      <c r="E759" s="84" t="b">
        <v>0</v>
      </c>
      <c r="F759" s="84" t="b">
        <v>0</v>
      </c>
      <c r="G759" s="84" t="b">
        <v>0</v>
      </c>
    </row>
    <row r="760" spans="1:7" ht="15">
      <c r="A760" s="84" t="s">
        <v>3622</v>
      </c>
      <c r="B760" s="84">
        <v>8</v>
      </c>
      <c r="C760" s="122">
        <v>0.016918871557001895</v>
      </c>
      <c r="D760" s="84" t="s">
        <v>3430</v>
      </c>
      <c r="E760" s="84" t="b">
        <v>0</v>
      </c>
      <c r="F760" s="84" t="b">
        <v>0</v>
      </c>
      <c r="G760" s="84" t="b">
        <v>0</v>
      </c>
    </row>
    <row r="761" spans="1:7" ht="15">
      <c r="A761" s="84" t="s">
        <v>3623</v>
      </c>
      <c r="B761" s="84">
        <v>8</v>
      </c>
      <c r="C761" s="122">
        <v>0.016918871557001895</v>
      </c>
      <c r="D761" s="84" t="s">
        <v>3430</v>
      </c>
      <c r="E761" s="84" t="b">
        <v>0</v>
      </c>
      <c r="F761" s="84" t="b">
        <v>0</v>
      </c>
      <c r="G761" s="84" t="b">
        <v>0</v>
      </c>
    </row>
    <row r="762" spans="1:7" ht="15">
      <c r="A762" s="84" t="s">
        <v>4422</v>
      </c>
      <c r="B762" s="84">
        <v>8</v>
      </c>
      <c r="C762" s="122">
        <v>0.016918871557001895</v>
      </c>
      <c r="D762" s="84" t="s">
        <v>3430</v>
      </c>
      <c r="E762" s="84" t="b">
        <v>1</v>
      </c>
      <c r="F762" s="84" t="b">
        <v>0</v>
      </c>
      <c r="G762" s="84" t="b">
        <v>0</v>
      </c>
    </row>
    <row r="763" spans="1:7" ht="15">
      <c r="A763" s="84" t="s">
        <v>3611</v>
      </c>
      <c r="B763" s="84">
        <v>7</v>
      </c>
      <c r="C763" s="122">
        <v>0.016199007900499707</v>
      </c>
      <c r="D763" s="84" t="s">
        <v>3430</v>
      </c>
      <c r="E763" s="84" t="b">
        <v>0</v>
      </c>
      <c r="F763" s="84" t="b">
        <v>0</v>
      </c>
      <c r="G763" s="84" t="b">
        <v>0</v>
      </c>
    </row>
    <row r="764" spans="1:7" ht="15">
      <c r="A764" s="84" t="s">
        <v>4432</v>
      </c>
      <c r="B764" s="84">
        <v>6</v>
      </c>
      <c r="C764" s="122">
        <v>0.015265210092664822</v>
      </c>
      <c r="D764" s="84" t="s">
        <v>3430</v>
      </c>
      <c r="E764" s="84" t="b">
        <v>0</v>
      </c>
      <c r="F764" s="84" t="b">
        <v>0</v>
      </c>
      <c r="G764" s="84" t="b">
        <v>0</v>
      </c>
    </row>
    <row r="765" spans="1:7" ht="15">
      <c r="A765" s="84" t="s">
        <v>3613</v>
      </c>
      <c r="B765" s="84">
        <v>6</v>
      </c>
      <c r="C765" s="122">
        <v>0.015265210092664822</v>
      </c>
      <c r="D765" s="84" t="s">
        <v>3430</v>
      </c>
      <c r="E765" s="84" t="b">
        <v>0</v>
      </c>
      <c r="F765" s="84" t="b">
        <v>0</v>
      </c>
      <c r="G765" s="84" t="b">
        <v>0</v>
      </c>
    </row>
    <row r="766" spans="1:7" ht="15">
      <c r="A766" s="84" t="s">
        <v>3625</v>
      </c>
      <c r="B766" s="84">
        <v>6</v>
      </c>
      <c r="C766" s="122">
        <v>0.015265210092664822</v>
      </c>
      <c r="D766" s="84" t="s">
        <v>3430</v>
      </c>
      <c r="E766" s="84" t="b">
        <v>1</v>
      </c>
      <c r="F766" s="84" t="b">
        <v>0</v>
      </c>
      <c r="G766" s="84" t="b">
        <v>0</v>
      </c>
    </row>
    <row r="767" spans="1:7" ht="15">
      <c r="A767" s="84" t="s">
        <v>4451</v>
      </c>
      <c r="B767" s="84">
        <v>6</v>
      </c>
      <c r="C767" s="122">
        <v>0.015265210092664822</v>
      </c>
      <c r="D767" s="84" t="s">
        <v>3430</v>
      </c>
      <c r="E767" s="84" t="b">
        <v>0</v>
      </c>
      <c r="F767" s="84" t="b">
        <v>0</v>
      </c>
      <c r="G767" s="84" t="b">
        <v>0</v>
      </c>
    </row>
    <row r="768" spans="1:7" ht="15">
      <c r="A768" s="84" t="s">
        <v>4427</v>
      </c>
      <c r="B768" s="84">
        <v>5</v>
      </c>
      <c r="C768" s="122">
        <v>0.01408151091996338</v>
      </c>
      <c r="D768" s="84" t="s">
        <v>3430</v>
      </c>
      <c r="E768" s="84" t="b">
        <v>0</v>
      </c>
      <c r="F768" s="84" t="b">
        <v>0</v>
      </c>
      <c r="G768" s="84" t="b">
        <v>0</v>
      </c>
    </row>
    <row r="769" spans="1:7" ht="15">
      <c r="A769" s="84" t="s">
        <v>4449</v>
      </c>
      <c r="B769" s="84">
        <v>5</v>
      </c>
      <c r="C769" s="122">
        <v>0.01408151091996338</v>
      </c>
      <c r="D769" s="84" t="s">
        <v>3430</v>
      </c>
      <c r="E769" s="84" t="b">
        <v>1</v>
      </c>
      <c r="F769" s="84" t="b">
        <v>0</v>
      </c>
      <c r="G769" s="84" t="b">
        <v>0</v>
      </c>
    </row>
    <row r="770" spans="1:7" ht="15">
      <c r="A770" s="84" t="s">
        <v>4444</v>
      </c>
      <c r="B770" s="84">
        <v>5</v>
      </c>
      <c r="C770" s="122">
        <v>0.01408151091996338</v>
      </c>
      <c r="D770" s="84" t="s">
        <v>3430</v>
      </c>
      <c r="E770" s="84" t="b">
        <v>0</v>
      </c>
      <c r="F770" s="84" t="b">
        <v>0</v>
      </c>
      <c r="G770" s="84" t="b">
        <v>0</v>
      </c>
    </row>
    <row r="771" spans="1:7" ht="15">
      <c r="A771" s="84" t="s">
        <v>4428</v>
      </c>
      <c r="B771" s="84">
        <v>5</v>
      </c>
      <c r="C771" s="122">
        <v>0.01408151091996338</v>
      </c>
      <c r="D771" s="84" t="s">
        <v>3430</v>
      </c>
      <c r="E771" s="84" t="b">
        <v>0</v>
      </c>
      <c r="F771" s="84" t="b">
        <v>0</v>
      </c>
      <c r="G771" s="84" t="b">
        <v>0</v>
      </c>
    </row>
    <row r="772" spans="1:7" ht="15">
      <c r="A772" s="84" t="s">
        <v>4438</v>
      </c>
      <c r="B772" s="84">
        <v>4</v>
      </c>
      <c r="C772" s="122">
        <v>0.012597305134706874</v>
      </c>
      <c r="D772" s="84" t="s">
        <v>3430</v>
      </c>
      <c r="E772" s="84" t="b">
        <v>0</v>
      </c>
      <c r="F772" s="84" t="b">
        <v>0</v>
      </c>
      <c r="G772" s="84" t="b">
        <v>0</v>
      </c>
    </row>
    <row r="773" spans="1:7" ht="15">
      <c r="A773" s="84" t="s">
        <v>4429</v>
      </c>
      <c r="B773" s="84">
        <v>4</v>
      </c>
      <c r="C773" s="122">
        <v>0.012597305134706874</v>
      </c>
      <c r="D773" s="84" t="s">
        <v>3430</v>
      </c>
      <c r="E773" s="84" t="b">
        <v>1</v>
      </c>
      <c r="F773" s="84" t="b">
        <v>0</v>
      </c>
      <c r="G773" s="84" t="b">
        <v>0</v>
      </c>
    </row>
    <row r="774" spans="1:7" ht="15">
      <c r="A774" s="84" t="s">
        <v>3614</v>
      </c>
      <c r="B774" s="84">
        <v>4</v>
      </c>
      <c r="C774" s="122">
        <v>0.012597305134706874</v>
      </c>
      <c r="D774" s="84" t="s">
        <v>3430</v>
      </c>
      <c r="E774" s="84" t="b">
        <v>0</v>
      </c>
      <c r="F774" s="84" t="b">
        <v>0</v>
      </c>
      <c r="G774" s="84" t="b">
        <v>0</v>
      </c>
    </row>
    <row r="775" spans="1:7" ht="15">
      <c r="A775" s="84" t="s">
        <v>4455</v>
      </c>
      <c r="B775" s="84">
        <v>3</v>
      </c>
      <c r="C775" s="122">
        <v>0.010736007063486857</v>
      </c>
      <c r="D775" s="84" t="s">
        <v>3430</v>
      </c>
      <c r="E775" s="84" t="b">
        <v>0</v>
      </c>
      <c r="F775" s="84" t="b">
        <v>0</v>
      </c>
      <c r="G775" s="84" t="b">
        <v>0</v>
      </c>
    </row>
    <row r="776" spans="1:7" ht="15">
      <c r="A776" s="84" t="s">
        <v>4423</v>
      </c>
      <c r="B776" s="84">
        <v>3</v>
      </c>
      <c r="C776" s="122">
        <v>0.010736007063486857</v>
      </c>
      <c r="D776" s="84" t="s">
        <v>3430</v>
      </c>
      <c r="E776" s="84" t="b">
        <v>0</v>
      </c>
      <c r="F776" s="84" t="b">
        <v>0</v>
      </c>
      <c r="G776" s="84" t="b">
        <v>0</v>
      </c>
    </row>
    <row r="777" spans="1:7" ht="15">
      <c r="A777" s="84" t="s">
        <v>4452</v>
      </c>
      <c r="B777" s="84">
        <v>3</v>
      </c>
      <c r="C777" s="122">
        <v>0.010736007063486857</v>
      </c>
      <c r="D777" s="84" t="s">
        <v>3430</v>
      </c>
      <c r="E777" s="84" t="b">
        <v>0</v>
      </c>
      <c r="F777" s="84" t="b">
        <v>0</v>
      </c>
      <c r="G777" s="84" t="b">
        <v>0</v>
      </c>
    </row>
    <row r="778" spans="1:7" ht="15">
      <c r="A778" s="84" t="s">
        <v>4456</v>
      </c>
      <c r="B778" s="84">
        <v>3</v>
      </c>
      <c r="C778" s="122">
        <v>0.010736007063486857</v>
      </c>
      <c r="D778" s="84" t="s">
        <v>3430</v>
      </c>
      <c r="E778" s="84" t="b">
        <v>0</v>
      </c>
      <c r="F778" s="84" t="b">
        <v>0</v>
      </c>
      <c r="G778" s="84" t="b">
        <v>0</v>
      </c>
    </row>
    <row r="779" spans="1:7" ht="15">
      <c r="A779" s="84" t="s">
        <v>413</v>
      </c>
      <c r="B779" s="84">
        <v>3</v>
      </c>
      <c r="C779" s="122">
        <v>0.010736007063486857</v>
      </c>
      <c r="D779" s="84" t="s">
        <v>3430</v>
      </c>
      <c r="E779" s="84" t="b">
        <v>0</v>
      </c>
      <c r="F779" s="84" t="b">
        <v>0</v>
      </c>
      <c r="G779" s="84" t="b">
        <v>0</v>
      </c>
    </row>
    <row r="780" spans="1:7" ht="15">
      <c r="A780" s="84" t="s">
        <v>4819</v>
      </c>
      <c r="B780" s="84">
        <v>2</v>
      </c>
      <c r="C780" s="122">
        <v>0.008367587245456401</v>
      </c>
      <c r="D780" s="84" t="s">
        <v>3430</v>
      </c>
      <c r="E780" s="84" t="b">
        <v>0</v>
      </c>
      <c r="F780" s="84" t="b">
        <v>0</v>
      </c>
      <c r="G780" s="84" t="b">
        <v>0</v>
      </c>
    </row>
    <row r="781" spans="1:7" ht="15">
      <c r="A781" s="84" t="s">
        <v>4820</v>
      </c>
      <c r="B781" s="84">
        <v>2</v>
      </c>
      <c r="C781" s="122">
        <v>0.008367587245456401</v>
      </c>
      <c r="D781" s="84" t="s">
        <v>3430</v>
      </c>
      <c r="E781" s="84" t="b">
        <v>0</v>
      </c>
      <c r="F781" s="84" t="b">
        <v>0</v>
      </c>
      <c r="G781" s="84" t="b">
        <v>0</v>
      </c>
    </row>
    <row r="782" spans="1:7" ht="15">
      <c r="A782" s="84" t="s">
        <v>4821</v>
      </c>
      <c r="B782" s="84">
        <v>2</v>
      </c>
      <c r="C782" s="122">
        <v>0.008367587245456401</v>
      </c>
      <c r="D782" s="84" t="s">
        <v>3430</v>
      </c>
      <c r="E782" s="84" t="b">
        <v>0</v>
      </c>
      <c r="F782" s="84" t="b">
        <v>0</v>
      </c>
      <c r="G782" s="84" t="b">
        <v>0</v>
      </c>
    </row>
    <row r="783" spans="1:7" ht="15">
      <c r="A783" s="84" t="s">
        <v>4822</v>
      </c>
      <c r="B783" s="84">
        <v>2</v>
      </c>
      <c r="C783" s="122">
        <v>0.008367587245456401</v>
      </c>
      <c r="D783" s="84" t="s">
        <v>3430</v>
      </c>
      <c r="E783" s="84" t="b">
        <v>0</v>
      </c>
      <c r="F783" s="84" t="b">
        <v>1</v>
      </c>
      <c r="G783" s="84" t="b">
        <v>0</v>
      </c>
    </row>
    <row r="784" spans="1:7" ht="15">
      <c r="A784" s="84" t="s">
        <v>4823</v>
      </c>
      <c r="B784" s="84">
        <v>2</v>
      </c>
      <c r="C784" s="122">
        <v>0.008367587245456401</v>
      </c>
      <c r="D784" s="84" t="s">
        <v>3430</v>
      </c>
      <c r="E784" s="84" t="b">
        <v>0</v>
      </c>
      <c r="F784" s="84" t="b">
        <v>0</v>
      </c>
      <c r="G784" s="84" t="b">
        <v>0</v>
      </c>
    </row>
    <row r="785" spans="1:7" ht="15">
      <c r="A785" s="84" t="s">
        <v>4824</v>
      </c>
      <c r="B785" s="84">
        <v>2</v>
      </c>
      <c r="C785" s="122">
        <v>0.008367587245456401</v>
      </c>
      <c r="D785" s="84" t="s">
        <v>3430</v>
      </c>
      <c r="E785" s="84" t="b">
        <v>0</v>
      </c>
      <c r="F785" s="84" t="b">
        <v>0</v>
      </c>
      <c r="G785" s="84" t="b">
        <v>0</v>
      </c>
    </row>
    <row r="786" spans="1:7" ht="15">
      <c r="A786" s="84" t="s">
        <v>4825</v>
      </c>
      <c r="B786" s="84">
        <v>2</v>
      </c>
      <c r="C786" s="122">
        <v>0.008367587245456401</v>
      </c>
      <c r="D786" s="84" t="s">
        <v>3430</v>
      </c>
      <c r="E786" s="84" t="b">
        <v>0</v>
      </c>
      <c r="F786" s="84" t="b">
        <v>0</v>
      </c>
      <c r="G786" s="84" t="b">
        <v>0</v>
      </c>
    </row>
    <row r="787" spans="1:7" ht="15">
      <c r="A787" s="84" t="s">
        <v>4826</v>
      </c>
      <c r="B787" s="84">
        <v>2</v>
      </c>
      <c r="C787" s="122">
        <v>0.008367587245456401</v>
      </c>
      <c r="D787" s="84" t="s">
        <v>3430</v>
      </c>
      <c r="E787" s="84" t="b">
        <v>0</v>
      </c>
      <c r="F787" s="84" t="b">
        <v>0</v>
      </c>
      <c r="G787" s="84" t="b">
        <v>0</v>
      </c>
    </row>
    <row r="788" spans="1:7" ht="15">
      <c r="A788" s="84" t="s">
        <v>3608</v>
      </c>
      <c r="B788" s="84">
        <v>2</v>
      </c>
      <c r="C788" s="122">
        <v>0.008367587245456401</v>
      </c>
      <c r="D788" s="84" t="s">
        <v>3430</v>
      </c>
      <c r="E788" s="84" t="b">
        <v>0</v>
      </c>
      <c r="F788" s="84" t="b">
        <v>0</v>
      </c>
      <c r="G788" s="84" t="b">
        <v>0</v>
      </c>
    </row>
    <row r="789" spans="1:7" ht="15">
      <c r="A789" s="84" t="s">
        <v>3654</v>
      </c>
      <c r="B789" s="84">
        <v>2</v>
      </c>
      <c r="C789" s="122">
        <v>0.008367587245456401</v>
      </c>
      <c r="D789" s="84" t="s">
        <v>3430</v>
      </c>
      <c r="E789" s="84" t="b">
        <v>0</v>
      </c>
      <c r="F789" s="84" t="b">
        <v>0</v>
      </c>
      <c r="G789" s="84" t="b">
        <v>0</v>
      </c>
    </row>
    <row r="790" spans="1:7" ht="15">
      <c r="A790" s="84" t="s">
        <v>4439</v>
      </c>
      <c r="B790" s="84">
        <v>2</v>
      </c>
      <c r="C790" s="122">
        <v>0.008367587245456401</v>
      </c>
      <c r="D790" s="84" t="s">
        <v>3430</v>
      </c>
      <c r="E790" s="84" t="b">
        <v>0</v>
      </c>
      <c r="F790" s="84" t="b">
        <v>0</v>
      </c>
      <c r="G790" s="84" t="b">
        <v>0</v>
      </c>
    </row>
    <row r="791" spans="1:7" ht="15">
      <c r="A791" s="84" t="s">
        <v>4421</v>
      </c>
      <c r="B791" s="84">
        <v>2</v>
      </c>
      <c r="C791" s="122">
        <v>0.008367587245456401</v>
      </c>
      <c r="D791" s="84" t="s">
        <v>3430</v>
      </c>
      <c r="E791" s="84" t="b">
        <v>0</v>
      </c>
      <c r="F791" s="84" t="b">
        <v>0</v>
      </c>
      <c r="G791" s="84" t="b">
        <v>0</v>
      </c>
    </row>
    <row r="792" spans="1:7" ht="15">
      <c r="A792" s="84" t="s">
        <v>4770</v>
      </c>
      <c r="B792" s="84">
        <v>2</v>
      </c>
      <c r="C792" s="122">
        <v>0.008367587245456401</v>
      </c>
      <c r="D792" s="84" t="s">
        <v>3430</v>
      </c>
      <c r="E792" s="84" t="b">
        <v>0</v>
      </c>
      <c r="F792" s="84" t="b">
        <v>0</v>
      </c>
      <c r="G792" s="84" t="b">
        <v>0</v>
      </c>
    </row>
    <row r="793" spans="1:7" ht="15">
      <c r="A793" s="84" t="s">
        <v>4771</v>
      </c>
      <c r="B793" s="84">
        <v>2</v>
      </c>
      <c r="C793" s="122">
        <v>0.008367587245456401</v>
      </c>
      <c r="D793" s="84" t="s">
        <v>3430</v>
      </c>
      <c r="E793" s="84" t="b">
        <v>0</v>
      </c>
      <c r="F793" s="84" t="b">
        <v>0</v>
      </c>
      <c r="G793" s="84" t="b">
        <v>0</v>
      </c>
    </row>
    <row r="794" spans="1:7" ht="15">
      <c r="A794" s="84" t="s">
        <v>4622</v>
      </c>
      <c r="B794" s="84">
        <v>2</v>
      </c>
      <c r="C794" s="122">
        <v>0.008367587245456401</v>
      </c>
      <c r="D794" s="84" t="s">
        <v>3430</v>
      </c>
      <c r="E794" s="84" t="b">
        <v>0</v>
      </c>
      <c r="F794" s="84" t="b">
        <v>0</v>
      </c>
      <c r="G794" s="84" t="b">
        <v>0</v>
      </c>
    </row>
    <row r="795" spans="1:7" ht="15">
      <c r="A795" s="84" t="s">
        <v>4437</v>
      </c>
      <c r="B795" s="84">
        <v>2</v>
      </c>
      <c r="C795" s="122">
        <v>0.008367587245456401</v>
      </c>
      <c r="D795" s="84" t="s">
        <v>3430</v>
      </c>
      <c r="E795" s="84" t="b">
        <v>0</v>
      </c>
      <c r="F795" s="84" t="b">
        <v>0</v>
      </c>
      <c r="G795" s="84" t="b">
        <v>0</v>
      </c>
    </row>
    <row r="796" spans="1:7" ht="15">
      <c r="A796" s="84" t="s">
        <v>4445</v>
      </c>
      <c r="B796" s="84">
        <v>2</v>
      </c>
      <c r="C796" s="122">
        <v>0.008367587245456401</v>
      </c>
      <c r="D796" s="84" t="s">
        <v>3430</v>
      </c>
      <c r="E796" s="84" t="b">
        <v>0</v>
      </c>
      <c r="F796" s="84" t="b">
        <v>0</v>
      </c>
      <c r="G796" s="84" t="b">
        <v>0</v>
      </c>
    </row>
    <row r="797" spans="1:7" ht="15">
      <c r="A797" s="84" t="s">
        <v>3609</v>
      </c>
      <c r="B797" s="84">
        <v>12</v>
      </c>
      <c r="C797" s="122">
        <v>0.006808148098028464</v>
      </c>
      <c r="D797" s="84" t="s">
        <v>3431</v>
      </c>
      <c r="E797" s="84" t="b">
        <v>0</v>
      </c>
      <c r="F797" s="84" t="b">
        <v>0</v>
      </c>
      <c r="G797" s="84" t="b">
        <v>0</v>
      </c>
    </row>
    <row r="798" spans="1:7" ht="15">
      <c r="A798" s="84" t="s">
        <v>398</v>
      </c>
      <c r="B798" s="84">
        <v>12</v>
      </c>
      <c r="C798" s="122">
        <v>0.006808148098028464</v>
      </c>
      <c r="D798" s="84" t="s">
        <v>3431</v>
      </c>
      <c r="E798" s="84" t="b">
        <v>0</v>
      </c>
      <c r="F798" s="84" t="b">
        <v>0</v>
      </c>
      <c r="G798" s="84" t="b">
        <v>0</v>
      </c>
    </row>
    <row r="799" spans="1:7" ht="15">
      <c r="A799" s="84" t="s">
        <v>3619</v>
      </c>
      <c r="B799" s="84">
        <v>12</v>
      </c>
      <c r="C799" s="122">
        <v>0.006808148098028464</v>
      </c>
      <c r="D799" s="84" t="s">
        <v>3431</v>
      </c>
      <c r="E799" s="84" t="b">
        <v>0</v>
      </c>
      <c r="F799" s="84" t="b">
        <v>0</v>
      </c>
      <c r="G799" s="84" t="b">
        <v>0</v>
      </c>
    </row>
    <row r="800" spans="1:7" ht="15">
      <c r="A800" s="84" t="s">
        <v>394</v>
      </c>
      <c r="B800" s="84">
        <v>10</v>
      </c>
      <c r="C800" s="122">
        <v>0.012383731837138813</v>
      </c>
      <c r="D800" s="84" t="s">
        <v>3431</v>
      </c>
      <c r="E800" s="84" t="b">
        <v>0</v>
      </c>
      <c r="F800" s="84" t="b">
        <v>0</v>
      </c>
      <c r="G800" s="84" t="b">
        <v>0</v>
      </c>
    </row>
    <row r="801" spans="1:7" ht="15">
      <c r="A801" s="84" t="s">
        <v>3620</v>
      </c>
      <c r="B801" s="84">
        <v>7</v>
      </c>
      <c r="C801" s="122">
        <v>0.017857711607185325</v>
      </c>
      <c r="D801" s="84" t="s">
        <v>3431</v>
      </c>
      <c r="E801" s="84" t="b">
        <v>1</v>
      </c>
      <c r="F801" s="84" t="b">
        <v>0</v>
      </c>
      <c r="G801" s="84" t="b">
        <v>0</v>
      </c>
    </row>
    <row r="802" spans="1:7" ht="15">
      <c r="A802" s="84" t="s">
        <v>3610</v>
      </c>
      <c r="B802" s="84">
        <v>7</v>
      </c>
      <c r="C802" s="122">
        <v>0.017857711607185325</v>
      </c>
      <c r="D802" s="84" t="s">
        <v>3431</v>
      </c>
      <c r="E802" s="84" t="b">
        <v>0</v>
      </c>
      <c r="F802" s="84" t="b">
        <v>0</v>
      </c>
      <c r="G802" s="84" t="b">
        <v>0</v>
      </c>
    </row>
    <row r="803" spans="1:7" ht="15">
      <c r="A803" s="84" t="s">
        <v>3617</v>
      </c>
      <c r="B803" s="84">
        <v>5</v>
      </c>
      <c r="C803" s="122">
        <v>0.018947374209416067</v>
      </c>
      <c r="D803" s="84" t="s">
        <v>3431</v>
      </c>
      <c r="E803" s="84" t="b">
        <v>0</v>
      </c>
      <c r="F803" s="84" t="b">
        <v>0</v>
      </c>
      <c r="G803" s="84" t="b">
        <v>0</v>
      </c>
    </row>
    <row r="804" spans="1:7" ht="15">
      <c r="A804" s="84" t="s">
        <v>3616</v>
      </c>
      <c r="B804" s="84">
        <v>5</v>
      </c>
      <c r="C804" s="122">
        <v>0.018947374209416067</v>
      </c>
      <c r="D804" s="84" t="s">
        <v>3431</v>
      </c>
      <c r="E804" s="84" t="b">
        <v>0</v>
      </c>
      <c r="F804" s="84" t="b">
        <v>0</v>
      </c>
      <c r="G804" s="84" t="b">
        <v>0</v>
      </c>
    </row>
    <row r="805" spans="1:7" ht="15">
      <c r="A805" s="84" t="s">
        <v>3625</v>
      </c>
      <c r="B805" s="84">
        <v>5</v>
      </c>
      <c r="C805" s="122">
        <v>0.018947374209416067</v>
      </c>
      <c r="D805" s="84" t="s">
        <v>3431</v>
      </c>
      <c r="E805" s="84" t="b">
        <v>1</v>
      </c>
      <c r="F805" s="84" t="b">
        <v>0</v>
      </c>
      <c r="G805" s="84" t="b">
        <v>0</v>
      </c>
    </row>
    <row r="806" spans="1:7" ht="15">
      <c r="A806" s="84" t="s">
        <v>3608</v>
      </c>
      <c r="B806" s="84">
        <v>4</v>
      </c>
      <c r="C806" s="122">
        <v>0.018442984554246634</v>
      </c>
      <c r="D806" s="84" t="s">
        <v>3431</v>
      </c>
      <c r="E806" s="84" t="b">
        <v>0</v>
      </c>
      <c r="F806" s="84" t="b">
        <v>0</v>
      </c>
      <c r="G806" s="84" t="b">
        <v>0</v>
      </c>
    </row>
    <row r="807" spans="1:7" ht="15">
      <c r="A807" s="84" t="s">
        <v>4449</v>
      </c>
      <c r="B807" s="84">
        <v>3</v>
      </c>
      <c r="C807" s="122">
        <v>0.017008646973523108</v>
      </c>
      <c r="D807" s="84" t="s">
        <v>3431</v>
      </c>
      <c r="E807" s="84" t="b">
        <v>1</v>
      </c>
      <c r="F807" s="84" t="b">
        <v>0</v>
      </c>
      <c r="G807" s="84" t="b">
        <v>0</v>
      </c>
    </row>
    <row r="808" spans="1:7" ht="15">
      <c r="A808" s="84" t="s">
        <v>4444</v>
      </c>
      <c r="B808" s="84">
        <v>3</v>
      </c>
      <c r="C808" s="122">
        <v>0.017008646973523108</v>
      </c>
      <c r="D808" s="84" t="s">
        <v>3431</v>
      </c>
      <c r="E808" s="84" t="b">
        <v>0</v>
      </c>
      <c r="F808" s="84" t="b">
        <v>0</v>
      </c>
      <c r="G808" s="84" t="b">
        <v>0</v>
      </c>
    </row>
    <row r="809" spans="1:7" ht="15">
      <c r="A809" s="84" t="s">
        <v>4420</v>
      </c>
      <c r="B809" s="84">
        <v>3</v>
      </c>
      <c r="C809" s="122">
        <v>0.017008646973523108</v>
      </c>
      <c r="D809" s="84" t="s">
        <v>3431</v>
      </c>
      <c r="E809" s="84" t="b">
        <v>0</v>
      </c>
      <c r="F809" s="84" t="b">
        <v>0</v>
      </c>
      <c r="G809" s="84" t="b">
        <v>0</v>
      </c>
    </row>
    <row r="810" spans="1:7" ht="15">
      <c r="A810" s="84" t="s">
        <v>4432</v>
      </c>
      <c r="B810" s="84">
        <v>3</v>
      </c>
      <c r="C810" s="122">
        <v>0.017008646973523108</v>
      </c>
      <c r="D810" s="84" t="s">
        <v>3431</v>
      </c>
      <c r="E810" s="84" t="b">
        <v>0</v>
      </c>
      <c r="F810" s="84" t="b">
        <v>0</v>
      </c>
      <c r="G810" s="84" t="b">
        <v>0</v>
      </c>
    </row>
    <row r="811" spans="1:7" ht="15">
      <c r="A811" s="84" t="s">
        <v>3613</v>
      </c>
      <c r="B811" s="84">
        <v>3</v>
      </c>
      <c r="C811" s="122">
        <v>0.017008646973523108</v>
      </c>
      <c r="D811" s="84" t="s">
        <v>3431</v>
      </c>
      <c r="E811" s="84" t="b">
        <v>0</v>
      </c>
      <c r="F811" s="84" t="b">
        <v>0</v>
      </c>
      <c r="G811" s="84" t="b">
        <v>0</v>
      </c>
    </row>
    <row r="812" spans="1:7" ht="15">
      <c r="A812" s="84" t="s">
        <v>4427</v>
      </c>
      <c r="B812" s="84">
        <v>2</v>
      </c>
      <c r="C812" s="122">
        <v>0.01432369559346198</v>
      </c>
      <c r="D812" s="84" t="s">
        <v>3431</v>
      </c>
      <c r="E812" s="84" t="b">
        <v>0</v>
      </c>
      <c r="F812" s="84" t="b">
        <v>0</v>
      </c>
      <c r="G812" s="84" t="b">
        <v>0</v>
      </c>
    </row>
    <row r="813" spans="1:7" ht="15">
      <c r="A813" s="84" t="s">
        <v>4423</v>
      </c>
      <c r="B813" s="84">
        <v>2</v>
      </c>
      <c r="C813" s="122">
        <v>0.01432369559346198</v>
      </c>
      <c r="D813" s="84" t="s">
        <v>3431</v>
      </c>
      <c r="E813" s="84" t="b">
        <v>0</v>
      </c>
      <c r="F813" s="84" t="b">
        <v>0</v>
      </c>
      <c r="G813" s="84" t="b">
        <v>0</v>
      </c>
    </row>
    <row r="814" spans="1:7" ht="15">
      <c r="A814" s="84" t="s">
        <v>3621</v>
      </c>
      <c r="B814" s="84">
        <v>2</v>
      </c>
      <c r="C814" s="122">
        <v>0.01432369559346198</v>
      </c>
      <c r="D814" s="84" t="s">
        <v>3431</v>
      </c>
      <c r="E814" s="84" t="b">
        <v>0</v>
      </c>
      <c r="F814" s="84" t="b">
        <v>0</v>
      </c>
      <c r="G814" s="84" t="b">
        <v>0</v>
      </c>
    </row>
    <row r="815" spans="1:7" ht="15">
      <c r="A815" s="84" t="s">
        <v>4439</v>
      </c>
      <c r="B815" s="84">
        <v>2</v>
      </c>
      <c r="C815" s="122">
        <v>0.01432369559346198</v>
      </c>
      <c r="D815" s="84" t="s">
        <v>3431</v>
      </c>
      <c r="E815" s="84" t="b">
        <v>0</v>
      </c>
      <c r="F815" s="84" t="b">
        <v>0</v>
      </c>
      <c r="G815" s="84" t="b">
        <v>0</v>
      </c>
    </row>
    <row r="816" spans="1:7" ht="15">
      <c r="A816" s="84" t="s">
        <v>3611</v>
      </c>
      <c r="B816" s="84">
        <v>2</v>
      </c>
      <c r="C816" s="122">
        <v>0.01432369559346198</v>
      </c>
      <c r="D816" s="84" t="s">
        <v>3431</v>
      </c>
      <c r="E816" s="84" t="b">
        <v>0</v>
      </c>
      <c r="F816" s="84" t="b">
        <v>0</v>
      </c>
      <c r="G816" s="84" t="b">
        <v>0</v>
      </c>
    </row>
    <row r="817" spans="1:7" ht="15">
      <c r="A817" s="84" t="s">
        <v>3623</v>
      </c>
      <c r="B817" s="84">
        <v>2</v>
      </c>
      <c r="C817" s="122">
        <v>0.01432369559346198</v>
      </c>
      <c r="D817" s="84" t="s">
        <v>3431</v>
      </c>
      <c r="E817" s="84" t="b">
        <v>0</v>
      </c>
      <c r="F817" s="84" t="b">
        <v>0</v>
      </c>
      <c r="G817" s="84" t="b">
        <v>0</v>
      </c>
    </row>
    <row r="818" spans="1:7" ht="15">
      <c r="A818" s="84" t="s">
        <v>4421</v>
      </c>
      <c r="B818" s="84">
        <v>2</v>
      </c>
      <c r="C818" s="122">
        <v>0.01432369559346198</v>
      </c>
      <c r="D818" s="84" t="s">
        <v>3431</v>
      </c>
      <c r="E818" s="84" t="b">
        <v>0</v>
      </c>
      <c r="F818" s="84" t="b">
        <v>0</v>
      </c>
      <c r="G818" s="84" t="b">
        <v>0</v>
      </c>
    </row>
    <row r="819" spans="1:7" ht="15">
      <c r="A819" s="84" t="s">
        <v>4456</v>
      </c>
      <c r="B819" s="84">
        <v>2</v>
      </c>
      <c r="C819" s="122">
        <v>0.01432369559346198</v>
      </c>
      <c r="D819" s="84" t="s">
        <v>3431</v>
      </c>
      <c r="E819" s="84" t="b">
        <v>0</v>
      </c>
      <c r="F819" s="84" t="b">
        <v>0</v>
      </c>
      <c r="G819" s="84" t="b">
        <v>0</v>
      </c>
    </row>
    <row r="820" spans="1:7" ht="15">
      <c r="A820" s="84" t="s">
        <v>4422</v>
      </c>
      <c r="B820" s="84">
        <v>2</v>
      </c>
      <c r="C820" s="122">
        <v>0.01432369559346198</v>
      </c>
      <c r="D820" s="84" t="s">
        <v>3431</v>
      </c>
      <c r="E820" s="84" t="b">
        <v>1</v>
      </c>
      <c r="F820" s="84" t="b">
        <v>0</v>
      </c>
      <c r="G820" s="84" t="b">
        <v>0</v>
      </c>
    </row>
    <row r="821" spans="1:7" ht="15">
      <c r="A821" s="84" t="s">
        <v>3627</v>
      </c>
      <c r="B821" s="84">
        <v>16</v>
      </c>
      <c r="C821" s="122">
        <v>0.00780720016652226</v>
      </c>
      <c r="D821" s="84" t="s">
        <v>3432</v>
      </c>
      <c r="E821" s="84" t="b">
        <v>0</v>
      </c>
      <c r="F821" s="84" t="b">
        <v>0</v>
      </c>
      <c r="G821" s="84" t="b">
        <v>0</v>
      </c>
    </row>
    <row r="822" spans="1:7" ht="15">
      <c r="A822" s="84" t="s">
        <v>3628</v>
      </c>
      <c r="B822" s="84">
        <v>9</v>
      </c>
      <c r="C822" s="122">
        <v>0.011354080307134402</v>
      </c>
      <c r="D822" s="84" t="s">
        <v>3432</v>
      </c>
      <c r="E822" s="84" t="b">
        <v>0</v>
      </c>
      <c r="F822" s="84" t="b">
        <v>0</v>
      </c>
      <c r="G822" s="84" t="b">
        <v>0</v>
      </c>
    </row>
    <row r="823" spans="1:7" ht="15">
      <c r="A823" s="84" t="s">
        <v>3629</v>
      </c>
      <c r="B823" s="84">
        <v>9</v>
      </c>
      <c r="C823" s="122">
        <v>0.011354080307134402</v>
      </c>
      <c r="D823" s="84" t="s">
        <v>3432</v>
      </c>
      <c r="E823" s="84" t="b">
        <v>0</v>
      </c>
      <c r="F823" s="84" t="b">
        <v>0</v>
      </c>
      <c r="G823" s="84" t="b">
        <v>0</v>
      </c>
    </row>
    <row r="824" spans="1:7" ht="15">
      <c r="A824" s="84" t="s">
        <v>3630</v>
      </c>
      <c r="B824" s="84">
        <v>9</v>
      </c>
      <c r="C824" s="122">
        <v>0.011354080307134402</v>
      </c>
      <c r="D824" s="84" t="s">
        <v>3432</v>
      </c>
      <c r="E824" s="84" t="b">
        <v>0</v>
      </c>
      <c r="F824" s="84" t="b">
        <v>0</v>
      </c>
      <c r="G824" s="84" t="b">
        <v>0</v>
      </c>
    </row>
    <row r="825" spans="1:7" ht="15">
      <c r="A825" s="84" t="s">
        <v>3631</v>
      </c>
      <c r="B825" s="84">
        <v>9</v>
      </c>
      <c r="C825" s="122">
        <v>0.011354080307134402</v>
      </c>
      <c r="D825" s="84" t="s">
        <v>3432</v>
      </c>
      <c r="E825" s="84" t="b">
        <v>0</v>
      </c>
      <c r="F825" s="84" t="b">
        <v>0</v>
      </c>
      <c r="G825" s="84" t="b">
        <v>0</v>
      </c>
    </row>
    <row r="826" spans="1:7" ht="15">
      <c r="A826" s="84" t="s">
        <v>3632</v>
      </c>
      <c r="B826" s="84">
        <v>9</v>
      </c>
      <c r="C826" s="122">
        <v>0.011354080307134402</v>
      </c>
      <c r="D826" s="84" t="s">
        <v>3432</v>
      </c>
      <c r="E826" s="84" t="b">
        <v>0</v>
      </c>
      <c r="F826" s="84" t="b">
        <v>0</v>
      </c>
      <c r="G826" s="84" t="b">
        <v>0</v>
      </c>
    </row>
    <row r="827" spans="1:7" ht="15">
      <c r="A827" s="84" t="s">
        <v>3633</v>
      </c>
      <c r="B827" s="84">
        <v>9</v>
      </c>
      <c r="C827" s="122">
        <v>0.01846693648648349</v>
      </c>
      <c r="D827" s="84" t="s">
        <v>3432</v>
      </c>
      <c r="E827" s="84" t="b">
        <v>0</v>
      </c>
      <c r="F827" s="84" t="b">
        <v>0</v>
      </c>
      <c r="G827" s="84" t="b">
        <v>0</v>
      </c>
    </row>
    <row r="828" spans="1:7" ht="15">
      <c r="A828" s="84" t="s">
        <v>3608</v>
      </c>
      <c r="B828" s="84">
        <v>9</v>
      </c>
      <c r="C828" s="122">
        <v>0.011354080307134402</v>
      </c>
      <c r="D828" s="84" t="s">
        <v>3432</v>
      </c>
      <c r="E828" s="84" t="b">
        <v>0</v>
      </c>
      <c r="F828" s="84" t="b">
        <v>0</v>
      </c>
      <c r="G828" s="84" t="b">
        <v>0</v>
      </c>
    </row>
    <row r="829" spans="1:7" ht="15">
      <c r="A829" s="84" t="s">
        <v>394</v>
      </c>
      <c r="B829" s="84">
        <v>8</v>
      </c>
      <c r="C829" s="122">
        <v>0.01135945136905633</v>
      </c>
      <c r="D829" s="84" t="s">
        <v>3432</v>
      </c>
      <c r="E829" s="84" t="b">
        <v>0</v>
      </c>
      <c r="F829" s="84" t="b">
        <v>0</v>
      </c>
      <c r="G829" s="84" t="b">
        <v>0</v>
      </c>
    </row>
    <row r="830" spans="1:7" ht="15">
      <c r="A830" s="84" t="s">
        <v>3610</v>
      </c>
      <c r="B830" s="84">
        <v>8</v>
      </c>
      <c r="C830" s="122">
        <v>0.01135945136905633</v>
      </c>
      <c r="D830" s="84" t="s">
        <v>3432</v>
      </c>
      <c r="E830" s="84" t="b">
        <v>0</v>
      </c>
      <c r="F830" s="84" t="b">
        <v>0</v>
      </c>
      <c r="G830" s="84" t="b">
        <v>0</v>
      </c>
    </row>
    <row r="831" spans="1:7" ht="15">
      <c r="A831" s="84" t="s">
        <v>3619</v>
      </c>
      <c r="B831" s="84">
        <v>8</v>
      </c>
      <c r="C831" s="122">
        <v>0.01135945136905633</v>
      </c>
      <c r="D831" s="84" t="s">
        <v>3432</v>
      </c>
      <c r="E831" s="84" t="b">
        <v>0</v>
      </c>
      <c r="F831" s="84" t="b">
        <v>0</v>
      </c>
      <c r="G831" s="84" t="b">
        <v>0</v>
      </c>
    </row>
    <row r="832" spans="1:7" ht="15">
      <c r="A832" s="84" t="s">
        <v>4423</v>
      </c>
      <c r="B832" s="84">
        <v>8</v>
      </c>
      <c r="C832" s="122">
        <v>0.01135945136905633</v>
      </c>
      <c r="D832" s="84" t="s">
        <v>3432</v>
      </c>
      <c r="E832" s="84" t="b">
        <v>0</v>
      </c>
      <c r="F832" s="84" t="b">
        <v>0</v>
      </c>
      <c r="G832" s="84" t="b">
        <v>0</v>
      </c>
    </row>
    <row r="833" spans="1:7" ht="15">
      <c r="A833" s="84" t="s">
        <v>3614</v>
      </c>
      <c r="B833" s="84">
        <v>8</v>
      </c>
      <c r="C833" s="122">
        <v>0.01135945136905633</v>
      </c>
      <c r="D833" s="84" t="s">
        <v>3432</v>
      </c>
      <c r="E833" s="84" t="b">
        <v>0</v>
      </c>
      <c r="F833" s="84" t="b">
        <v>0</v>
      </c>
      <c r="G833" s="84" t="b">
        <v>0</v>
      </c>
    </row>
    <row r="834" spans="1:7" ht="15">
      <c r="A834" s="84" t="s">
        <v>4440</v>
      </c>
      <c r="B834" s="84">
        <v>7</v>
      </c>
      <c r="C834" s="122">
        <v>0.011196311368493351</v>
      </c>
      <c r="D834" s="84" t="s">
        <v>3432</v>
      </c>
      <c r="E834" s="84" t="b">
        <v>0</v>
      </c>
      <c r="F834" s="84" t="b">
        <v>0</v>
      </c>
      <c r="G834" s="84" t="b">
        <v>0</v>
      </c>
    </row>
    <row r="835" spans="1:7" ht="15">
      <c r="A835" s="84" t="s">
        <v>3609</v>
      </c>
      <c r="B835" s="84">
        <v>6</v>
      </c>
      <c r="C835" s="122">
        <v>0.010840431931280791</v>
      </c>
      <c r="D835" s="84" t="s">
        <v>3432</v>
      </c>
      <c r="E835" s="84" t="b">
        <v>0</v>
      </c>
      <c r="F835" s="84" t="b">
        <v>0</v>
      </c>
      <c r="G835" s="84" t="b">
        <v>0</v>
      </c>
    </row>
    <row r="836" spans="1:7" ht="15">
      <c r="A836" s="84" t="s">
        <v>3611</v>
      </c>
      <c r="B836" s="84">
        <v>6</v>
      </c>
      <c r="C836" s="122">
        <v>0.010840431931280791</v>
      </c>
      <c r="D836" s="84" t="s">
        <v>3432</v>
      </c>
      <c r="E836" s="84" t="b">
        <v>0</v>
      </c>
      <c r="F836" s="84" t="b">
        <v>0</v>
      </c>
      <c r="G836" s="84" t="b">
        <v>0</v>
      </c>
    </row>
    <row r="837" spans="1:7" ht="15">
      <c r="A837" s="84" t="s">
        <v>3661</v>
      </c>
      <c r="B837" s="84">
        <v>6</v>
      </c>
      <c r="C837" s="122">
        <v>0.019703365455485046</v>
      </c>
      <c r="D837" s="84" t="s">
        <v>3432</v>
      </c>
      <c r="E837" s="84" t="b">
        <v>0</v>
      </c>
      <c r="F837" s="84" t="b">
        <v>0</v>
      </c>
      <c r="G837" s="84" t="b">
        <v>0</v>
      </c>
    </row>
    <row r="838" spans="1:7" ht="15">
      <c r="A838" s="84" t="s">
        <v>396</v>
      </c>
      <c r="B838" s="84">
        <v>5</v>
      </c>
      <c r="C838" s="122">
        <v>0.010259409159157493</v>
      </c>
      <c r="D838" s="84" t="s">
        <v>3432</v>
      </c>
      <c r="E838" s="84" t="b">
        <v>0</v>
      </c>
      <c r="F838" s="84" t="b">
        <v>0</v>
      </c>
      <c r="G838" s="84" t="b">
        <v>0</v>
      </c>
    </row>
    <row r="839" spans="1:7" ht="15">
      <c r="A839" s="84" t="s">
        <v>3654</v>
      </c>
      <c r="B839" s="84">
        <v>5</v>
      </c>
      <c r="C839" s="122">
        <v>0.010259409159157493</v>
      </c>
      <c r="D839" s="84" t="s">
        <v>3432</v>
      </c>
      <c r="E839" s="84" t="b">
        <v>0</v>
      </c>
      <c r="F839" s="84" t="b">
        <v>0</v>
      </c>
      <c r="G839" s="84" t="b">
        <v>0</v>
      </c>
    </row>
    <row r="840" spans="1:7" ht="15">
      <c r="A840" s="84" t="s">
        <v>4420</v>
      </c>
      <c r="B840" s="84">
        <v>5</v>
      </c>
      <c r="C840" s="122">
        <v>0.010259409159157493</v>
      </c>
      <c r="D840" s="84" t="s">
        <v>3432</v>
      </c>
      <c r="E840" s="84" t="b">
        <v>0</v>
      </c>
      <c r="F840" s="84" t="b">
        <v>0</v>
      </c>
      <c r="G840" s="84" t="b">
        <v>0</v>
      </c>
    </row>
    <row r="841" spans="1:7" ht="15">
      <c r="A841" s="84" t="s">
        <v>3617</v>
      </c>
      <c r="B841" s="84">
        <v>4</v>
      </c>
      <c r="C841" s="122">
        <v>0.009407651327425765</v>
      </c>
      <c r="D841" s="84" t="s">
        <v>3432</v>
      </c>
      <c r="E841" s="84" t="b">
        <v>0</v>
      </c>
      <c r="F841" s="84" t="b">
        <v>0</v>
      </c>
      <c r="G841" s="84" t="b">
        <v>0</v>
      </c>
    </row>
    <row r="842" spans="1:7" ht="15">
      <c r="A842" s="84" t="s">
        <v>3616</v>
      </c>
      <c r="B842" s="84">
        <v>4</v>
      </c>
      <c r="C842" s="122">
        <v>0.009407651327425765</v>
      </c>
      <c r="D842" s="84" t="s">
        <v>3432</v>
      </c>
      <c r="E842" s="84" t="b">
        <v>0</v>
      </c>
      <c r="F842" s="84" t="b">
        <v>0</v>
      </c>
      <c r="G842" s="84" t="b">
        <v>0</v>
      </c>
    </row>
    <row r="843" spans="1:7" ht="15">
      <c r="A843" s="84" t="s">
        <v>3623</v>
      </c>
      <c r="B843" s="84">
        <v>4</v>
      </c>
      <c r="C843" s="122">
        <v>0.009407651327425765</v>
      </c>
      <c r="D843" s="84" t="s">
        <v>3432</v>
      </c>
      <c r="E843" s="84" t="b">
        <v>0</v>
      </c>
      <c r="F843" s="84" t="b">
        <v>0</v>
      </c>
      <c r="G843" s="84" t="b">
        <v>0</v>
      </c>
    </row>
    <row r="844" spans="1:7" ht="15">
      <c r="A844" s="84" t="s">
        <v>3620</v>
      </c>
      <c r="B844" s="84">
        <v>4</v>
      </c>
      <c r="C844" s="122">
        <v>0.009407651327425765</v>
      </c>
      <c r="D844" s="84" t="s">
        <v>3432</v>
      </c>
      <c r="E844" s="84" t="b">
        <v>1</v>
      </c>
      <c r="F844" s="84" t="b">
        <v>0</v>
      </c>
      <c r="G844" s="84" t="b">
        <v>0</v>
      </c>
    </row>
    <row r="845" spans="1:7" ht="15">
      <c r="A845" s="84" t="s">
        <v>4422</v>
      </c>
      <c r="B845" s="84">
        <v>4</v>
      </c>
      <c r="C845" s="122">
        <v>0.009407651327425765</v>
      </c>
      <c r="D845" s="84" t="s">
        <v>3432</v>
      </c>
      <c r="E845" s="84" t="b">
        <v>1</v>
      </c>
      <c r="F845" s="84" t="b">
        <v>0</v>
      </c>
      <c r="G845" s="84" t="b">
        <v>0</v>
      </c>
    </row>
    <row r="846" spans="1:7" ht="15">
      <c r="A846" s="84" t="s">
        <v>398</v>
      </c>
      <c r="B846" s="84">
        <v>4</v>
      </c>
      <c r="C846" s="122">
        <v>0.009407651327425765</v>
      </c>
      <c r="D846" s="84" t="s">
        <v>3432</v>
      </c>
      <c r="E846" s="84" t="b">
        <v>0</v>
      </c>
      <c r="F846" s="84" t="b">
        <v>0</v>
      </c>
      <c r="G846" s="84" t="b">
        <v>0</v>
      </c>
    </row>
    <row r="847" spans="1:7" ht="15">
      <c r="A847" s="84" t="s">
        <v>4556</v>
      </c>
      <c r="B847" s="84">
        <v>4</v>
      </c>
      <c r="C847" s="122">
        <v>0.009407651327425765</v>
      </c>
      <c r="D847" s="84" t="s">
        <v>3432</v>
      </c>
      <c r="E847" s="84" t="b">
        <v>0</v>
      </c>
      <c r="F847" s="84" t="b">
        <v>0</v>
      </c>
      <c r="G847" s="84" t="b">
        <v>0</v>
      </c>
    </row>
    <row r="848" spans="1:7" ht="15">
      <c r="A848" s="84" t="s">
        <v>4562</v>
      </c>
      <c r="B848" s="84">
        <v>3</v>
      </c>
      <c r="C848" s="122">
        <v>0.008216160197813595</v>
      </c>
      <c r="D848" s="84" t="s">
        <v>3432</v>
      </c>
      <c r="E848" s="84" t="b">
        <v>0</v>
      </c>
      <c r="F848" s="84" t="b">
        <v>0</v>
      </c>
      <c r="G848" s="84" t="b">
        <v>0</v>
      </c>
    </row>
    <row r="849" spans="1:7" ht="15">
      <c r="A849" s="84" t="s">
        <v>4563</v>
      </c>
      <c r="B849" s="84">
        <v>3</v>
      </c>
      <c r="C849" s="122">
        <v>0.008216160197813595</v>
      </c>
      <c r="D849" s="84" t="s">
        <v>3432</v>
      </c>
      <c r="E849" s="84" t="b">
        <v>0</v>
      </c>
      <c r="F849" s="84" t="b">
        <v>0</v>
      </c>
      <c r="G849" s="84" t="b">
        <v>0</v>
      </c>
    </row>
    <row r="850" spans="1:7" ht="15">
      <c r="A850" s="84" t="s">
        <v>4564</v>
      </c>
      <c r="B850" s="84">
        <v>3</v>
      </c>
      <c r="C850" s="122">
        <v>0.008216160197813595</v>
      </c>
      <c r="D850" s="84" t="s">
        <v>3432</v>
      </c>
      <c r="E850" s="84" t="b">
        <v>0</v>
      </c>
      <c r="F850" s="84" t="b">
        <v>0</v>
      </c>
      <c r="G850" s="84" t="b">
        <v>0</v>
      </c>
    </row>
    <row r="851" spans="1:7" ht="15">
      <c r="A851" s="84" t="s">
        <v>4565</v>
      </c>
      <c r="B851" s="84">
        <v>3</v>
      </c>
      <c r="C851" s="122">
        <v>0.008216160197813595</v>
      </c>
      <c r="D851" s="84" t="s">
        <v>3432</v>
      </c>
      <c r="E851" s="84" t="b">
        <v>0</v>
      </c>
      <c r="F851" s="84" t="b">
        <v>0</v>
      </c>
      <c r="G851" s="84" t="b">
        <v>0</v>
      </c>
    </row>
    <row r="852" spans="1:7" ht="15">
      <c r="A852" s="84" t="s">
        <v>4566</v>
      </c>
      <c r="B852" s="84">
        <v>3</v>
      </c>
      <c r="C852" s="122">
        <v>0.008216160197813595</v>
      </c>
      <c r="D852" s="84" t="s">
        <v>3432</v>
      </c>
      <c r="E852" s="84" t="b">
        <v>0</v>
      </c>
      <c r="F852" s="84" t="b">
        <v>0</v>
      </c>
      <c r="G852" s="84" t="b">
        <v>0</v>
      </c>
    </row>
    <row r="853" spans="1:7" ht="15">
      <c r="A853" s="84" t="s">
        <v>4567</v>
      </c>
      <c r="B853" s="84">
        <v>3</v>
      </c>
      <c r="C853" s="122">
        <v>0.008216160197813595</v>
      </c>
      <c r="D853" s="84" t="s">
        <v>3432</v>
      </c>
      <c r="E853" s="84" t="b">
        <v>0</v>
      </c>
      <c r="F853" s="84" t="b">
        <v>0</v>
      </c>
      <c r="G853" s="84" t="b">
        <v>0</v>
      </c>
    </row>
    <row r="854" spans="1:7" ht="15">
      <c r="A854" s="84" t="s">
        <v>4568</v>
      </c>
      <c r="B854" s="84">
        <v>3</v>
      </c>
      <c r="C854" s="122">
        <v>0.008216160197813595</v>
      </c>
      <c r="D854" s="84" t="s">
        <v>3432</v>
      </c>
      <c r="E854" s="84" t="b">
        <v>0</v>
      </c>
      <c r="F854" s="84" t="b">
        <v>0</v>
      </c>
      <c r="G854" s="84" t="b">
        <v>0</v>
      </c>
    </row>
    <row r="855" spans="1:7" ht="15">
      <c r="A855" s="84" t="s">
        <v>4559</v>
      </c>
      <c r="B855" s="84">
        <v>3</v>
      </c>
      <c r="C855" s="122">
        <v>0.008216160197813595</v>
      </c>
      <c r="D855" s="84" t="s">
        <v>3432</v>
      </c>
      <c r="E855" s="84" t="b">
        <v>0</v>
      </c>
      <c r="F855" s="84" t="b">
        <v>0</v>
      </c>
      <c r="G855" s="84" t="b">
        <v>0</v>
      </c>
    </row>
    <row r="856" spans="1:7" ht="15">
      <c r="A856" s="84" t="s">
        <v>393</v>
      </c>
      <c r="B856" s="84">
        <v>3</v>
      </c>
      <c r="C856" s="122">
        <v>0.009851682727742523</v>
      </c>
      <c r="D856" s="84" t="s">
        <v>3432</v>
      </c>
      <c r="E856" s="84" t="b">
        <v>0</v>
      </c>
      <c r="F856" s="84" t="b">
        <v>0</v>
      </c>
      <c r="G856" s="84" t="b">
        <v>0</v>
      </c>
    </row>
    <row r="857" spans="1:7" ht="15">
      <c r="A857" s="84" t="s">
        <v>3613</v>
      </c>
      <c r="B857" s="84">
        <v>2</v>
      </c>
      <c r="C857" s="122">
        <v>0.006567788485161682</v>
      </c>
      <c r="D857" s="84" t="s">
        <v>3432</v>
      </c>
      <c r="E857" s="84" t="b">
        <v>0</v>
      </c>
      <c r="F857" s="84" t="b">
        <v>0</v>
      </c>
      <c r="G857" s="84" t="b">
        <v>0</v>
      </c>
    </row>
    <row r="858" spans="1:7" ht="15">
      <c r="A858" s="84" t="s">
        <v>4428</v>
      </c>
      <c r="B858" s="84">
        <v>2</v>
      </c>
      <c r="C858" s="122">
        <v>0.006567788485161682</v>
      </c>
      <c r="D858" s="84" t="s">
        <v>3432</v>
      </c>
      <c r="E858" s="84" t="b">
        <v>0</v>
      </c>
      <c r="F858" s="84" t="b">
        <v>0</v>
      </c>
      <c r="G858" s="84" t="b">
        <v>0</v>
      </c>
    </row>
    <row r="859" spans="1:7" ht="15">
      <c r="A859" s="84" t="s">
        <v>4445</v>
      </c>
      <c r="B859" s="84">
        <v>2</v>
      </c>
      <c r="C859" s="122">
        <v>0.006567788485161682</v>
      </c>
      <c r="D859" s="84" t="s">
        <v>3432</v>
      </c>
      <c r="E859" s="84" t="b">
        <v>0</v>
      </c>
      <c r="F859" s="84" t="b">
        <v>0</v>
      </c>
      <c r="G859" s="84" t="b">
        <v>0</v>
      </c>
    </row>
    <row r="860" spans="1:7" ht="15">
      <c r="A860" s="84" t="s">
        <v>3622</v>
      </c>
      <c r="B860" s="84">
        <v>2</v>
      </c>
      <c r="C860" s="122">
        <v>0.006567788485161682</v>
      </c>
      <c r="D860" s="84" t="s">
        <v>3432</v>
      </c>
      <c r="E860" s="84" t="b">
        <v>0</v>
      </c>
      <c r="F860" s="84" t="b">
        <v>0</v>
      </c>
      <c r="G860" s="84" t="b">
        <v>0</v>
      </c>
    </row>
    <row r="861" spans="1:7" ht="15">
      <c r="A861" s="84" t="s">
        <v>4655</v>
      </c>
      <c r="B861" s="84">
        <v>2</v>
      </c>
      <c r="C861" s="122">
        <v>0.006567788485161682</v>
      </c>
      <c r="D861" s="84" t="s">
        <v>3432</v>
      </c>
      <c r="E861" s="84" t="b">
        <v>0</v>
      </c>
      <c r="F861" s="84" t="b">
        <v>0</v>
      </c>
      <c r="G861" s="84" t="b">
        <v>0</v>
      </c>
    </row>
    <row r="862" spans="1:7" ht="15">
      <c r="A862" s="84" t="s">
        <v>4656</v>
      </c>
      <c r="B862" s="84">
        <v>2</v>
      </c>
      <c r="C862" s="122">
        <v>0.006567788485161682</v>
      </c>
      <c r="D862" s="84" t="s">
        <v>3432</v>
      </c>
      <c r="E862" s="84" t="b">
        <v>0</v>
      </c>
      <c r="F862" s="84" t="b">
        <v>0</v>
      </c>
      <c r="G862" s="84" t="b">
        <v>0</v>
      </c>
    </row>
    <row r="863" spans="1:7" ht="15">
      <c r="A863" s="84" t="s">
        <v>4570</v>
      </c>
      <c r="B863" s="84">
        <v>2</v>
      </c>
      <c r="C863" s="122">
        <v>0.006567788485161682</v>
      </c>
      <c r="D863" s="84" t="s">
        <v>3432</v>
      </c>
      <c r="E863" s="84" t="b">
        <v>0</v>
      </c>
      <c r="F863" s="84" t="b">
        <v>0</v>
      </c>
      <c r="G863" s="84" t="b">
        <v>0</v>
      </c>
    </row>
    <row r="864" spans="1:7" ht="15">
      <c r="A864" s="84" t="s">
        <v>4657</v>
      </c>
      <c r="B864" s="84">
        <v>2</v>
      </c>
      <c r="C864" s="122">
        <v>0.006567788485161682</v>
      </c>
      <c r="D864" s="84" t="s">
        <v>3432</v>
      </c>
      <c r="E864" s="84" t="b">
        <v>0</v>
      </c>
      <c r="F864" s="84" t="b">
        <v>0</v>
      </c>
      <c r="G864" s="84" t="b">
        <v>0</v>
      </c>
    </row>
    <row r="865" spans="1:7" ht="15">
      <c r="A865" s="84" t="s">
        <v>4658</v>
      </c>
      <c r="B865" s="84">
        <v>2</v>
      </c>
      <c r="C865" s="122">
        <v>0.006567788485161682</v>
      </c>
      <c r="D865" s="84" t="s">
        <v>3432</v>
      </c>
      <c r="E865" s="84" t="b">
        <v>0</v>
      </c>
      <c r="F865" s="84" t="b">
        <v>0</v>
      </c>
      <c r="G865" s="84" t="b">
        <v>0</v>
      </c>
    </row>
    <row r="866" spans="1:7" ht="15">
      <c r="A866" s="84" t="s">
        <v>4659</v>
      </c>
      <c r="B866" s="84">
        <v>2</v>
      </c>
      <c r="C866" s="122">
        <v>0.006567788485161682</v>
      </c>
      <c r="D866" s="84" t="s">
        <v>3432</v>
      </c>
      <c r="E866" s="84" t="b">
        <v>0</v>
      </c>
      <c r="F866" s="84" t="b">
        <v>0</v>
      </c>
      <c r="G866" s="84" t="b">
        <v>0</v>
      </c>
    </row>
    <row r="867" spans="1:7" ht="15">
      <c r="A867" s="84" t="s">
        <v>4660</v>
      </c>
      <c r="B867" s="84">
        <v>2</v>
      </c>
      <c r="C867" s="122">
        <v>0.006567788485161682</v>
      </c>
      <c r="D867" s="84" t="s">
        <v>3432</v>
      </c>
      <c r="E867" s="84" t="b">
        <v>0</v>
      </c>
      <c r="F867" s="84" t="b">
        <v>0</v>
      </c>
      <c r="G867" s="84" t="b">
        <v>0</v>
      </c>
    </row>
    <row r="868" spans="1:7" ht="15">
      <c r="A868" s="84" t="s">
        <v>4510</v>
      </c>
      <c r="B868" s="84">
        <v>2</v>
      </c>
      <c r="C868" s="122">
        <v>0.006567788485161682</v>
      </c>
      <c r="D868" s="84" t="s">
        <v>3432</v>
      </c>
      <c r="E868" s="84" t="b">
        <v>0</v>
      </c>
      <c r="F868" s="84" t="b">
        <v>0</v>
      </c>
      <c r="G868" s="84" t="b">
        <v>0</v>
      </c>
    </row>
    <row r="869" spans="1:7" ht="15">
      <c r="A869" s="84" t="s">
        <v>4569</v>
      </c>
      <c r="B869" s="84">
        <v>2</v>
      </c>
      <c r="C869" s="122">
        <v>0.006567788485161682</v>
      </c>
      <c r="D869" s="84" t="s">
        <v>3432</v>
      </c>
      <c r="E869" s="84" t="b">
        <v>0</v>
      </c>
      <c r="F869" s="84" t="b">
        <v>0</v>
      </c>
      <c r="G869" s="84" t="b">
        <v>0</v>
      </c>
    </row>
    <row r="870" spans="1:7" ht="15">
      <c r="A870" s="84" t="s">
        <v>4652</v>
      </c>
      <c r="B870" s="84">
        <v>2</v>
      </c>
      <c r="C870" s="122">
        <v>0.006567788485161682</v>
      </c>
      <c r="D870" s="84" t="s">
        <v>3432</v>
      </c>
      <c r="E870" s="84" t="b">
        <v>0</v>
      </c>
      <c r="F870" s="84" t="b">
        <v>0</v>
      </c>
      <c r="G870" s="84" t="b">
        <v>0</v>
      </c>
    </row>
    <row r="871" spans="1:7" ht="15">
      <c r="A871" s="84" t="s">
        <v>4653</v>
      </c>
      <c r="B871" s="84">
        <v>2</v>
      </c>
      <c r="C871" s="122">
        <v>0.006567788485161682</v>
      </c>
      <c r="D871" s="84" t="s">
        <v>3432</v>
      </c>
      <c r="E871" s="84" t="b">
        <v>0</v>
      </c>
      <c r="F871" s="84" t="b">
        <v>0</v>
      </c>
      <c r="G871" s="84" t="b">
        <v>0</v>
      </c>
    </row>
    <row r="872" spans="1:7" ht="15">
      <c r="A872" s="84" t="s">
        <v>4654</v>
      </c>
      <c r="B872" s="84">
        <v>2</v>
      </c>
      <c r="C872" s="122">
        <v>0.006567788485161682</v>
      </c>
      <c r="D872" s="84" t="s">
        <v>3432</v>
      </c>
      <c r="E872" s="84" t="b">
        <v>0</v>
      </c>
      <c r="F872" s="84" t="b">
        <v>0</v>
      </c>
      <c r="G872" s="84" t="b">
        <v>0</v>
      </c>
    </row>
    <row r="873" spans="1:7" ht="15">
      <c r="A873" s="84" t="s">
        <v>4651</v>
      </c>
      <c r="B873" s="84">
        <v>2</v>
      </c>
      <c r="C873" s="122">
        <v>0.006567788485161682</v>
      </c>
      <c r="D873" s="84" t="s">
        <v>3432</v>
      </c>
      <c r="E873" s="84" t="b">
        <v>0</v>
      </c>
      <c r="F873" s="84" t="b">
        <v>0</v>
      </c>
      <c r="G873" s="84" t="b">
        <v>0</v>
      </c>
    </row>
    <row r="874" spans="1:7" ht="15">
      <c r="A874" s="84" t="s">
        <v>4531</v>
      </c>
      <c r="B874" s="84">
        <v>2</v>
      </c>
      <c r="C874" s="122">
        <v>0.006567788485161682</v>
      </c>
      <c r="D874" s="84" t="s">
        <v>3432</v>
      </c>
      <c r="E874" s="84" t="b">
        <v>0</v>
      </c>
      <c r="F874" s="84" t="b">
        <v>0</v>
      </c>
      <c r="G874" s="84" t="b">
        <v>0</v>
      </c>
    </row>
    <row r="875" spans="1:7" ht="15">
      <c r="A875" s="84" t="s">
        <v>4458</v>
      </c>
      <c r="B875" s="84">
        <v>2</v>
      </c>
      <c r="C875" s="122">
        <v>0.006567788485161682</v>
      </c>
      <c r="D875" s="84" t="s">
        <v>3432</v>
      </c>
      <c r="E875" s="84" t="b">
        <v>0</v>
      </c>
      <c r="F875" s="84" t="b">
        <v>0</v>
      </c>
      <c r="G875" s="84" t="b">
        <v>0</v>
      </c>
    </row>
    <row r="876" spans="1:7" ht="15">
      <c r="A876" s="84" t="s">
        <v>4648</v>
      </c>
      <c r="B876" s="84">
        <v>2</v>
      </c>
      <c r="C876" s="122">
        <v>0.006567788485161682</v>
      </c>
      <c r="D876" s="84" t="s">
        <v>3432</v>
      </c>
      <c r="E876" s="84" t="b">
        <v>0</v>
      </c>
      <c r="F876" s="84" t="b">
        <v>0</v>
      </c>
      <c r="G876" s="84" t="b">
        <v>0</v>
      </c>
    </row>
    <row r="877" spans="1:7" ht="15">
      <c r="A877" s="84" t="s">
        <v>4649</v>
      </c>
      <c r="B877" s="84">
        <v>2</v>
      </c>
      <c r="C877" s="122">
        <v>0.006567788485161682</v>
      </c>
      <c r="D877" s="84" t="s">
        <v>3432</v>
      </c>
      <c r="E877" s="84" t="b">
        <v>0</v>
      </c>
      <c r="F877" s="84" t="b">
        <v>0</v>
      </c>
      <c r="G877" s="84" t="b">
        <v>0</v>
      </c>
    </row>
    <row r="878" spans="1:7" ht="15">
      <c r="A878" s="84" t="s">
        <v>4650</v>
      </c>
      <c r="B878" s="84">
        <v>2</v>
      </c>
      <c r="C878" s="122">
        <v>0.006567788485161682</v>
      </c>
      <c r="D878" s="84" t="s">
        <v>3432</v>
      </c>
      <c r="E878" s="84" t="b">
        <v>0</v>
      </c>
      <c r="F878" s="84" t="b">
        <v>0</v>
      </c>
      <c r="G878" s="84" t="b">
        <v>0</v>
      </c>
    </row>
    <row r="879" spans="1:7" ht="15">
      <c r="A879" s="84" t="s">
        <v>4508</v>
      </c>
      <c r="B879" s="84">
        <v>2</v>
      </c>
      <c r="C879" s="122">
        <v>0.006567788485161682</v>
      </c>
      <c r="D879" s="84" t="s">
        <v>3432</v>
      </c>
      <c r="E879" s="84" t="b">
        <v>0</v>
      </c>
      <c r="F879" s="84" t="b">
        <v>0</v>
      </c>
      <c r="G879" s="84" t="b">
        <v>0</v>
      </c>
    </row>
    <row r="880" spans="1:7" ht="15">
      <c r="A880" s="84" t="s">
        <v>4490</v>
      </c>
      <c r="B880" s="84">
        <v>2</v>
      </c>
      <c r="C880" s="122">
        <v>0.006567788485161682</v>
      </c>
      <c r="D880" s="84" t="s">
        <v>3432</v>
      </c>
      <c r="E880" s="84" t="b">
        <v>0</v>
      </c>
      <c r="F880" s="84" t="b">
        <v>0</v>
      </c>
      <c r="G880" s="84" t="b">
        <v>0</v>
      </c>
    </row>
    <row r="881" spans="1:7" ht="15">
      <c r="A881" s="84" t="s">
        <v>4509</v>
      </c>
      <c r="B881" s="84">
        <v>2</v>
      </c>
      <c r="C881" s="122">
        <v>0.006567788485161682</v>
      </c>
      <c r="D881" s="84" t="s">
        <v>3432</v>
      </c>
      <c r="E881" s="84" t="b">
        <v>0</v>
      </c>
      <c r="F881" s="84" t="b">
        <v>0</v>
      </c>
      <c r="G881" s="84" t="b">
        <v>0</v>
      </c>
    </row>
    <row r="882" spans="1:7" ht="15">
      <c r="A882" s="84" t="s">
        <v>4491</v>
      </c>
      <c r="B882" s="84">
        <v>2</v>
      </c>
      <c r="C882" s="122">
        <v>0.006567788485161682</v>
      </c>
      <c r="D882" s="84" t="s">
        <v>3432</v>
      </c>
      <c r="E882" s="84" t="b">
        <v>0</v>
      </c>
      <c r="F882" s="84" t="b">
        <v>0</v>
      </c>
      <c r="G882" s="84" t="b">
        <v>0</v>
      </c>
    </row>
    <row r="883" spans="1:7" ht="15">
      <c r="A883" s="84" t="s">
        <v>4463</v>
      </c>
      <c r="B883" s="84">
        <v>2</v>
      </c>
      <c r="C883" s="122">
        <v>0.006567788485161682</v>
      </c>
      <c r="D883" s="84" t="s">
        <v>3432</v>
      </c>
      <c r="E883" s="84" t="b">
        <v>0</v>
      </c>
      <c r="F883" s="84" t="b">
        <v>0</v>
      </c>
      <c r="G883" s="84" t="b">
        <v>0</v>
      </c>
    </row>
    <row r="884" spans="1:7" ht="15">
      <c r="A884" s="84" t="s">
        <v>4449</v>
      </c>
      <c r="B884" s="84">
        <v>2</v>
      </c>
      <c r="C884" s="122">
        <v>0.006567788485161682</v>
      </c>
      <c r="D884" s="84" t="s">
        <v>3432</v>
      </c>
      <c r="E884" s="84" t="b">
        <v>1</v>
      </c>
      <c r="F884" s="84" t="b">
        <v>0</v>
      </c>
      <c r="G884" s="84" t="b">
        <v>0</v>
      </c>
    </row>
    <row r="885" spans="1:7" ht="15">
      <c r="A885" s="84" t="s">
        <v>4444</v>
      </c>
      <c r="B885" s="84">
        <v>2</v>
      </c>
      <c r="C885" s="122">
        <v>0.006567788485161682</v>
      </c>
      <c r="D885" s="84" t="s">
        <v>3432</v>
      </c>
      <c r="E885" s="84" t="b">
        <v>0</v>
      </c>
      <c r="F885" s="84" t="b">
        <v>0</v>
      </c>
      <c r="G885" s="84" t="b">
        <v>0</v>
      </c>
    </row>
    <row r="886" spans="1:7" ht="15">
      <c r="A886" s="84" t="s">
        <v>3625</v>
      </c>
      <c r="B886" s="84">
        <v>2</v>
      </c>
      <c r="C886" s="122">
        <v>0.006567788485161682</v>
      </c>
      <c r="D886" s="84" t="s">
        <v>3432</v>
      </c>
      <c r="E886" s="84" t="b">
        <v>1</v>
      </c>
      <c r="F886" s="84" t="b">
        <v>0</v>
      </c>
      <c r="G886" s="84" t="b">
        <v>0</v>
      </c>
    </row>
    <row r="887" spans="1:7" ht="15">
      <c r="A887" s="84" t="s">
        <v>4455</v>
      </c>
      <c r="B887" s="84">
        <v>2</v>
      </c>
      <c r="C887" s="122">
        <v>0.006567788485161682</v>
      </c>
      <c r="D887" s="84" t="s">
        <v>3432</v>
      </c>
      <c r="E887" s="84" t="b">
        <v>0</v>
      </c>
      <c r="F887" s="84" t="b">
        <v>0</v>
      </c>
      <c r="G887" s="84" t="b">
        <v>0</v>
      </c>
    </row>
    <row r="888" spans="1:7" ht="15">
      <c r="A888" s="84" t="s">
        <v>4558</v>
      </c>
      <c r="B888" s="84">
        <v>2</v>
      </c>
      <c r="C888" s="122">
        <v>0.006567788485161682</v>
      </c>
      <c r="D888" s="84" t="s">
        <v>3432</v>
      </c>
      <c r="E888" s="84" t="b">
        <v>1</v>
      </c>
      <c r="F888" s="84" t="b">
        <v>0</v>
      </c>
      <c r="G888" s="84" t="b">
        <v>0</v>
      </c>
    </row>
    <row r="889" spans="1:7" ht="15">
      <c r="A889" s="84" t="s">
        <v>4640</v>
      </c>
      <c r="B889" s="84">
        <v>2</v>
      </c>
      <c r="C889" s="122">
        <v>0.006567788485161682</v>
      </c>
      <c r="D889" s="84" t="s">
        <v>3432</v>
      </c>
      <c r="E889" s="84" t="b">
        <v>0</v>
      </c>
      <c r="F889" s="84" t="b">
        <v>0</v>
      </c>
      <c r="G889" s="84" t="b">
        <v>0</v>
      </c>
    </row>
    <row r="890" spans="1:7" ht="15">
      <c r="A890" s="84" t="s">
        <v>4641</v>
      </c>
      <c r="B890" s="84">
        <v>2</v>
      </c>
      <c r="C890" s="122">
        <v>0.006567788485161682</v>
      </c>
      <c r="D890" s="84" t="s">
        <v>3432</v>
      </c>
      <c r="E890" s="84" t="b">
        <v>0</v>
      </c>
      <c r="F890" s="84" t="b">
        <v>0</v>
      </c>
      <c r="G890" s="84" t="b">
        <v>0</v>
      </c>
    </row>
    <row r="891" spans="1:7" ht="15">
      <c r="A891" s="84" t="s">
        <v>4642</v>
      </c>
      <c r="B891" s="84">
        <v>2</v>
      </c>
      <c r="C891" s="122">
        <v>0.006567788485161682</v>
      </c>
      <c r="D891" s="84" t="s">
        <v>3432</v>
      </c>
      <c r="E891" s="84" t="b">
        <v>1</v>
      </c>
      <c r="F891" s="84" t="b">
        <v>0</v>
      </c>
      <c r="G891" s="84" t="b">
        <v>0</v>
      </c>
    </row>
    <row r="892" spans="1:7" ht="15">
      <c r="A892" s="84" t="s">
        <v>4643</v>
      </c>
      <c r="B892" s="84">
        <v>2</v>
      </c>
      <c r="C892" s="122">
        <v>0.006567788485161682</v>
      </c>
      <c r="D892" s="84" t="s">
        <v>3432</v>
      </c>
      <c r="E892" s="84" t="b">
        <v>0</v>
      </c>
      <c r="F892" s="84" t="b">
        <v>0</v>
      </c>
      <c r="G892" s="84" t="b">
        <v>0</v>
      </c>
    </row>
    <row r="893" spans="1:7" ht="15">
      <c r="A893" s="84" t="s">
        <v>4530</v>
      </c>
      <c r="B893" s="84">
        <v>2</v>
      </c>
      <c r="C893" s="122">
        <v>0.006567788485161682</v>
      </c>
      <c r="D893" s="84" t="s">
        <v>3432</v>
      </c>
      <c r="E893" s="84" t="b">
        <v>0</v>
      </c>
      <c r="F893" s="84" t="b">
        <v>0</v>
      </c>
      <c r="G893" s="84" t="b">
        <v>0</v>
      </c>
    </row>
    <row r="894" spans="1:7" ht="15">
      <c r="A894" s="84" t="s">
        <v>4644</v>
      </c>
      <c r="B894" s="84">
        <v>2</v>
      </c>
      <c r="C894" s="122">
        <v>0.006567788485161682</v>
      </c>
      <c r="D894" s="84" t="s">
        <v>3432</v>
      </c>
      <c r="E894" s="84" t="b">
        <v>0</v>
      </c>
      <c r="F894" s="84" t="b">
        <v>0</v>
      </c>
      <c r="G894" s="84" t="b">
        <v>0</v>
      </c>
    </row>
    <row r="895" spans="1:7" ht="15">
      <c r="A895" s="84" t="s">
        <v>3665</v>
      </c>
      <c r="B895" s="84">
        <v>2</v>
      </c>
      <c r="C895" s="122">
        <v>0.006567788485161682</v>
      </c>
      <c r="D895" s="84" t="s">
        <v>3432</v>
      </c>
      <c r="E895" s="84" t="b">
        <v>0</v>
      </c>
      <c r="F895" s="84" t="b">
        <v>0</v>
      </c>
      <c r="G895" s="84" t="b">
        <v>0</v>
      </c>
    </row>
    <row r="896" spans="1:7" ht="15">
      <c r="A896" s="84" t="s">
        <v>4645</v>
      </c>
      <c r="B896" s="84">
        <v>2</v>
      </c>
      <c r="C896" s="122">
        <v>0.006567788485161682</v>
      </c>
      <c r="D896" s="84" t="s">
        <v>3432</v>
      </c>
      <c r="E896" s="84" t="b">
        <v>0</v>
      </c>
      <c r="F896" s="84" t="b">
        <v>0</v>
      </c>
      <c r="G896" s="84" t="b">
        <v>0</v>
      </c>
    </row>
    <row r="897" spans="1:7" ht="15">
      <c r="A897" s="84" t="s">
        <v>4646</v>
      </c>
      <c r="B897" s="84">
        <v>2</v>
      </c>
      <c r="C897" s="122">
        <v>0.006567788485161682</v>
      </c>
      <c r="D897" s="84" t="s">
        <v>3432</v>
      </c>
      <c r="E897" s="84" t="b">
        <v>0</v>
      </c>
      <c r="F897" s="84" t="b">
        <v>0</v>
      </c>
      <c r="G897" s="84" t="b">
        <v>0</v>
      </c>
    </row>
    <row r="898" spans="1:7" ht="15">
      <c r="A898" s="84" t="s">
        <v>4647</v>
      </c>
      <c r="B898" s="84">
        <v>2</v>
      </c>
      <c r="C898" s="122">
        <v>0.006567788485161682</v>
      </c>
      <c r="D898" s="84" t="s">
        <v>3432</v>
      </c>
      <c r="E898" s="84" t="b">
        <v>0</v>
      </c>
      <c r="F898" s="84" t="b">
        <v>0</v>
      </c>
      <c r="G898" s="84" t="b">
        <v>0</v>
      </c>
    </row>
    <row r="899" spans="1:7" ht="15">
      <c r="A899" s="84" t="s">
        <v>4439</v>
      </c>
      <c r="B899" s="84">
        <v>2</v>
      </c>
      <c r="C899" s="122">
        <v>0.006567788485161682</v>
      </c>
      <c r="D899" s="84" t="s">
        <v>3432</v>
      </c>
      <c r="E899" s="84" t="b">
        <v>0</v>
      </c>
      <c r="F899" s="84" t="b">
        <v>0</v>
      </c>
      <c r="G899" s="84" t="b">
        <v>0</v>
      </c>
    </row>
    <row r="900" spans="1:7" ht="15">
      <c r="A900" s="84" t="s">
        <v>4560</v>
      </c>
      <c r="B900" s="84">
        <v>2</v>
      </c>
      <c r="C900" s="122">
        <v>0.006567788485161682</v>
      </c>
      <c r="D900" s="84" t="s">
        <v>3432</v>
      </c>
      <c r="E900" s="84" t="b">
        <v>0</v>
      </c>
      <c r="F900" s="84" t="b">
        <v>0</v>
      </c>
      <c r="G900" s="84" t="b">
        <v>0</v>
      </c>
    </row>
    <row r="901" spans="1:7" ht="15">
      <c r="A901" s="84" t="s">
        <v>4774</v>
      </c>
      <c r="B901" s="84">
        <v>2</v>
      </c>
      <c r="C901" s="122">
        <v>0.006567788485161682</v>
      </c>
      <c r="D901" s="84" t="s">
        <v>3432</v>
      </c>
      <c r="E901" s="84" t="b">
        <v>0</v>
      </c>
      <c r="F901" s="84" t="b">
        <v>0</v>
      </c>
      <c r="G901" s="84" t="b">
        <v>0</v>
      </c>
    </row>
    <row r="902" spans="1:7" ht="15">
      <c r="A902" s="84" t="s">
        <v>409</v>
      </c>
      <c r="B902" s="84">
        <v>2</v>
      </c>
      <c r="C902" s="122">
        <v>0</v>
      </c>
      <c r="D902" s="84" t="s">
        <v>3433</v>
      </c>
      <c r="E902" s="84" t="b">
        <v>0</v>
      </c>
      <c r="F902" s="84" t="b">
        <v>0</v>
      </c>
      <c r="G902" s="84" t="b">
        <v>0</v>
      </c>
    </row>
    <row r="903" spans="1:7" ht="15">
      <c r="A903" s="84" t="s">
        <v>408</v>
      </c>
      <c r="B903" s="84">
        <v>2</v>
      </c>
      <c r="C903" s="122">
        <v>0</v>
      </c>
      <c r="D903" s="84" t="s">
        <v>3433</v>
      </c>
      <c r="E903" s="84" t="b">
        <v>0</v>
      </c>
      <c r="F903" s="84" t="b">
        <v>0</v>
      </c>
      <c r="G903" s="84" t="b">
        <v>0</v>
      </c>
    </row>
    <row r="904" spans="1:7" ht="15">
      <c r="A904" s="84" t="s">
        <v>407</v>
      </c>
      <c r="B904" s="84">
        <v>2</v>
      </c>
      <c r="C904" s="122">
        <v>0</v>
      </c>
      <c r="D904" s="84" t="s">
        <v>3433</v>
      </c>
      <c r="E904" s="84" t="b">
        <v>0</v>
      </c>
      <c r="F904" s="84" t="b">
        <v>0</v>
      </c>
      <c r="G904" s="84" t="b">
        <v>0</v>
      </c>
    </row>
    <row r="905" spans="1:7" ht="15">
      <c r="A905" s="84" t="s">
        <v>406</v>
      </c>
      <c r="B905" s="84">
        <v>2</v>
      </c>
      <c r="C905" s="122">
        <v>0</v>
      </c>
      <c r="D905" s="84" t="s">
        <v>3433</v>
      </c>
      <c r="E905" s="84" t="b">
        <v>0</v>
      </c>
      <c r="F905" s="84" t="b">
        <v>0</v>
      </c>
      <c r="G905" s="84" t="b">
        <v>0</v>
      </c>
    </row>
    <row r="906" spans="1:7" ht="15">
      <c r="A906" s="84" t="s">
        <v>405</v>
      </c>
      <c r="B906" s="84">
        <v>2</v>
      </c>
      <c r="C906" s="122">
        <v>0</v>
      </c>
      <c r="D906" s="84" t="s">
        <v>3433</v>
      </c>
      <c r="E906" s="84" t="b">
        <v>0</v>
      </c>
      <c r="F906" s="84" t="b">
        <v>0</v>
      </c>
      <c r="G906" s="84" t="b">
        <v>0</v>
      </c>
    </row>
    <row r="907" spans="1:7" ht="15">
      <c r="A907" s="84" t="s">
        <v>404</v>
      </c>
      <c r="B907" s="84">
        <v>2</v>
      </c>
      <c r="C907" s="122">
        <v>0</v>
      </c>
      <c r="D907" s="84" t="s">
        <v>3433</v>
      </c>
      <c r="E907" s="84" t="b">
        <v>0</v>
      </c>
      <c r="F907" s="84" t="b">
        <v>0</v>
      </c>
      <c r="G907" s="84" t="b">
        <v>0</v>
      </c>
    </row>
    <row r="908" spans="1:7" ht="15">
      <c r="A908" s="84" t="s">
        <v>403</v>
      </c>
      <c r="B908" s="84">
        <v>2</v>
      </c>
      <c r="C908" s="122">
        <v>0</v>
      </c>
      <c r="D908" s="84" t="s">
        <v>3433</v>
      </c>
      <c r="E908" s="84" t="b">
        <v>0</v>
      </c>
      <c r="F908" s="84" t="b">
        <v>0</v>
      </c>
      <c r="G908" s="84" t="b">
        <v>0</v>
      </c>
    </row>
    <row r="909" spans="1:7" ht="15">
      <c r="A909" s="84" t="s">
        <v>402</v>
      </c>
      <c r="B909" s="84">
        <v>2</v>
      </c>
      <c r="C909" s="122">
        <v>0</v>
      </c>
      <c r="D909" s="84" t="s">
        <v>3433</v>
      </c>
      <c r="E909" s="84" t="b">
        <v>0</v>
      </c>
      <c r="F909" s="84" t="b">
        <v>0</v>
      </c>
      <c r="G909" s="84" t="b">
        <v>0</v>
      </c>
    </row>
    <row r="910" spans="1:7" ht="15">
      <c r="A910" s="84" t="s">
        <v>3636</v>
      </c>
      <c r="B910" s="84">
        <v>22</v>
      </c>
      <c r="C910" s="122">
        <v>0.006204092086319363</v>
      </c>
      <c r="D910" s="84" t="s">
        <v>3434</v>
      </c>
      <c r="E910" s="84" t="b">
        <v>0</v>
      </c>
      <c r="F910" s="84" t="b">
        <v>0</v>
      </c>
      <c r="G910" s="84" t="b">
        <v>0</v>
      </c>
    </row>
    <row r="911" spans="1:7" ht="15">
      <c r="A911" s="84" t="s">
        <v>3608</v>
      </c>
      <c r="B911" s="84">
        <v>12</v>
      </c>
      <c r="C911" s="122">
        <v>0</v>
      </c>
      <c r="D911" s="84" t="s">
        <v>3434</v>
      </c>
      <c r="E911" s="84" t="b">
        <v>0</v>
      </c>
      <c r="F911" s="84" t="b">
        <v>0</v>
      </c>
      <c r="G911" s="84" t="b">
        <v>0</v>
      </c>
    </row>
    <row r="912" spans="1:7" ht="15">
      <c r="A912" s="84" t="s">
        <v>3616</v>
      </c>
      <c r="B912" s="84">
        <v>6</v>
      </c>
      <c r="C912" s="122">
        <v>0.0134789550297305</v>
      </c>
      <c r="D912" s="84" t="s">
        <v>3434</v>
      </c>
      <c r="E912" s="84" t="b">
        <v>0</v>
      </c>
      <c r="F912" s="84" t="b">
        <v>0</v>
      </c>
      <c r="G912" s="84" t="b">
        <v>0</v>
      </c>
    </row>
    <row r="913" spans="1:7" ht="15">
      <c r="A913" s="84" t="s">
        <v>3637</v>
      </c>
      <c r="B913" s="84">
        <v>5</v>
      </c>
      <c r="C913" s="122">
        <v>0.014186986631030074</v>
      </c>
      <c r="D913" s="84" t="s">
        <v>3434</v>
      </c>
      <c r="E913" s="84" t="b">
        <v>0</v>
      </c>
      <c r="F913" s="84" t="b">
        <v>0</v>
      </c>
      <c r="G913" s="84" t="b">
        <v>0</v>
      </c>
    </row>
    <row r="914" spans="1:7" ht="15">
      <c r="A914" s="84" t="s">
        <v>3638</v>
      </c>
      <c r="B914" s="84">
        <v>5</v>
      </c>
      <c r="C914" s="122">
        <v>0.014186986631030074</v>
      </c>
      <c r="D914" s="84" t="s">
        <v>3434</v>
      </c>
      <c r="E914" s="84" t="b">
        <v>0</v>
      </c>
      <c r="F914" s="84" t="b">
        <v>0</v>
      </c>
      <c r="G914" s="84" t="b">
        <v>0</v>
      </c>
    </row>
    <row r="915" spans="1:7" ht="15">
      <c r="A915" s="84" t="s">
        <v>3639</v>
      </c>
      <c r="B915" s="84">
        <v>4</v>
      </c>
      <c r="C915" s="122">
        <v>0.014242425514019774</v>
      </c>
      <c r="D915" s="84" t="s">
        <v>3434</v>
      </c>
      <c r="E915" s="84" t="b">
        <v>0</v>
      </c>
      <c r="F915" s="84" t="b">
        <v>0</v>
      </c>
      <c r="G915" s="84" t="b">
        <v>0</v>
      </c>
    </row>
    <row r="916" spans="1:7" ht="15">
      <c r="A916" s="84" t="s">
        <v>3640</v>
      </c>
      <c r="B916" s="84">
        <v>4</v>
      </c>
      <c r="C916" s="122">
        <v>0.014242425514019774</v>
      </c>
      <c r="D916" s="84" t="s">
        <v>3434</v>
      </c>
      <c r="E916" s="84" t="b">
        <v>0</v>
      </c>
      <c r="F916" s="84" t="b">
        <v>0</v>
      </c>
      <c r="G916" s="84" t="b">
        <v>0</v>
      </c>
    </row>
    <row r="917" spans="1:7" ht="15">
      <c r="A917" s="84" t="s">
        <v>3641</v>
      </c>
      <c r="B917" s="84">
        <v>4</v>
      </c>
      <c r="C917" s="122">
        <v>0.014242425514019774</v>
      </c>
      <c r="D917" s="84" t="s">
        <v>3434</v>
      </c>
      <c r="E917" s="84" t="b">
        <v>0</v>
      </c>
      <c r="F917" s="84" t="b">
        <v>1</v>
      </c>
      <c r="G917" s="84" t="b">
        <v>0</v>
      </c>
    </row>
    <row r="918" spans="1:7" ht="15">
      <c r="A918" s="84" t="s">
        <v>3642</v>
      </c>
      <c r="B918" s="84">
        <v>4</v>
      </c>
      <c r="C918" s="122">
        <v>0.014242425514019774</v>
      </c>
      <c r="D918" s="84" t="s">
        <v>3434</v>
      </c>
      <c r="E918" s="84" t="b">
        <v>0</v>
      </c>
      <c r="F918" s="84" t="b">
        <v>0</v>
      </c>
      <c r="G918" s="84" t="b">
        <v>0</v>
      </c>
    </row>
    <row r="919" spans="1:7" ht="15">
      <c r="A919" s="84" t="s">
        <v>3643</v>
      </c>
      <c r="B919" s="84">
        <v>4</v>
      </c>
      <c r="C919" s="122">
        <v>0.014242425514019774</v>
      </c>
      <c r="D919" s="84" t="s">
        <v>3434</v>
      </c>
      <c r="E919" s="84" t="b">
        <v>0</v>
      </c>
      <c r="F919" s="84" t="b">
        <v>0</v>
      </c>
      <c r="G919" s="84" t="b">
        <v>0</v>
      </c>
    </row>
    <row r="920" spans="1:7" ht="15">
      <c r="A920" s="84" t="s">
        <v>369</v>
      </c>
      <c r="B920" s="84">
        <v>4</v>
      </c>
      <c r="C920" s="122">
        <v>0.014242425514019774</v>
      </c>
      <c r="D920" s="84" t="s">
        <v>3434</v>
      </c>
      <c r="E920" s="84" t="b">
        <v>0</v>
      </c>
      <c r="F920" s="84" t="b">
        <v>0</v>
      </c>
      <c r="G920" s="84" t="b">
        <v>0</v>
      </c>
    </row>
    <row r="921" spans="1:7" ht="15">
      <c r="A921" s="84" t="s">
        <v>4513</v>
      </c>
      <c r="B921" s="84">
        <v>4</v>
      </c>
      <c r="C921" s="122">
        <v>0.014242425514019774</v>
      </c>
      <c r="D921" s="84" t="s">
        <v>3434</v>
      </c>
      <c r="E921" s="84" t="b">
        <v>0</v>
      </c>
      <c r="F921" s="84" t="b">
        <v>0</v>
      </c>
      <c r="G921" s="84" t="b">
        <v>0</v>
      </c>
    </row>
    <row r="922" spans="1:7" ht="15">
      <c r="A922" s="84" t="s">
        <v>4552</v>
      </c>
      <c r="B922" s="84">
        <v>4</v>
      </c>
      <c r="C922" s="122">
        <v>0.014242425514019774</v>
      </c>
      <c r="D922" s="84" t="s">
        <v>3434</v>
      </c>
      <c r="E922" s="84" t="b">
        <v>0</v>
      </c>
      <c r="F922" s="84" t="b">
        <v>0</v>
      </c>
      <c r="G922" s="84" t="b">
        <v>0</v>
      </c>
    </row>
    <row r="923" spans="1:7" ht="15">
      <c r="A923" s="84" t="s">
        <v>4739</v>
      </c>
      <c r="B923" s="84">
        <v>2</v>
      </c>
      <c r="C923" s="122">
        <v>0.011614197766920053</v>
      </c>
      <c r="D923" s="84" t="s">
        <v>3434</v>
      </c>
      <c r="E923" s="84" t="b">
        <v>0</v>
      </c>
      <c r="F923" s="84" t="b">
        <v>0</v>
      </c>
      <c r="G923" s="84" t="b">
        <v>0</v>
      </c>
    </row>
    <row r="924" spans="1:7" ht="15">
      <c r="A924" s="84" t="s">
        <v>4740</v>
      </c>
      <c r="B924" s="84">
        <v>2</v>
      </c>
      <c r="C924" s="122">
        <v>0.011614197766920053</v>
      </c>
      <c r="D924" s="84" t="s">
        <v>3434</v>
      </c>
      <c r="E924" s="84" t="b">
        <v>0</v>
      </c>
      <c r="F924" s="84" t="b">
        <v>0</v>
      </c>
      <c r="G924" s="84" t="b">
        <v>0</v>
      </c>
    </row>
    <row r="925" spans="1:7" ht="15">
      <c r="A925" s="84" t="s">
        <v>4741</v>
      </c>
      <c r="B925" s="84">
        <v>2</v>
      </c>
      <c r="C925" s="122">
        <v>0.011614197766920053</v>
      </c>
      <c r="D925" s="84" t="s">
        <v>3434</v>
      </c>
      <c r="E925" s="84" t="b">
        <v>0</v>
      </c>
      <c r="F925" s="84" t="b">
        <v>0</v>
      </c>
      <c r="G925" s="84" t="b">
        <v>0</v>
      </c>
    </row>
    <row r="926" spans="1:7" ht="15">
      <c r="A926" s="84" t="s">
        <v>4742</v>
      </c>
      <c r="B926" s="84">
        <v>2</v>
      </c>
      <c r="C926" s="122">
        <v>0.011614197766920053</v>
      </c>
      <c r="D926" s="84" t="s">
        <v>3434</v>
      </c>
      <c r="E926" s="84" t="b">
        <v>0</v>
      </c>
      <c r="F926" s="84" t="b">
        <v>0</v>
      </c>
      <c r="G926" s="84" t="b">
        <v>0</v>
      </c>
    </row>
    <row r="927" spans="1:7" ht="15">
      <c r="A927" s="84" t="s">
        <v>4743</v>
      </c>
      <c r="B927" s="84">
        <v>2</v>
      </c>
      <c r="C927" s="122">
        <v>0.011614197766920053</v>
      </c>
      <c r="D927" s="84" t="s">
        <v>3434</v>
      </c>
      <c r="E927" s="84" t="b">
        <v>0</v>
      </c>
      <c r="F927" s="84" t="b">
        <v>0</v>
      </c>
      <c r="G927" s="84" t="b">
        <v>0</v>
      </c>
    </row>
    <row r="928" spans="1:7" ht="15">
      <c r="A928" s="84" t="s">
        <v>4733</v>
      </c>
      <c r="B928" s="84">
        <v>2</v>
      </c>
      <c r="C928" s="122">
        <v>0.011614197766920053</v>
      </c>
      <c r="D928" s="84" t="s">
        <v>3434</v>
      </c>
      <c r="E928" s="84" t="b">
        <v>0</v>
      </c>
      <c r="F928" s="84" t="b">
        <v>0</v>
      </c>
      <c r="G928" s="84" t="b">
        <v>0</v>
      </c>
    </row>
    <row r="929" spans="1:7" ht="15">
      <c r="A929" s="84" t="s">
        <v>4554</v>
      </c>
      <c r="B929" s="84">
        <v>2</v>
      </c>
      <c r="C929" s="122">
        <v>0.011614197766920053</v>
      </c>
      <c r="D929" s="84" t="s">
        <v>3434</v>
      </c>
      <c r="E929" s="84" t="b">
        <v>1</v>
      </c>
      <c r="F929" s="84" t="b">
        <v>0</v>
      </c>
      <c r="G929" s="84" t="b">
        <v>0</v>
      </c>
    </row>
    <row r="930" spans="1:7" ht="15">
      <c r="A930" s="84" t="s">
        <v>4734</v>
      </c>
      <c r="B930" s="84">
        <v>2</v>
      </c>
      <c r="C930" s="122">
        <v>0.011614197766920053</v>
      </c>
      <c r="D930" s="84" t="s">
        <v>3434</v>
      </c>
      <c r="E930" s="84" t="b">
        <v>0</v>
      </c>
      <c r="F930" s="84" t="b">
        <v>0</v>
      </c>
      <c r="G930" s="84" t="b">
        <v>0</v>
      </c>
    </row>
    <row r="931" spans="1:7" ht="15">
      <c r="A931" s="84" t="s">
        <v>4735</v>
      </c>
      <c r="B931" s="84">
        <v>2</v>
      </c>
      <c r="C931" s="122">
        <v>0.011614197766920053</v>
      </c>
      <c r="D931" s="84" t="s">
        <v>3434</v>
      </c>
      <c r="E931" s="84" t="b">
        <v>0</v>
      </c>
      <c r="F931" s="84" t="b">
        <v>0</v>
      </c>
      <c r="G931" s="84" t="b">
        <v>0</v>
      </c>
    </row>
    <row r="932" spans="1:7" ht="15">
      <c r="A932" s="84" t="s">
        <v>4736</v>
      </c>
      <c r="B932" s="84">
        <v>2</v>
      </c>
      <c r="C932" s="122">
        <v>0.011614197766920053</v>
      </c>
      <c r="D932" s="84" t="s">
        <v>3434</v>
      </c>
      <c r="E932" s="84" t="b">
        <v>0</v>
      </c>
      <c r="F932" s="84" t="b">
        <v>0</v>
      </c>
      <c r="G932" s="84" t="b">
        <v>0</v>
      </c>
    </row>
    <row r="933" spans="1:7" ht="15">
      <c r="A933" s="84" t="s">
        <v>4737</v>
      </c>
      <c r="B933" s="84">
        <v>2</v>
      </c>
      <c r="C933" s="122">
        <v>0.011614197766920053</v>
      </c>
      <c r="D933" s="84" t="s">
        <v>3434</v>
      </c>
      <c r="E933" s="84" t="b">
        <v>0</v>
      </c>
      <c r="F933" s="84" t="b">
        <v>0</v>
      </c>
      <c r="G933" s="84" t="b">
        <v>0</v>
      </c>
    </row>
    <row r="934" spans="1:7" ht="15">
      <c r="A934" s="84" t="s">
        <v>4738</v>
      </c>
      <c r="B934" s="84">
        <v>2</v>
      </c>
      <c r="C934" s="122">
        <v>0.011614197766920053</v>
      </c>
      <c r="D934" s="84" t="s">
        <v>3434</v>
      </c>
      <c r="E934" s="84" t="b">
        <v>0</v>
      </c>
      <c r="F934" s="84" t="b">
        <v>0</v>
      </c>
      <c r="G934" s="84" t="b">
        <v>0</v>
      </c>
    </row>
    <row r="935" spans="1:7" ht="15">
      <c r="A935" s="84" t="s">
        <v>4726</v>
      </c>
      <c r="B935" s="84">
        <v>2</v>
      </c>
      <c r="C935" s="122">
        <v>0.011614197766920053</v>
      </c>
      <c r="D935" s="84" t="s">
        <v>3434</v>
      </c>
      <c r="E935" s="84" t="b">
        <v>0</v>
      </c>
      <c r="F935" s="84" t="b">
        <v>0</v>
      </c>
      <c r="G935" s="84" t="b">
        <v>0</v>
      </c>
    </row>
    <row r="936" spans="1:7" ht="15">
      <c r="A936" s="84" t="s">
        <v>4727</v>
      </c>
      <c r="B936" s="84">
        <v>2</v>
      </c>
      <c r="C936" s="122">
        <v>0.011614197766920053</v>
      </c>
      <c r="D936" s="84" t="s">
        <v>3434</v>
      </c>
      <c r="E936" s="84" t="b">
        <v>0</v>
      </c>
      <c r="F936" s="84" t="b">
        <v>0</v>
      </c>
      <c r="G936" s="84" t="b">
        <v>0</v>
      </c>
    </row>
    <row r="937" spans="1:7" ht="15">
      <c r="A937" s="84" t="s">
        <v>4728</v>
      </c>
      <c r="B937" s="84">
        <v>2</v>
      </c>
      <c r="C937" s="122">
        <v>0.011614197766920053</v>
      </c>
      <c r="D937" s="84" t="s">
        <v>3434</v>
      </c>
      <c r="E937" s="84" t="b">
        <v>0</v>
      </c>
      <c r="F937" s="84" t="b">
        <v>0</v>
      </c>
      <c r="G937" s="84" t="b">
        <v>0</v>
      </c>
    </row>
    <row r="938" spans="1:7" ht="15">
      <c r="A938" s="84" t="s">
        <v>4729</v>
      </c>
      <c r="B938" s="84">
        <v>2</v>
      </c>
      <c r="C938" s="122">
        <v>0.011614197766920053</v>
      </c>
      <c r="D938" s="84" t="s">
        <v>3434</v>
      </c>
      <c r="E938" s="84" t="b">
        <v>0</v>
      </c>
      <c r="F938" s="84" t="b">
        <v>0</v>
      </c>
      <c r="G938" s="84" t="b">
        <v>0</v>
      </c>
    </row>
    <row r="939" spans="1:7" ht="15">
      <c r="A939" s="84" t="s">
        <v>4730</v>
      </c>
      <c r="B939" s="84">
        <v>2</v>
      </c>
      <c r="C939" s="122">
        <v>0.011614197766920053</v>
      </c>
      <c r="D939" s="84" t="s">
        <v>3434</v>
      </c>
      <c r="E939" s="84" t="b">
        <v>0</v>
      </c>
      <c r="F939" s="84" t="b">
        <v>0</v>
      </c>
      <c r="G939" s="84" t="b">
        <v>0</v>
      </c>
    </row>
    <row r="940" spans="1:7" ht="15">
      <c r="A940" s="84" t="s">
        <v>4732</v>
      </c>
      <c r="B940" s="84">
        <v>2</v>
      </c>
      <c r="C940" s="122">
        <v>0.011614197766920053</v>
      </c>
      <c r="D940" s="84" t="s">
        <v>3434</v>
      </c>
      <c r="E940" s="84" t="b">
        <v>0</v>
      </c>
      <c r="F940" s="84" t="b">
        <v>0</v>
      </c>
      <c r="G940" s="84" t="b">
        <v>0</v>
      </c>
    </row>
    <row r="941" spans="1:7" ht="15">
      <c r="A941" s="84" t="s">
        <v>3625</v>
      </c>
      <c r="B941" s="84">
        <v>4</v>
      </c>
      <c r="C941" s="122">
        <v>0</v>
      </c>
      <c r="D941" s="84" t="s">
        <v>3435</v>
      </c>
      <c r="E941" s="84" t="b">
        <v>1</v>
      </c>
      <c r="F941" s="84" t="b">
        <v>0</v>
      </c>
      <c r="G941" s="84" t="b">
        <v>0</v>
      </c>
    </row>
    <row r="942" spans="1:7" ht="15">
      <c r="A942" s="84" t="s">
        <v>412</v>
      </c>
      <c r="B942" s="84">
        <v>3</v>
      </c>
      <c r="C942" s="122">
        <v>0.00585650327851406</v>
      </c>
      <c r="D942" s="84" t="s">
        <v>3435</v>
      </c>
      <c r="E942" s="84" t="b">
        <v>0</v>
      </c>
      <c r="F942" s="84" t="b">
        <v>0</v>
      </c>
      <c r="G942" s="84" t="b">
        <v>0</v>
      </c>
    </row>
    <row r="943" spans="1:7" ht="15">
      <c r="A943" s="84" t="s">
        <v>3645</v>
      </c>
      <c r="B943" s="84">
        <v>3</v>
      </c>
      <c r="C943" s="122">
        <v>0.00585650327851406</v>
      </c>
      <c r="D943" s="84" t="s">
        <v>3435</v>
      </c>
      <c r="E943" s="84" t="b">
        <v>0</v>
      </c>
      <c r="F943" s="84" t="b">
        <v>0</v>
      </c>
      <c r="G943" s="84" t="b">
        <v>0</v>
      </c>
    </row>
    <row r="944" spans="1:7" ht="15">
      <c r="A944" s="84" t="s">
        <v>3646</v>
      </c>
      <c r="B944" s="84">
        <v>3</v>
      </c>
      <c r="C944" s="122">
        <v>0.00585650327851406</v>
      </c>
      <c r="D944" s="84" t="s">
        <v>3435</v>
      </c>
      <c r="E944" s="84" t="b">
        <v>0</v>
      </c>
      <c r="F944" s="84" t="b">
        <v>0</v>
      </c>
      <c r="G944" s="84" t="b">
        <v>0</v>
      </c>
    </row>
    <row r="945" spans="1:7" ht="15">
      <c r="A945" s="84" t="s">
        <v>3608</v>
      </c>
      <c r="B945" s="84">
        <v>3</v>
      </c>
      <c r="C945" s="122">
        <v>0.00585650327851406</v>
      </c>
      <c r="D945" s="84" t="s">
        <v>3435</v>
      </c>
      <c r="E945" s="84" t="b">
        <v>0</v>
      </c>
      <c r="F945" s="84" t="b">
        <v>0</v>
      </c>
      <c r="G945" s="84" t="b">
        <v>0</v>
      </c>
    </row>
    <row r="946" spans="1:7" ht="15">
      <c r="A946" s="84" t="s">
        <v>3535</v>
      </c>
      <c r="B946" s="84">
        <v>2</v>
      </c>
      <c r="C946" s="122">
        <v>0.009407187364499412</v>
      </c>
      <c r="D946" s="84" t="s">
        <v>3435</v>
      </c>
      <c r="E946" s="84" t="b">
        <v>0</v>
      </c>
      <c r="F946" s="84" t="b">
        <v>0</v>
      </c>
      <c r="G946" s="84" t="b">
        <v>0</v>
      </c>
    </row>
    <row r="947" spans="1:7" ht="15">
      <c r="A947" s="84" t="s">
        <v>3647</v>
      </c>
      <c r="B947" s="84">
        <v>2</v>
      </c>
      <c r="C947" s="122">
        <v>0.009407187364499412</v>
      </c>
      <c r="D947" s="84" t="s">
        <v>3435</v>
      </c>
      <c r="E947" s="84" t="b">
        <v>0</v>
      </c>
      <c r="F947" s="84" t="b">
        <v>0</v>
      </c>
      <c r="G947" s="84" t="b">
        <v>0</v>
      </c>
    </row>
    <row r="948" spans="1:7" ht="15">
      <c r="A948" s="84" t="s">
        <v>3648</v>
      </c>
      <c r="B948" s="84">
        <v>2</v>
      </c>
      <c r="C948" s="122">
        <v>0.009407187364499412</v>
      </c>
      <c r="D948" s="84" t="s">
        <v>3435</v>
      </c>
      <c r="E948" s="84" t="b">
        <v>0</v>
      </c>
      <c r="F948" s="84" t="b">
        <v>0</v>
      </c>
      <c r="G948" s="84" t="b">
        <v>0</v>
      </c>
    </row>
    <row r="949" spans="1:7" ht="15">
      <c r="A949" s="84" t="s">
        <v>3649</v>
      </c>
      <c r="B949" s="84">
        <v>2</v>
      </c>
      <c r="C949" s="122">
        <v>0.009407187364499412</v>
      </c>
      <c r="D949" s="84" t="s">
        <v>3435</v>
      </c>
      <c r="E949" s="84" t="b">
        <v>0</v>
      </c>
      <c r="F949" s="84" t="b">
        <v>0</v>
      </c>
      <c r="G949" s="84" t="b">
        <v>0</v>
      </c>
    </row>
    <row r="950" spans="1:7" ht="15">
      <c r="A950" s="84" t="s">
        <v>3650</v>
      </c>
      <c r="B950" s="84">
        <v>2</v>
      </c>
      <c r="C950" s="122">
        <v>0.009407187364499412</v>
      </c>
      <c r="D950" s="84" t="s">
        <v>3435</v>
      </c>
      <c r="E950" s="84" t="b">
        <v>0</v>
      </c>
      <c r="F950" s="84" t="b">
        <v>0</v>
      </c>
      <c r="G950" s="84" t="b">
        <v>0</v>
      </c>
    </row>
    <row r="951" spans="1:7" ht="15">
      <c r="A951" s="84" t="s">
        <v>4496</v>
      </c>
      <c r="B951" s="84">
        <v>2</v>
      </c>
      <c r="C951" s="122">
        <v>0.009407187364499412</v>
      </c>
      <c r="D951" s="84" t="s">
        <v>3435</v>
      </c>
      <c r="E951" s="84" t="b">
        <v>0</v>
      </c>
      <c r="F951" s="84" t="b">
        <v>0</v>
      </c>
      <c r="G951" s="84" t="b">
        <v>0</v>
      </c>
    </row>
    <row r="952" spans="1:7" ht="15">
      <c r="A952" s="84" t="s">
        <v>3614</v>
      </c>
      <c r="B952" s="84">
        <v>2</v>
      </c>
      <c r="C952" s="122">
        <v>0.009407187364499412</v>
      </c>
      <c r="D952" s="84" t="s">
        <v>3435</v>
      </c>
      <c r="E952" s="84" t="b">
        <v>0</v>
      </c>
      <c r="F952" s="84" t="b">
        <v>0</v>
      </c>
      <c r="G952" s="84" t="b">
        <v>0</v>
      </c>
    </row>
    <row r="953" spans="1:7" ht="15">
      <c r="A953" s="84" t="s">
        <v>4783</v>
      </c>
      <c r="B953" s="84">
        <v>2</v>
      </c>
      <c r="C953" s="122">
        <v>0.009407187364499412</v>
      </c>
      <c r="D953" s="84" t="s">
        <v>3435</v>
      </c>
      <c r="E953" s="84" t="b">
        <v>0</v>
      </c>
      <c r="F953" s="84" t="b">
        <v>0</v>
      </c>
      <c r="G953" s="84" t="b">
        <v>0</v>
      </c>
    </row>
    <row r="954" spans="1:7" ht="15">
      <c r="A954" s="84" t="s">
        <v>4808</v>
      </c>
      <c r="B954" s="84">
        <v>2</v>
      </c>
      <c r="C954" s="122">
        <v>0.018814374728998825</v>
      </c>
      <c r="D954" s="84" t="s">
        <v>3435</v>
      </c>
      <c r="E954" s="84" t="b">
        <v>0</v>
      </c>
      <c r="F954" s="84" t="b">
        <v>0</v>
      </c>
      <c r="G954" s="84" t="b">
        <v>0</v>
      </c>
    </row>
    <row r="955" spans="1:7" ht="15">
      <c r="A955" s="84" t="s">
        <v>4495</v>
      </c>
      <c r="B955" s="84">
        <v>2</v>
      </c>
      <c r="C955" s="122">
        <v>0.009407187364499412</v>
      </c>
      <c r="D955" s="84" t="s">
        <v>3435</v>
      </c>
      <c r="E955" s="84" t="b">
        <v>0</v>
      </c>
      <c r="F955" s="84" t="b">
        <v>0</v>
      </c>
      <c r="G955" s="84" t="b">
        <v>0</v>
      </c>
    </row>
    <row r="956" spans="1:7" ht="15">
      <c r="A956" s="84" t="s">
        <v>3652</v>
      </c>
      <c r="B956" s="84">
        <v>5</v>
      </c>
      <c r="C956" s="122">
        <v>0.003632167249891047</v>
      </c>
      <c r="D956" s="84" t="s">
        <v>3436</v>
      </c>
      <c r="E956" s="84" t="b">
        <v>0</v>
      </c>
      <c r="F956" s="84" t="b">
        <v>0</v>
      </c>
      <c r="G956" s="84" t="b">
        <v>0</v>
      </c>
    </row>
    <row r="957" spans="1:7" ht="15">
      <c r="A957" s="84" t="s">
        <v>3653</v>
      </c>
      <c r="B957" s="84">
        <v>5</v>
      </c>
      <c r="C957" s="122">
        <v>0.003632167249891047</v>
      </c>
      <c r="D957" s="84" t="s">
        <v>3436</v>
      </c>
      <c r="E957" s="84" t="b">
        <v>0</v>
      </c>
      <c r="F957" s="84" t="b">
        <v>0</v>
      </c>
      <c r="G957" s="84" t="b">
        <v>0</v>
      </c>
    </row>
    <row r="958" spans="1:7" ht="15">
      <c r="A958" s="84" t="s">
        <v>3608</v>
      </c>
      <c r="B958" s="84">
        <v>5</v>
      </c>
      <c r="C958" s="122">
        <v>0.003632167249891047</v>
      </c>
      <c r="D958" s="84" t="s">
        <v>3436</v>
      </c>
      <c r="E958" s="84" t="b">
        <v>0</v>
      </c>
      <c r="F958" s="84" t="b">
        <v>0</v>
      </c>
      <c r="G958" s="84" t="b">
        <v>0</v>
      </c>
    </row>
    <row r="959" spans="1:7" ht="15">
      <c r="A959" s="84" t="s">
        <v>3654</v>
      </c>
      <c r="B959" s="84">
        <v>4</v>
      </c>
      <c r="C959" s="122">
        <v>0.006462064552502064</v>
      </c>
      <c r="D959" s="84" t="s">
        <v>3436</v>
      </c>
      <c r="E959" s="84" t="b">
        <v>0</v>
      </c>
      <c r="F959" s="84" t="b">
        <v>0</v>
      </c>
      <c r="G959" s="84" t="b">
        <v>0</v>
      </c>
    </row>
    <row r="960" spans="1:7" ht="15">
      <c r="A960" s="84" t="s">
        <v>3614</v>
      </c>
      <c r="B960" s="84">
        <v>4</v>
      </c>
      <c r="C960" s="122">
        <v>0.006462064552502064</v>
      </c>
      <c r="D960" s="84" t="s">
        <v>3436</v>
      </c>
      <c r="E960" s="84" t="b">
        <v>0</v>
      </c>
      <c r="F960" s="84" t="b">
        <v>0</v>
      </c>
      <c r="G960" s="84" t="b">
        <v>0</v>
      </c>
    </row>
    <row r="961" spans="1:7" ht="15">
      <c r="A961" s="84" t="s">
        <v>3655</v>
      </c>
      <c r="B961" s="84">
        <v>4</v>
      </c>
      <c r="C961" s="122">
        <v>0.017509036870446328</v>
      </c>
      <c r="D961" s="84" t="s">
        <v>3436</v>
      </c>
      <c r="E961" s="84" t="b">
        <v>1</v>
      </c>
      <c r="F961" s="84" t="b">
        <v>0</v>
      </c>
      <c r="G961" s="84" t="b">
        <v>0</v>
      </c>
    </row>
    <row r="962" spans="1:7" ht="15">
      <c r="A962" s="84" t="s">
        <v>3576</v>
      </c>
      <c r="B962" s="84">
        <v>4</v>
      </c>
      <c r="C962" s="122">
        <v>0.017509036870446328</v>
      </c>
      <c r="D962" s="84" t="s">
        <v>3436</v>
      </c>
      <c r="E962" s="84" t="b">
        <v>0</v>
      </c>
      <c r="F962" s="84" t="b">
        <v>0</v>
      </c>
      <c r="G962" s="84" t="b">
        <v>0</v>
      </c>
    </row>
    <row r="963" spans="1:7" ht="15">
      <c r="A963" s="84" t="s">
        <v>3656</v>
      </c>
      <c r="B963" s="84">
        <v>3</v>
      </c>
      <c r="C963" s="122">
        <v>0.0082852292384582</v>
      </c>
      <c r="D963" s="84" t="s">
        <v>3436</v>
      </c>
      <c r="E963" s="84" t="b">
        <v>0</v>
      </c>
      <c r="F963" s="84" t="b">
        <v>0</v>
      </c>
      <c r="G963" s="84" t="b">
        <v>0</v>
      </c>
    </row>
    <row r="964" spans="1:7" ht="15">
      <c r="A964" s="84" t="s">
        <v>3657</v>
      </c>
      <c r="B964" s="84">
        <v>3</v>
      </c>
      <c r="C964" s="122">
        <v>0.0082852292384582</v>
      </c>
      <c r="D964" s="84" t="s">
        <v>3436</v>
      </c>
      <c r="E964" s="84" t="b">
        <v>0</v>
      </c>
      <c r="F964" s="84" t="b">
        <v>0</v>
      </c>
      <c r="G964" s="84" t="b">
        <v>0</v>
      </c>
    </row>
    <row r="965" spans="1:7" ht="15">
      <c r="A965" s="84" t="s">
        <v>300</v>
      </c>
      <c r="B965" s="84">
        <v>2</v>
      </c>
      <c r="C965" s="122">
        <v>0.008754518435223164</v>
      </c>
      <c r="D965" s="84" t="s">
        <v>3436</v>
      </c>
      <c r="E965" s="84" t="b">
        <v>0</v>
      </c>
      <c r="F965" s="84" t="b">
        <v>0</v>
      </c>
      <c r="G965" s="84" t="b">
        <v>0</v>
      </c>
    </row>
    <row r="966" spans="1:7" ht="15">
      <c r="A966" s="84" t="s">
        <v>4778</v>
      </c>
      <c r="B966" s="84">
        <v>2</v>
      </c>
      <c r="C966" s="122">
        <v>0.008754518435223164</v>
      </c>
      <c r="D966" s="84" t="s">
        <v>3436</v>
      </c>
      <c r="E966" s="84" t="b">
        <v>0</v>
      </c>
      <c r="F966" s="84" t="b">
        <v>0</v>
      </c>
      <c r="G966" s="84" t="b">
        <v>0</v>
      </c>
    </row>
    <row r="967" spans="1:7" ht="15">
      <c r="A967" s="84" t="s">
        <v>4779</v>
      </c>
      <c r="B967" s="84">
        <v>2</v>
      </c>
      <c r="C967" s="122">
        <v>0.008754518435223164</v>
      </c>
      <c r="D967" s="84" t="s">
        <v>3436</v>
      </c>
      <c r="E967" s="84" t="b">
        <v>0</v>
      </c>
      <c r="F967" s="84" t="b">
        <v>0</v>
      </c>
      <c r="G967" s="84" t="b">
        <v>0</v>
      </c>
    </row>
    <row r="968" spans="1:7" ht="15">
      <c r="A968" s="84" t="s">
        <v>4780</v>
      </c>
      <c r="B968" s="84">
        <v>2</v>
      </c>
      <c r="C968" s="122">
        <v>0.008754518435223164</v>
      </c>
      <c r="D968" s="84" t="s">
        <v>3436</v>
      </c>
      <c r="E968" s="84" t="b">
        <v>0</v>
      </c>
      <c r="F968" s="84" t="b">
        <v>0</v>
      </c>
      <c r="G968" s="84" t="b">
        <v>0</v>
      </c>
    </row>
    <row r="969" spans="1:7" ht="15">
      <c r="A969" s="84" t="s">
        <v>4781</v>
      </c>
      <c r="B969" s="84">
        <v>2</v>
      </c>
      <c r="C969" s="122">
        <v>0.008754518435223164</v>
      </c>
      <c r="D969" s="84" t="s">
        <v>3436</v>
      </c>
      <c r="E969" s="84" t="b">
        <v>0</v>
      </c>
      <c r="F969" s="84" t="b">
        <v>0</v>
      </c>
      <c r="G969" s="84" t="b">
        <v>0</v>
      </c>
    </row>
    <row r="970" spans="1:7" ht="15">
      <c r="A970" s="84" t="s">
        <v>4782</v>
      </c>
      <c r="B970" s="84">
        <v>2</v>
      </c>
      <c r="C970" s="122">
        <v>0.008754518435223164</v>
      </c>
      <c r="D970" s="84" t="s">
        <v>3436</v>
      </c>
      <c r="E970" s="84" t="b">
        <v>0</v>
      </c>
      <c r="F970" s="84" t="b">
        <v>0</v>
      </c>
      <c r="G970" s="84" t="b">
        <v>0</v>
      </c>
    </row>
    <row r="971" spans="1:7" ht="15">
      <c r="A971" s="84" t="s">
        <v>4589</v>
      </c>
      <c r="B971" s="84">
        <v>2</v>
      </c>
      <c r="C971" s="122">
        <v>0.008754518435223164</v>
      </c>
      <c r="D971" s="84" t="s">
        <v>3436</v>
      </c>
      <c r="E971" s="84" t="b">
        <v>0</v>
      </c>
      <c r="F971" s="84" t="b">
        <v>0</v>
      </c>
      <c r="G971" s="84" t="b">
        <v>0</v>
      </c>
    </row>
    <row r="972" spans="1:7" ht="15">
      <c r="A972" s="84" t="s">
        <v>4554</v>
      </c>
      <c r="B972" s="84">
        <v>2</v>
      </c>
      <c r="C972" s="122">
        <v>0.008754518435223164</v>
      </c>
      <c r="D972" s="84" t="s">
        <v>3436</v>
      </c>
      <c r="E972" s="84" t="b">
        <v>1</v>
      </c>
      <c r="F972" s="84" t="b">
        <v>0</v>
      </c>
      <c r="G972" s="84" t="b">
        <v>0</v>
      </c>
    </row>
    <row r="973" spans="1:7" ht="15">
      <c r="A973" s="84" t="s">
        <v>4471</v>
      </c>
      <c r="B973" s="84">
        <v>2</v>
      </c>
      <c r="C973" s="122">
        <v>0.008754518435223164</v>
      </c>
      <c r="D973" s="84" t="s">
        <v>3436</v>
      </c>
      <c r="E973" s="84" t="b">
        <v>0</v>
      </c>
      <c r="F973" s="84" t="b">
        <v>0</v>
      </c>
      <c r="G973" s="84" t="b">
        <v>0</v>
      </c>
    </row>
    <row r="974" spans="1:7" ht="15">
      <c r="A974" s="84" t="s">
        <v>4841</v>
      </c>
      <c r="B974" s="84">
        <v>2</v>
      </c>
      <c r="C974" s="122">
        <v>0.008754518435223164</v>
      </c>
      <c r="D974" s="84" t="s">
        <v>3436</v>
      </c>
      <c r="E974" s="84" t="b">
        <v>0</v>
      </c>
      <c r="F974" s="84" t="b">
        <v>0</v>
      </c>
      <c r="G974" s="84" t="b">
        <v>0</v>
      </c>
    </row>
    <row r="975" spans="1:7" ht="15">
      <c r="A975" s="84" t="s">
        <v>4842</v>
      </c>
      <c r="B975" s="84">
        <v>2</v>
      </c>
      <c r="C975" s="122">
        <v>0.008754518435223164</v>
      </c>
      <c r="D975" s="84" t="s">
        <v>3436</v>
      </c>
      <c r="E975" s="84" t="b">
        <v>0</v>
      </c>
      <c r="F975" s="84" t="b">
        <v>0</v>
      </c>
      <c r="G975" s="84" t="b">
        <v>0</v>
      </c>
    </row>
    <row r="976" spans="1:7" ht="15">
      <c r="A976" s="84" t="s">
        <v>4843</v>
      </c>
      <c r="B976" s="84">
        <v>2</v>
      </c>
      <c r="C976" s="122">
        <v>0.008754518435223164</v>
      </c>
      <c r="D976" s="84" t="s">
        <v>3436</v>
      </c>
      <c r="E976" s="84" t="b">
        <v>0</v>
      </c>
      <c r="F976" s="84" t="b">
        <v>0</v>
      </c>
      <c r="G976" s="84" t="b">
        <v>0</v>
      </c>
    </row>
    <row r="977" spans="1:7" ht="15">
      <c r="A977" s="84" t="s">
        <v>4460</v>
      </c>
      <c r="B977" s="84">
        <v>2</v>
      </c>
      <c r="C977" s="122">
        <v>0.008754518435223164</v>
      </c>
      <c r="D977" s="84" t="s">
        <v>3436</v>
      </c>
      <c r="E977" s="84" t="b">
        <v>0</v>
      </c>
      <c r="F977" s="84" t="b">
        <v>0</v>
      </c>
      <c r="G977" s="84" t="b">
        <v>0</v>
      </c>
    </row>
    <row r="978" spans="1:7" ht="15">
      <c r="A978" s="84" t="s">
        <v>3696</v>
      </c>
      <c r="B978" s="84">
        <v>2</v>
      </c>
      <c r="C978" s="122">
        <v>0.008754518435223164</v>
      </c>
      <c r="D978" s="84" t="s">
        <v>3436</v>
      </c>
      <c r="E978" s="84" t="b">
        <v>0</v>
      </c>
      <c r="F978" s="84" t="b">
        <v>0</v>
      </c>
      <c r="G978" s="84" t="b">
        <v>0</v>
      </c>
    </row>
    <row r="979" spans="1:7" ht="15">
      <c r="A979" s="84" t="s">
        <v>4458</v>
      </c>
      <c r="B979" s="84">
        <v>2</v>
      </c>
      <c r="C979" s="122">
        <v>0.008754518435223164</v>
      </c>
      <c r="D979" s="84" t="s">
        <v>3436</v>
      </c>
      <c r="E979" s="84" t="b">
        <v>0</v>
      </c>
      <c r="F979" s="84" t="b">
        <v>0</v>
      </c>
      <c r="G979" s="84" t="b">
        <v>0</v>
      </c>
    </row>
    <row r="980" spans="1:7" ht="15">
      <c r="A980" s="84" t="s">
        <v>4840</v>
      </c>
      <c r="B980" s="84">
        <v>2</v>
      </c>
      <c r="C980" s="122">
        <v>0.008754518435223164</v>
      </c>
      <c r="D980" s="84" t="s">
        <v>3436</v>
      </c>
      <c r="E980" s="84" t="b">
        <v>0</v>
      </c>
      <c r="F980" s="84" t="b">
        <v>0</v>
      </c>
      <c r="G980" s="84" t="b">
        <v>0</v>
      </c>
    </row>
    <row r="981" spans="1:7" ht="15">
      <c r="A981" s="84" t="s">
        <v>3633</v>
      </c>
      <c r="B981" s="84">
        <v>6</v>
      </c>
      <c r="C981" s="122">
        <v>0</v>
      </c>
      <c r="D981" s="84" t="s">
        <v>3437</v>
      </c>
      <c r="E981" s="84" t="b">
        <v>0</v>
      </c>
      <c r="F981" s="84" t="b">
        <v>0</v>
      </c>
      <c r="G981" s="84" t="b">
        <v>0</v>
      </c>
    </row>
    <row r="982" spans="1:7" ht="15">
      <c r="A982" s="84" t="s">
        <v>3659</v>
      </c>
      <c r="B982" s="84">
        <v>4</v>
      </c>
      <c r="C982" s="122">
        <v>0</v>
      </c>
      <c r="D982" s="84" t="s">
        <v>3437</v>
      </c>
      <c r="E982" s="84" t="b">
        <v>0</v>
      </c>
      <c r="F982" s="84" t="b">
        <v>0</v>
      </c>
      <c r="G982" s="84" t="b">
        <v>0</v>
      </c>
    </row>
    <row r="983" spans="1:7" ht="15">
      <c r="A983" s="84" t="s">
        <v>3660</v>
      </c>
      <c r="B983" s="84">
        <v>4</v>
      </c>
      <c r="C983" s="122">
        <v>0</v>
      </c>
      <c r="D983" s="84" t="s">
        <v>3437</v>
      </c>
      <c r="E983" s="84" t="b">
        <v>0</v>
      </c>
      <c r="F983" s="84" t="b">
        <v>0</v>
      </c>
      <c r="G983" s="84" t="b">
        <v>0</v>
      </c>
    </row>
    <row r="984" spans="1:7" ht="15">
      <c r="A984" s="84" t="s">
        <v>3661</v>
      </c>
      <c r="B984" s="84">
        <v>4</v>
      </c>
      <c r="C984" s="122">
        <v>0</v>
      </c>
      <c r="D984" s="84" t="s">
        <v>3437</v>
      </c>
      <c r="E984" s="84" t="b">
        <v>0</v>
      </c>
      <c r="F984" s="84" t="b">
        <v>0</v>
      </c>
      <c r="G984" s="84" t="b">
        <v>0</v>
      </c>
    </row>
    <row r="985" spans="1:7" ht="15">
      <c r="A985" s="84" t="s">
        <v>3662</v>
      </c>
      <c r="B985" s="84">
        <v>2</v>
      </c>
      <c r="C985" s="122">
        <v>0</v>
      </c>
      <c r="D985" s="84" t="s">
        <v>3437</v>
      </c>
      <c r="E985" s="84" t="b">
        <v>0</v>
      </c>
      <c r="F985" s="84" t="b">
        <v>0</v>
      </c>
      <c r="G985" s="84" t="b">
        <v>0</v>
      </c>
    </row>
    <row r="986" spans="1:7" ht="15">
      <c r="A986" s="84" t="s">
        <v>411</v>
      </c>
      <c r="B986" s="84">
        <v>2</v>
      </c>
      <c r="C986" s="122">
        <v>0</v>
      </c>
      <c r="D986" s="84" t="s">
        <v>3437</v>
      </c>
      <c r="E986" s="84" t="b">
        <v>0</v>
      </c>
      <c r="F986" s="84" t="b">
        <v>0</v>
      </c>
      <c r="G986" s="84" t="b">
        <v>0</v>
      </c>
    </row>
    <row r="987" spans="1:7" ht="15">
      <c r="A987" s="84" t="s">
        <v>3663</v>
      </c>
      <c r="B987" s="84">
        <v>2</v>
      </c>
      <c r="C987" s="122">
        <v>0</v>
      </c>
      <c r="D987" s="84" t="s">
        <v>3437</v>
      </c>
      <c r="E987" s="84" t="b">
        <v>0</v>
      </c>
      <c r="F987" s="84" t="b">
        <v>0</v>
      </c>
      <c r="G987" s="84" t="b">
        <v>0</v>
      </c>
    </row>
    <row r="988" spans="1:7" ht="15">
      <c r="A988" s="84" t="s">
        <v>3664</v>
      </c>
      <c r="B988" s="84">
        <v>2</v>
      </c>
      <c r="C988" s="122">
        <v>0</v>
      </c>
      <c r="D988" s="84" t="s">
        <v>3437</v>
      </c>
      <c r="E988" s="84" t="b">
        <v>0</v>
      </c>
      <c r="F988" s="84" t="b">
        <v>0</v>
      </c>
      <c r="G988" s="84" t="b">
        <v>0</v>
      </c>
    </row>
    <row r="989" spans="1:7" ht="15">
      <c r="A989" s="84" t="s">
        <v>3665</v>
      </c>
      <c r="B989" s="84">
        <v>2</v>
      </c>
      <c r="C989" s="122">
        <v>0</v>
      </c>
      <c r="D989" s="84" t="s">
        <v>3437</v>
      </c>
      <c r="E989" s="84" t="b">
        <v>0</v>
      </c>
      <c r="F989" s="84" t="b">
        <v>0</v>
      </c>
      <c r="G989" s="84" t="b">
        <v>0</v>
      </c>
    </row>
    <row r="990" spans="1:7" ht="15">
      <c r="A990" s="84" t="s">
        <v>3533</v>
      </c>
      <c r="B990" s="84">
        <v>2</v>
      </c>
      <c r="C990" s="122">
        <v>0</v>
      </c>
      <c r="D990" s="84" t="s">
        <v>3437</v>
      </c>
      <c r="E990" s="84" t="b">
        <v>0</v>
      </c>
      <c r="F990" s="84" t="b">
        <v>0</v>
      </c>
      <c r="G990" s="84" t="b">
        <v>0</v>
      </c>
    </row>
    <row r="991" spans="1:7" ht="15">
      <c r="A991" s="84" t="s">
        <v>4793</v>
      </c>
      <c r="B991" s="84">
        <v>2</v>
      </c>
      <c r="C991" s="122">
        <v>0</v>
      </c>
      <c r="D991" s="84" t="s">
        <v>3437</v>
      </c>
      <c r="E991" s="84" t="b">
        <v>0</v>
      </c>
      <c r="F991" s="84" t="b">
        <v>0</v>
      </c>
      <c r="G991" s="84" t="b">
        <v>0</v>
      </c>
    </row>
    <row r="992" spans="1:7" ht="15">
      <c r="A992" s="84" t="s">
        <v>4550</v>
      </c>
      <c r="B992" s="84">
        <v>2</v>
      </c>
      <c r="C992" s="122">
        <v>0</v>
      </c>
      <c r="D992" s="84" t="s">
        <v>3437</v>
      </c>
      <c r="E992" s="84" t="b">
        <v>0</v>
      </c>
      <c r="F992" s="84" t="b">
        <v>0</v>
      </c>
      <c r="G992" s="84" t="b">
        <v>0</v>
      </c>
    </row>
    <row r="993" spans="1:7" ht="15">
      <c r="A993" s="84" t="s">
        <v>4475</v>
      </c>
      <c r="B993" s="84">
        <v>2</v>
      </c>
      <c r="C993" s="122">
        <v>0</v>
      </c>
      <c r="D993" s="84" t="s">
        <v>3437</v>
      </c>
      <c r="E993" s="84" t="b">
        <v>0</v>
      </c>
      <c r="F993" s="84" t="b">
        <v>0</v>
      </c>
      <c r="G993" s="84" t="b">
        <v>0</v>
      </c>
    </row>
    <row r="994" spans="1:7" ht="15">
      <c r="A994" s="84" t="s">
        <v>4794</v>
      </c>
      <c r="B994" s="84">
        <v>2</v>
      </c>
      <c r="C994" s="122">
        <v>0</v>
      </c>
      <c r="D994" s="84" t="s">
        <v>3437</v>
      </c>
      <c r="E994" s="84" t="b">
        <v>0</v>
      </c>
      <c r="F994" s="84" t="b">
        <v>0</v>
      </c>
      <c r="G994" s="84" t="b">
        <v>0</v>
      </c>
    </row>
    <row r="995" spans="1:7" ht="15">
      <c r="A995" s="84" t="s">
        <v>3667</v>
      </c>
      <c r="B995" s="84">
        <v>2</v>
      </c>
      <c r="C995" s="122">
        <v>0</v>
      </c>
      <c r="D995" s="84" t="s">
        <v>3438</v>
      </c>
      <c r="E995" s="84" t="b">
        <v>0</v>
      </c>
      <c r="F995" s="84" t="b">
        <v>0</v>
      </c>
      <c r="G995" s="84" t="b">
        <v>0</v>
      </c>
    </row>
    <row r="996" spans="1:7" ht="15">
      <c r="A996" s="84" t="s">
        <v>3668</v>
      </c>
      <c r="B996" s="84">
        <v>2</v>
      </c>
      <c r="C996" s="122">
        <v>0</v>
      </c>
      <c r="D996" s="84" t="s">
        <v>3438</v>
      </c>
      <c r="E996" s="84" t="b">
        <v>0</v>
      </c>
      <c r="F996" s="84" t="b">
        <v>0</v>
      </c>
      <c r="G996" s="84" t="b">
        <v>0</v>
      </c>
    </row>
    <row r="997" spans="1:7" ht="15">
      <c r="A997" s="84" t="s">
        <v>3669</v>
      </c>
      <c r="B997" s="84">
        <v>2</v>
      </c>
      <c r="C997" s="122">
        <v>0</v>
      </c>
      <c r="D997" s="84" t="s">
        <v>3438</v>
      </c>
      <c r="E997" s="84" t="b">
        <v>0</v>
      </c>
      <c r="F997" s="84" t="b">
        <v>0</v>
      </c>
      <c r="G997" s="84" t="b">
        <v>0</v>
      </c>
    </row>
    <row r="998" spans="1:7" ht="15">
      <c r="A998" s="84" t="s">
        <v>3670</v>
      </c>
      <c r="B998" s="84">
        <v>2</v>
      </c>
      <c r="C998" s="122">
        <v>0</v>
      </c>
      <c r="D998" s="84" t="s">
        <v>3438</v>
      </c>
      <c r="E998" s="84" t="b">
        <v>0</v>
      </c>
      <c r="F998" s="84" t="b">
        <v>0</v>
      </c>
      <c r="G998" s="84" t="b">
        <v>0</v>
      </c>
    </row>
    <row r="999" spans="1:7" ht="15">
      <c r="A999" s="84" t="s">
        <v>3671</v>
      </c>
      <c r="B999" s="84">
        <v>2</v>
      </c>
      <c r="C999" s="122">
        <v>0</v>
      </c>
      <c r="D999" s="84" t="s">
        <v>3438</v>
      </c>
      <c r="E999" s="84" t="b">
        <v>0</v>
      </c>
      <c r="F999" s="84" t="b">
        <v>0</v>
      </c>
      <c r="G999" s="84" t="b">
        <v>0</v>
      </c>
    </row>
    <row r="1000" spans="1:7" ht="15">
      <c r="A1000" s="84" t="s">
        <v>3672</v>
      </c>
      <c r="B1000" s="84">
        <v>2</v>
      </c>
      <c r="C1000" s="122">
        <v>0</v>
      </c>
      <c r="D1000" s="84" t="s">
        <v>3438</v>
      </c>
      <c r="E1000" s="84" t="b">
        <v>0</v>
      </c>
      <c r="F1000" s="84" t="b">
        <v>0</v>
      </c>
      <c r="G1000" s="84" t="b">
        <v>0</v>
      </c>
    </row>
    <row r="1001" spans="1:7" ht="15">
      <c r="A1001" s="84" t="s">
        <v>3673</v>
      </c>
      <c r="B1001" s="84">
        <v>2</v>
      </c>
      <c r="C1001" s="122">
        <v>0</v>
      </c>
      <c r="D1001" s="84" t="s">
        <v>3438</v>
      </c>
      <c r="E1001" s="84" t="b">
        <v>0</v>
      </c>
      <c r="F1001" s="84" t="b">
        <v>0</v>
      </c>
      <c r="G1001" s="84" t="b">
        <v>0</v>
      </c>
    </row>
    <row r="1002" spans="1:7" ht="15">
      <c r="A1002" s="84" t="s">
        <v>3674</v>
      </c>
      <c r="B1002" s="84">
        <v>2</v>
      </c>
      <c r="C1002" s="122">
        <v>0</v>
      </c>
      <c r="D1002" s="84" t="s">
        <v>3438</v>
      </c>
      <c r="E1002" s="84" t="b">
        <v>1</v>
      </c>
      <c r="F1002" s="84" t="b">
        <v>0</v>
      </c>
      <c r="G1002" s="84" t="b">
        <v>0</v>
      </c>
    </row>
    <row r="1003" spans="1:7" ht="15">
      <c r="A1003" s="84" t="s">
        <v>3675</v>
      </c>
      <c r="B1003" s="84">
        <v>2</v>
      </c>
      <c r="C1003" s="122">
        <v>0</v>
      </c>
      <c r="D1003" s="84" t="s">
        <v>3438</v>
      </c>
      <c r="E1003" s="84" t="b">
        <v>1</v>
      </c>
      <c r="F1003" s="84" t="b">
        <v>0</v>
      </c>
      <c r="G1003" s="84" t="b">
        <v>0</v>
      </c>
    </row>
    <row r="1004" spans="1:7" ht="15">
      <c r="A1004" s="84" t="s">
        <v>3676</v>
      </c>
      <c r="B1004" s="84">
        <v>2</v>
      </c>
      <c r="C1004" s="122">
        <v>0</v>
      </c>
      <c r="D1004" s="84" t="s">
        <v>3438</v>
      </c>
      <c r="E1004" s="84" t="b">
        <v>0</v>
      </c>
      <c r="F1004" s="84" t="b">
        <v>0</v>
      </c>
      <c r="G1004" s="84" t="b">
        <v>0</v>
      </c>
    </row>
    <row r="1005" spans="1:7" ht="15">
      <c r="A1005" s="84" t="s">
        <v>4795</v>
      </c>
      <c r="B1005" s="84">
        <v>2</v>
      </c>
      <c r="C1005" s="122">
        <v>0</v>
      </c>
      <c r="D1005" s="84" t="s">
        <v>3438</v>
      </c>
      <c r="E1005" s="84" t="b">
        <v>0</v>
      </c>
      <c r="F1005" s="84" t="b">
        <v>0</v>
      </c>
      <c r="G1005" s="84" t="b">
        <v>0</v>
      </c>
    </row>
    <row r="1006" spans="1:7" ht="15">
      <c r="A1006" s="84" t="s">
        <v>4796</v>
      </c>
      <c r="B1006" s="84">
        <v>2</v>
      </c>
      <c r="C1006" s="122">
        <v>0</v>
      </c>
      <c r="D1006" s="84" t="s">
        <v>3438</v>
      </c>
      <c r="E1006" s="84" t="b">
        <v>0</v>
      </c>
      <c r="F1006" s="84" t="b">
        <v>0</v>
      </c>
      <c r="G1006" s="84" t="b">
        <v>0</v>
      </c>
    </row>
    <row r="1007" spans="1:7" ht="15">
      <c r="A1007" s="84" t="s">
        <v>4797</v>
      </c>
      <c r="B1007" s="84">
        <v>2</v>
      </c>
      <c r="C1007" s="122">
        <v>0</v>
      </c>
      <c r="D1007" s="84" t="s">
        <v>3438</v>
      </c>
      <c r="E1007" s="84" t="b">
        <v>0</v>
      </c>
      <c r="F1007" s="84" t="b">
        <v>0</v>
      </c>
      <c r="G1007" s="84" t="b">
        <v>0</v>
      </c>
    </row>
    <row r="1008" spans="1:7" ht="15">
      <c r="A1008" s="84" t="s">
        <v>4798</v>
      </c>
      <c r="B1008" s="84">
        <v>2</v>
      </c>
      <c r="C1008" s="122">
        <v>0</v>
      </c>
      <c r="D1008" s="84" t="s">
        <v>3438</v>
      </c>
      <c r="E1008" s="84" t="b">
        <v>0</v>
      </c>
      <c r="F1008" s="84" t="b">
        <v>0</v>
      </c>
      <c r="G1008" s="84" t="b">
        <v>0</v>
      </c>
    </row>
    <row r="1009" spans="1:7" ht="15">
      <c r="A1009" s="84" t="s">
        <v>4799</v>
      </c>
      <c r="B1009" s="84">
        <v>2</v>
      </c>
      <c r="C1009" s="122">
        <v>0</v>
      </c>
      <c r="D1009" s="84" t="s">
        <v>3438</v>
      </c>
      <c r="E1009" s="84" t="b">
        <v>0</v>
      </c>
      <c r="F1009" s="84" t="b">
        <v>0</v>
      </c>
      <c r="G1009" s="84" t="b">
        <v>0</v>
      </c>
    </row>
    <row r="1010" spans="1:7" ht="15">
      <c r="A1010" s="84" t="s">
        <v>4800</v>
      </c>
      <c r="B1010" s="84">
        <v>2</v>
      </c>
      <c r="C1010" s="122">
        <v>0</v>
      </c>
      <c r="D1010" s="84" t="s">
        <v>3438</v>
      </c>
      <c r="E1010" s="84" t="b">
        <v>0</v>
      </c>
      <c r="F1010" s="84" t="b">
        <v>0</v>
      </c>
      <c r="G1010" s="84" t="b">
        <v>0</v>
      </c>
    </row>
    <row r="1011" spans="1:7" ht="15">
      <c r="A1011" s="84" t="s">
        <v>3608</v>
      </c>
      <c r="B1011" s="84">
        <v>10</v>
      </c>
      <c r="C1011" s="122">
        <v>0</v>
      </c>
      <c r="D1011" s="84" t="s">
        <v>3439</v>
      </c>
      <c r="E1011" s="84" t="b">
        <v>0</v>
      </c>
      <c r="F1011" s="84" t="b">
        <v>0</v>
      </c>
      <c r="G1011" s="84" t="b">
        <v>0</v>
      </c>
    </row>
    <row r="1012" spans="1:7" ht="15">
      <c r="A1012" s="84" t="s">
        <v>3636</v>
      </c>
      <c r="B1012" s="84">
        <v>5</v>
      </c>
      <c r="C1012" s="122">
        <v>0.01835548754048666</v>
      </c>
      <c r="D1012" s="84" t="s">
        <v>3439</v>
      </c>
      <c r="E1012" s="84" t="b">
        <v>0</v>
      </c>
      <c r="F1012" s="84" t="b">
        <v>0</v>
      </c>
      <c r="G1012" s="84" t="b">
        <v>0</v>
      </c>
    </row>
    <row r="1013" spans="1:7" ht="15">
      <c r="A1013" s="84" t="s">
        <v>4459</v>
      </c>
      <c r="B1013" s="84">
        <v>4</v>
      </c>
      <c r="C1013" s="122">
        <v>0.019411707740099395</v>
      </c>
      <c r="D1013" s="84" t="s">
        <v>3439</v>
      </c>
      <c r="E1013" s="84" t="b">
        <v>0</v>
      </c>
      <c r="F1013" s="84" t="b">
        <v>0</v>
      </c>
      <c r="G1013" s="84" t="b">
        <v>0</v>
      </c>
    </row>
    <row r="1014" spans="1:7" ht="15">
      <c r="A1014" s="84" t="s">
        <v>3610</v>
      </c>
      <c r="B1014" s="84">
        <v>3</v>
      </c>
      <c r="C1014" s="122">
        <v>0.019129710193183082</v>
      </c>
      <c r="D1014" s="84" t="s">
        <v>3439</v>
      </c>
      <c r="E1014" s="84" t="b">
        <v>0</v>
      </c>
      <c r="F1014" s="84" t="b">
        <v>0</v>
      </c>
      <c r="G1014" s="84" t="b">
        <v>0</v>
      </c>
    </row>
    <row r="1015" spans="1:7" ht="15">
      <c r="A1015" s="84" t="s">
        <v>4536</v>
      </c>
      <c r="B1015" s="84">
        <v>2</v>
      </c>
      <c r="C1015" s="122">
        <v>0.017048048886244362</v>
      </c>
      <c r="D1015" s="84" t="s">
        <v>3439</v>
      </c>
      <c r="E1015" s="84" t="b">
        <v>0</v>
      </c>
      <c r="F1015" s="84" t="b">
        <v>0</v>
      </c>
      <c r="G1015" s="84" t="b">
        <v>0</v>
      </c>
    </row>
    <row r="1016" spans="1:7" ht="15">
      <c r="A1016" s="84" t="s">
        <v>4475</v>
      </c>
      <c r="B1016" s="84">
        <v>2</v>
      </c>
      <c r="C1016" s="122">
        <v>0.017048048886244362</v>
      </c>
      <c r="D1016" s="84" t="s">
        <v>3439</v>
      </c>
      <c r="E1016" s="84" t="b">
        <v>0</v>
      </c>
      <c r="F1016" s="84" t="b">
        <v>0</v>
      </c>
      <c r="G1016" s="84" t="b">
        <v>0</v>
      </c>
    </row>
    <row r="1017" spans="1:7" ht="15">
      <c r="A1017" s="84" t="s">
        <v>3533</v>
      </c>
      <c r="B1017" s="84">
        <v>2</v>
      </c>
      <c r="C1017" s="122">
        <v>0.017048048886244362</v>
      </c>
      <c r="D1017" s="84" t="s">
        <v>3439</v>
      </c>
      <c r="E1017" s="84" t="b">
        <v>0</v>
      </c>
      <c r="F1017" s="84" t="b">
        <v>0</v>
      </c>
      <c r="G1017" s="84" t="b">
        <v>0</v>
      </c>
    </row>
    <row r="1018" spans="1:7" ht="15">
      <c r="A1018" s="84" t="s">
        <v>4682</v>
      </c>
      <c r="B1018" s="84">
        <v>2</v>
      </c>
      <c r="C1018" s="122">
        <v>0.017048048886244362</v>
      </c>
      <c r="D1018" s="84" t="s">
        <v>3439</v>
      </c>
      <c r="E1018" s="84" t="b">
        <v>1</v>
      </c>
      <c r="F1018" s="84" t="b">
        <v>0</v>
      </c>
      <c r="G1018" s="84" t="b">
        <v>0</v>
      </c>
    </row>
    <row r="1019" spans="1:7" ht="15">
      <c r="A1019" s="84" t="s">
        <v>3670</v>
      </c>
      <c r="B1019" s="84">
        <v>2</v>
      </c>
      <c r="C1019" s="122">
        <v>0.017048048886244362</v>
      </c>
      <c r="D1019" s="84" t="s">
        <v>3439</v>
      </c>
      <c r="E1019" s="84" t="b">
        <v>0</v>
      </c>
      <c r="F1019" s="84" t="b">
        <v>0</v>
      </c>
      <c r="G1019" s="84" t="b">
        <v>0</v>
      </c>
    </row>
    <row r="1020" spans="1:7" ht="15">
      <c r="A1020" s="84" t="s">
        <v>4683</v>
      </c>
      <c r="B1020" s="84">
        <v>2</v>
      </c>
      <c r="C1020" s="122">
        <v>0.017048048886244362</v>
      </c>
      <c r="D1020" s="84" t="s">
        <v>3439</v>
      </c>
      <c r="E1020" s="84" t="b">
        <v>0</v>
      </c>
      <c r="F1020" s="84" t="b">
        <v>0</v>
      </c>
      <c r="G1020" s="84" t="b">
        <v>0</v>
      </c>
    </row>
    <row r="1021" spans="1:7" ht="15">
      <c r="A1021" s="84" t="s">
        <v>4588</v>
      </c>
      <c r="B1021" s="84">
        <v>2</v>
      </c>
      <c r="C1021" s="122">
        <v>0.017048048886244362</v>
      </c>
      <c r="D1021" s="84" t="s">
        <v>3439</v>
      </c>
      <c r="E1021" s="84" t="b">
        <v>0</v>
      </c>
      <c r="F1021" s="84" t="b">
        <v>0</v>
      </c>
      <c r="G1021" s="84" t="b">
        <v>0</v>
      </c>
    </row>
    <row r="1022" spans="1:7" ht="15">
      <c r="A1022" s="84" t="s">
        <v>3613</v>
      </c>
      <c r="B1022" s="84">
        <v>2</v>
      </c>
      <c r="C1022" s="122">
        <v>0.017048048886244362</v>
      </c>
      <c r="D1022" s="84" t="s">
        <v>3439</v>
      </c>
      <c r="E1022" s="84" t="b">
        <v>0</v>
      </c>
      <c r="F1022" s="84" t="b">
        <v>0</v>
      </c>
      <c r="G1022" s="84" t="b">
        <v>0</v>
      </c>
    </row>
    <row r="1023" spans="1:7" ht="15">
      <c r="A1023" s="84" t="s">
        <v>4592</v>
      </c>
      <c r="B1023" s="84">
        <v>3</v>
      </c>
      <c r="C1023" s="122">
        <v>0</v>
      </c>
      <c r="D1023" s="84" t="s">
        <v>3440</v>
      </c>
      <c r="E1023" s="84" t="b">
        <v>0</v>
      </c>
      <c r="F1023" s="84" t="b">
        <v>0</v>
      </c>
      <c r="G1023" s="84" t="b">
        <v>0</v>
      </c>
    </row>
    <row r="1024" spans="1:7" ht="15">
      <c r="A1024" s="84" t="s">
        <v>3535</v>
      </c>
      <c r="B1024" s="84">
        <v>2</v>
      </c>
      <c r="C1024" s="122">
        <v>0</v>
      </c>
      <c r="D1024" s="84" t="s">
        <v>3440</v>
      </c>
      <c r="E1024" s="84" t="b">
        <v>0</v>
      </c>
      <c r="F1024" s="84" t="b">
        <v>0</v>
      </c>
      <c r="G1024" s="84" t="b">
        <v>0</v>
      </c>
    </row>
    <row r="1025" spans="1:7" ht="15">
      <c r="A1025" s="84" t="s">
        <v>3646</v>
      </c>
      <c r="B1025" s="84">
        <v>2</v>
      </c>
      <c r="C1025" s="122">
        <v>0</v>
      </c>
      <c r="D1025" s="84" t="s">
        <v>3440</v>
      </c>
      <c r="E1025" s="84" t="b">
        <v>0</v>
      </c>
      <c r="F1025" s="84" t="b">
        <v>0</v>
      </c>
      <c r="G1025" s="84" t="b">
        <v>0</v>
      </c>
    </row>
    <row r="1026" spans="1:7" ht="15">
      <c r="A1026" s="84" t="s">
        <v>4583</v>
      </c>
      <c r="B1026" s="84">
        <v>2</v>
      </c>
      <c r="C1026" s="122">
        <v>0</v>
      </c>
      <c r="D1026" s="84" t="s">
        <v>3440</v>
      </c>
      <c r="E1026" s="84" t="b">
        <v>0</v>
      </c>
      <c r="F1026" s="84" t="b">
        <v>0</v>
      </c>
      <c r="G1026" s="84" t="b">
        <v>0</v>
      </c>
    </row>
    <row r="1027" spans="1:7" ht="15">
      <c r="A1027" s="84" t="s">
        <v>3539</v>
      </c>
      <c r="B1027" s="84">
        <v>2</v>
      </c>
      <c r="C1027" s="122">
        <v>0</v>
      </c>
      <c r="D1027" s="84" t="s">
        <v>3440</v>
      </c>
      <c r="E1027" s="84" t="b">
        <v>0</v>
      </c>
      <c r="F1027" s="84" t="b">
        <v>0</v>
      </c>
      <c r="G1027" s="84" t="b">
        <v>0</v>
      </c>
    </row>
    <row r="1028" spans="1:7" ht="15">
      <c r="A1028" s="84" t="s">
        <v>4593</v>
      </c>
      <c r="B1028" s="84">
        <v>2</v>
      </c>
      <c r="C1028" s="122">
        <v>0</v>
      </c>
      <c r="D1028" s="84" t="s">
        <v>3440</v>
      </c>
      <c r="E1028" s="84" t="b">
        <v>1</v>
      </c>
      <c r="F1028" s="84" t="b">
        <v>0</v>
      </c>
      <c r="G1028" s="84" t="b">
        <v>0</v>
      </c>
    </row>
    <row r="1029" spans="1:7" ht="15">
      <c r="A1029" s="84" t="s">
        <v>4687</v>
      </c>
      <c r="B1029" s="84">
        <v>2</v>
      </c>
      <c r="C1029" s="122">
        <v>0</v>
      </c>
      <c r="D1029" s="84" t="s">
        <v>3440</v>
      </c>
      <c r="E1029" s="84" t="b">
        <v>0</v>
      </c>
      <c r="F1029" s="84" t="b">
        <v>0</v>
      </c>
      <c r="G1029" s="84" t="b">
        <v>0</v>
      </c>
    </row>
    <row r="1030" spans="1:7" ht="15">
      <c r="A1030" s="84" t="s">
        <v>3696</v>
      </c>
      <c r="B1030" s="84">
        <v>2</v>
      </c>
      <c r="C1030" s="122">
        <v>0</v>
      </c>
      <c r="D1030" s="84" t="s">
        <v>3440</v>
      </c>
      <c r="E1030" s="84" t="b">
        <v>0</v>
      </c>
      <c r="F1030" s="84" t="b">
        <v>0</v>
      </c>
      <c r="G1030" s="84" t="b">
        <v>0</v>
      </c>
    </row>
    <row r="1031" spans="1:7" ht="15">
      <c r="A1031" s="84" t="s">
        <v>4688</v>
      </c>
      <c r="B1031" s="84">
        <v>2</v>
      </c>
      <c r="C1031" s="122">
        <v>0</v>
      </c>
      <c r="D1031" s="84" t="s">
        <v>3440</v>
      </c>
      <c r="E1031" s="84" t="b">
        <v>0</v>
      </c>
      <c r="F1031" s="84" t="b">
        <v>0</v>
      </c>
      <c r="G1031" s="84" t="b">
        <v>0</v>
      </c>
    </row>
    <row r="1032" spans="1:7" ht="15">
      <c r="A1032" s="84" t="s">
        <v>4689</v>
      </c>
      <c r="B1032" s="84">
        <v>2</v>
      </c>
      <c r="C1032" s="122">
        <v>0</v>
      </c>
      <c r="D1032" s="84" t="s">
        <v>3440</v>
      </c>
      <c r="E1032" s="84" t="b">
        <v>0</v>
      </c>
      <c r="F1032" s="84" t="b">
        <v>0</v>
      </c>
      <c r="G1032" s="84" t="b">
        <v>0</v>
      </c>
    </row>
    <row r="1033" spans="1:7" ht="15">
      <c r="A1033" s="84" t="s">
        <v>4690</v>
      </c>
      <c r="B1033" s="84">
        <v>2</v>
      </c>
      <c r="C1033" s="122">
        <v>0</v>
      </c>
      <c r="D1033" s="84" t="s">
        <v>3440</v>
      </c>
      <c r="E1033" s="84" t="b">
        <v>0</v>
      </c>
      <c r="F1033" s="84" t="b">
        <v>0</v>
      </c>
      <c r="G1033" s="84" t="b">
        <v>0</v>
      </c>
    </row>
    <row r="1034" spans="1:7" ht="15">
      <c r="A1034" s="84" t="s">
        <v>3608</v>
      </c>
      <c r="B1034" s="84">
        <v>2</v>
      </c>
      <c r="C1034" s="122">
        <v>0</v>
      </c>
      <c r="D1034" s="84" t="s">
        <v>3440</v>
      </c>
      <c r="E1034" s="84" t="b">
        <v>0</v>
      </c>
      <c r="F1034" s="84" t="b">
        <v>0</v>
      </c>
      <c r="G1034" s="84" t="b">
        <v>0</v>
      </c>
    </row>
    <row r="1035" spans="1:7" ht="15">
      <c r="A1035" s="84" t="s">
        <v>4465</v>
      </c>
      <c r="B1035" s="84">
        <v>2</v>
      </c>
      <c r="C1035" s="122">
        <v>0</v>
      </c>
      <c r="D1035" s="84" t="s">
        <v>3441</v>
      </c>
      <c r="E1035" s="84" t="b">
        <v>1</v>
      </c>
      <c r="F1035" s="84" t="b">
        <v>0</v>
      </c>
      <c r="G1035" s="84" t="b">
        <v>0</v>
      </c>
    </row>
    <row r="1036" spans="1:7" ht="15">
      <c r="A1036" s="84" t="s">
        <v>4596</v>
      </c>
      <c r="B1036" s="84">
        <v>2</v>
      </c>
      <c r="C1036" s="122">
        <v>0</v>
      </c>
      <c r="D1036" s="84" t="s">
        <v>3441</v>
      </c>
      <c r="E1036" s="84" t="b">
        <v>0</v>
      </c>
      <c r="F1036" s="84" t="b">
        <v>0</v>
      </c>
      <c r="G1036" s="84" t="b">
        <v>0</v>
      </c>
    </row>
    <row r="1037" spans="1:7" ht="15">
      <c r="A1037" s="84" t="s">
        <v>4543</v>
      </c>
      <c r="B1037" s="84">
        <v>2</v>
      </c>
      <c r="C1037" s="122">
        <v>0</v>
      </c>
      <c r="D1037" s="84" t="s">
        <v>3441</v>
      </c>
      <c r="E1037" s="84" t="b">
        <v>0</v>
      </c>
      <c r="F1037" s="84" t="b">
        <v>0</v>
      </c>
      <c r="G1037" s="84" t="b">
        <v>0</v>
      </c>
    </row>
    <row r="1038" spans="1:7" ht="15">
      <c r="A1038" s="84" t="s">
        <v>4696</v>
      </c>
      <c r="B1038" s="84">
        <v>2</v>
      </c>
      <c r="C1038" s="122">
        <v>0</v>
      </c>
      <c r="D1038" s="84" t="s">
        <v>3441</v>
      </c>
      <c r="E1038" s="84" t="b">
        <v>0</v>
      </c>
      <c r="F1038" s="84" t="b">
        <v>0</v>
      </c>
      <c r="G1038" s="84" t="b">
        <v>0</v>
      </c>
    </row>
    <row r="1039" spans="1:7" ht="15">
      <c r="A1039" s="84" t="s">
        <v>4544</v>
      </c>
      <c r="B1039" s="84">
        <v>2</v>
      </c>
      <c r="C1039" s="122">
        <v>0</v>
      </c>
      <c r="D1039" s="84" t="s">
        <v>3441</v>
      </c>
      <c r="E1039" s="84" t="b">
        <v>0</v>
      </c>
      <c r="F1039" s="84" t="b">
        <v>0</v>
      </c>
      <c r="G1039" s="84" t="b">
        <v>0</v>
      </c>
    </row>
    <row r="1040" spans="1:7" ht="15">
      <c r="A1040" s="84" t="s">
        <v>4591</v>
      </c>
      <c r="B1040" s="84">
        <v>2</v>
      </c>
      <c r="C1040" s="122">
        <v>0</v>
      </c>
      <c r="D1040" s="84" t="s">
        <v>3441</v>
      </c>
      <c r="E1040" s="84" t="b">
        <v>0</v>
      </c>
      <c r="F1040" s="84" t="b">
        <v>0</v>
      </c>
      <c r="G1040" s="84" t="b">
        <v>0</v>
      </c>
    </row>
    <row r="1041" spans="1:7" ht="15">
      <c r="A1041" s="84" t="s">
        <v>4457</v>
      </c>
      <c r="B1041" s="84">
        <v>2</v>
      </c>
      <c r="C1041" s="122">
        <v>0</v>
      </c>
      <c r="D1041" s="84" t="s">
        <v>3441</v>
      </c>
      <c r="E1041" s="84" t="b">
        <v>0</v>
      </c>
      <c r="F1041" s="84" t="b">
        <v>0</v>
      </c>
      <c r="G1041" s="84" t="b">
        <v>0</v>
      </c>
    </row>
    <row r="1042" spans="1:7" ht="15">
      <c r="A1042" s="84" t="s">
        <v>4579</v>
      </c>
      <c r="B1042" s="84">
        <v>2</v>
      </c>
      <c r="C1042" s="122">
        <v>0</v>
      </c>
      <c r="D1042" s="84" t="s">
        <v>3441</v>
      </c>
      <c r="E1042" s="84" t="b">
        <v>0</v>
      </c>
      <c r="F1042" s="84" t="b">
        <v>0</v>
      </c>
      <c r="G1042" s="84" t="b">
        <v>0</v>
      </c>
    </row>
    <row r="1043" spans="1:7" ht="15">
      <c r="A1043" s="84" t="s">
        <v>4471</v>
      </c>
      <c r="B1043" s="84">
        <v>2</v>
      </c>
      <c r="C1043" s="122">
        <v>0</v>
      </c>
      <c r="D1043" s="84" t="s">
        <v>3441</v>
      </c>
      <c r="E1043" s="84" t="b">
        <v>0</v>
      </c>
      <c r="F1043" s="84" t="b">
        <v>0</v>
      </c>
      <c r="G1043" s="84" t="b">
        <v>0</v>
      </c>
    </row>
    <row r="1044" spans="1:7" ht="15">
      <c r="A1044" s="84" t="s">
        <v>4496</v>
      </c>
      <c r="B1044" s="84">
        <v>2</v>
      </c>
      <c r="C1044" s="122">
        <v>0</v>
      </c>
      <c r="D1044" s="84" t="s">
        <v>3441</v>
      </c>
      <c r="E1044" s="84" t="b">
        <v>0</v>
      </c>
      <c r="F1044" s="84" t="b">
        <v>0</v>
      </c>
      <c r="G1044" s="84" t="b">
        <v>0</v>
      </c>
    </row>
    <row r="1045" spans="1:7" ht="15">
      <c r="A1045" s="84" t="s">
        <v>4697</v>
      </c>
      <c r="B1045" s="84">
        <v>2</v>
      </c>
      <c r="C1045" s="122">
        <v>0</v>
      </c>
      <c r="D1045" s="84" t="s">
        <v>3441</v>
      </c>
      <c r="E1045" s="84" t="b">
        <v>0</v>
      </c>
      <c r="F1045" s="84" t="b">
        <v>0</v>
      </c>
      <c r="G1045" s="84" t="b">
        <v>0</v>
      </c>
    </row>
    <row r="1046" spans="1:7" ht="15">
      <c r="A1046" s="84" t="s">
        <v>4698</v>
      </c>
      <c r="B1046" s="84">
        <v>2</v>
      </c>
      <c r="C1046" s="122">
        <v>0</v>
      </c>
      <c r="D1046" s="84" t="s">
        <v>3441</v>
      </c>
      <c r="E1046" s="84" t="b">
        <v>0</v>
      </c>
      <c r="F1046" s="84" t="b">
        <v>0</v>
      </c>
      <c r="G1046" s="84" t="b">
        <v>0</v>
      </c>
    </row>
    <row r="1047" spans="1:7" ht="15">
      <c r="A1047" s="84" t="s">
        <v>4597</v>
      </c>
      <c r="B1047" s="84">
        <v>2</v>
      </c>
      <c r="C1047" s="122">
        <v>0</v>
      </c>
      <c r="D1047" s="84" t="s">
        <v>3441</v>
      </c>
      <c r="E1047" s="84" t="b">
        <v>0</v>
      </c>
      <c r="F1047" s="84" t="b">
        <v>0</v>
      </c>
      <c r="G1047" s="84" t="b">
        <v>0</v>
      </c>
    </row>
    <row r="1048" spans="1:7" ht="15">
      <c r="A1048" s="84" t="s">
        <v>4458</v>
      </c>
      <c r="B1048" s="84">
        <v>2</v>
      </c>
      <c r="C1048" s="122">
        <v>0</v>
      </c>
      <c r="D1048" s="84" t="s">
        <v>3441</v>
      </c>
      <c r="E1048" s="84" t="b">
        <v>0</v>
      </c>
      <c r="F1048" s="84" t="b">
        <v>0</v>
      </c>
      <c r="G1048" s="84" t="b">
        <v>0</v>
      </c>
    </row>
    <row r="1049" spans="1:7" ht="15">
      <c r="A1049" s="84" t="s">
        <v>4699</v>
      </c>
      <c r="B1049" s="84">
        <v>2</v>
      </c>
      <c r="C1049" s="122">
        <v>0</v>
      </c>
      <c r="D1049" s="84" t="s">
        <v>3441</v>
      </c>
      <c r="E1049" s="84" t="b">
        <v>0</v>
      </c>
      <c r="F1049" s="84" t="b">
        <v>0</v>
      </c>
      <c r="G1049" s="84" t="b">
        <v>0</v>
      </c>
    </row>
    <row r="1050" spans="1:7" ht="15">
      <c r="A1050" s="84" t="s">
        <v>4497</v>
      </c>
      <c r="B1050" s="84">
        <v>6</v>
      </c>
      <c r="C1050" s="122">
        <v>0</v>
      </c>
      <c r="D1050" s="84" t="s">
        <v>3442</v>
      </c>
      <c r="E1050" s="84" t="b">
        <v>0</v>
      </c>
      <c r="F1050" s="84" t="b">
        <v>0</v>
      </c>
      <c r="G1050" s="84" t="b">
        <v>0</v>
      </c>
    </row>
    <row r="1051" spans="1:7" ht="15">
      <c r="A1051" s="84" t="s">
        <v>4498</v>
      </c>
      <c r="B1051" s="84">
        <v>6</v>
      </c>
      <c r="C1051" s="122">
        <v>0</v>
      </c>
      <c r="D1051" s="84" t="s">
        <v>3442</v>
      </c>
      <c r="E1051" s="84" t="b">
        <v>0</v>
      </c>
      <c r="F1051" s="84" t="b">
        <v>0</v>
      </c>
      <c r="G1051" s="84" t="b">
        <v>0</v>
      </c>
    </row>
    <row r="1052" spans="1:7" ht="15">
      <c r="A1052" s="84" t="s">
        <v>4424</v>
      </c>
      <c r="B1052" s="84">
        <v>6</v>
      </c>
      <c r="C1052" s="122">
        <v>0</v>
      </c>
      <c r="D1052" s="84" t="s">
        <v>3442</v>
      </c>
      <c r="E1052" s="84" t="b">
        <v>0</v>
      </c>
      <c r="F1052" s="84" t="b">
        <v>0</v>
      </c>
      <c r="G1052" s="84" t="b">
        <v>0</v>
      </c>
    </row>
    <row r="1053" spans="1:7" ht="15">
      <c r="A1053" s="84" t="s">
        <v>3608</v>
      </c>
      <c r="B1053" s="84">
        <v>6</v>
      </c>
      <c r="C1053" s="122">
        <v>0</v>
      </c>
      <c r="D1053" s="84" t="s">
        <v>3442</v>
      </c>
      <c r="E1053" s="84" t="b">
        <v>0</v>
      </c>
      <c r="F1053" s="84" t="b">
        <v>0</v>
      </c>
      <c r="G1053" s="84" t="b">
        <v>0</v>
      </c>
    </row>
    <row r="1054" spans="1:7" ht="15">
      <c r="A1054" s="84" t="s">
        <v>4514</v>
      </c>
      <c r="B1054" s="84">
        <v>5</v>
      </c>
      <c r="C1054" s="122">
        <v>0.0040815075282280835</v>
      </c>
      <c r="D1054" s="84" t="s">
        <v>3442</v>
      </c>
      <c r="E1054" s="84" t="b">
        <v>0</v>
      </c>
      <c r="F1054" s="84" t="b">
        <v>0</v>
      </c>
      <c r="G1054" s="84" t="b">
        <v>0</v>
      </c>
    </row>
    <row r="1055" spans="1:7" ht="15">
      <c r="A1055" s="84" t="s">
        <v>4515</v>
      </c>
      <c r="B1055" s="84">
        <v>4</v>
      </c>
      <c r="C1055" s="122">
        <v>0.007261495218790979</v>
      </c>
      <c r="D1055" s="84" t="s">
        <v>3442</v>
      </c>
      <c r="E1055" s="84" t="b">
        <v>0</v>
      </c>
      <c r="F1055" s="84" t="b">
        <v>0</v>
      </c>
      <c r="G1055" s="84" t="b">
        <v>0</v>
      </c>
    </row>
    <row r="1056" spans="1:7" ht="15">
      <c r="A1056" s="84" t="s">
        <v>4545</v>
      </c>
      <c r="B1056" s="84">
        <v>4</v>
      </c>
      <c r="C1056" s="122">
        <v>0.007261495218790979</v>
      </c>
      <c r="D1056" s="84" t="s">
        <v>3442</v>
      </c>
      <c r="E1056" s="84" t="b">
        <v>0</v>
      </c>
      <c r="F1056" s="84" t="b">
        <v>0</v>
      </c>
      <c r="G1056" s="84" t="b">
        <v>0</v>
      </c>
    </row>
    <row r="1057" spans="1:7" ht="15">
      <c r="A1057" s="84" t="s">
        <v>4600</v>
      </c>
      <c r="B1057" s="84">
        <v>3</v>
      </c>
      <c r="C1057" s="122">
        <v>0.009310206051463337</v>
      </c>
      <c r="D1057" s="84" t="s">
        <v>3442</v>
      </c>
      <c r="E1057" s="84" t="b">
        <v>0</v>
      </c>
      <c r="F1057" s="84" t="b">
        <v>0</v>
      </c>
      <c r="G1057" s="84" t="b">
        <v>0</v>
      </c>
    </row>
    <row r="1058" spans="1:7" ht="15">
      <c r="A1058" s="84" t="s">
        <v>4599</v>
      </c>
      <c r="B1058" s="84">
        <v>3</v>
      </c>
      <c r="C1058" s="122">
        <v>0.009310206051463337</v>
      </c>
      <c r="D1058" s="84" t="s">
        <v>3442</v>
      </c>
      <c r="E1058" s="84" t="b">
        <v>0</v>
      </c>
      <c r="F1058" s="84" t="b">
        <v>0</v>
      </c>
      <c r="G1058" s="84" t="b">
        <v>0</v>
      </c>
    </row>
    <row r="1059" spans="1:7" ht="15">
      <c r="A1059" s="84" t="s">
        <v>4457</v>
      </c>
      <c r="B1059" s="84">
        <v>2</v>
      </c>
      <c r="C1059" s="122">
        <v>0.00983755164370438</v>
      </c>
      <c r="D1059" s="84" t="s">
        <v>3442</v>
      </c>
      <c r="E1059" s="84" t="b">
        <v>0</v>
      </c>
      <c r="F1059" s="84" t="b">
        <v>0</v>
      </c>
      <c r="G1059" s="84" t="b">
        <v>0</v>
      </c>
    </row>
    <row r="1060" spans="1:7" ht="15">
      <c r="A1060" s="84" t="s">
        <v>4580</v>
      </c>
      <c r="B1060" s="84">
        <v>2</v>
      </c>
      <c r="C1060" s="122">
        <v>0.00983755164370438</v>
      </c>
      <c r="D1060" s="84" t="s">
        <v>3442</v>
      </c>
      <c r="E1060" s="84" t="b">
        <v>0</v>
      </c>
      <c r="F1060" s="84" t="b">
        <v>0</v>
      </c>
      <c r="G1060" s="84" t="b">
        <v>0</v>
      </c>
    </row>
    <row r="1061" spans="1:7" ht="15">
      <c r="A1061" s="84" t="s">
        <v>4701</v>
      </c>
      <c r="B1061" s="84">
        <v>2</v>
      </c>
      <c r="C1061" s="122">
        <v>0.00983755164370438</v>
      </c>
      <c r="D1061" s="84" t="s">
        <v>3442</v>
      </c>
      <c r="E1061" s="84" t="b">
        <v>0</v>
      </c>
      <c r="F1061" s="84" t="b">
        <v>0</v>
      </c>
      <c r="G1061" s="84" t="b">
        <v>0</v>
      </c>
    </row>
    <row r="1062" spans="1:7" ht="15">
      <c r="A1062" s="84" t="s">
        <v>4702</v>
      </c>
      <c r="B1062" s="84">
        <v>2</v>
      </c>
      <c r="C1062" s="122">
        <v>0.00983755164370438</v>
      </c>
      <c r="D1062" s="84" t="s">
        <v>3442</v>
      </c>
      <c r="E1062" s="84" t="b">
        <v>0</v>
      </c>
      <c r="F1062" s="84" t="b">
        <v>0</v>
      </c>
      <c r="G1062" s="84" t="b">
        <v>0</v>
      </c>
    </row>
    <row r="1063" spans="1:7" ht="15">
      <c r="A1063" s="84" t="s">
        <v>4703</v>
      </c>
      <c r="B1063" s="84">
        <v>2</v>
      </c>
      <c r="C1063" s="122">
        <v>0.00983755164370438</v>
      </c>
      <c r="D1063" s="84" t="s">
        <v>3442</v>
      </c>
      <c r="E1063" s="84" t="b">
        <v>0</v>
      </c>
      <c r="F1063" s="84" t="b">
        <v>0</v>
      </c>
      <c r="G1063" s="84" t="b">
        <v>0</v>
      </c>
    </row>
    <row r="1064" spans="1:7" ht="15">
      <c r="A1064" s="84" t="s">
        <v>4704</v>
      </c>
      <c r="B1064" s="84">
        <v>2</v>
      </c>
      <c r="C1064" s="122">
        <v>0.00983755164370438</v>
      </c>
      <c r="D1064" s="84" t="s">
        <v>3442</v>
      </c>
      <c r="E1064" s="84" t="b">
        <v>0</v>
      </c>
      <c r="F1064" s="84" t="b">
        <v>0</v>
      </c>
      <c r="G1064" s="84" t="b">
        <v>0</v>
      </c>
    </row>
    <row r="1065" spans="1:7" ht="15">
      <c r="A1065" s="84" t="s">
        <v>4708</v>
      </c>
      <c r="B1065" s="84">
        <v>2</v>
      </c>
      <c r="C1065" s="122">
        <v>0.01604435567801327</v>
      </c>
      <c r="D1065" s="84" t="s">
        <v>3442</v>
      </c>
      <c r="E1065" s="84" t="b">
        <v>0</v>
      </c>
      <c r="F1065" s="84" t="b">
        <v>0</v>
      </c>
      <c r="G1065" s="84" t="b">
        <v>0</v>
      </c>
    </row>
    <row r="1066" spans="1:7" ht="15">
      <c r="A1066" s="84" t="s">
        <v>4707</v>
      </c>
      <c r="B1066" s="84">
        <v>2</v>
      </c>
      <c r="C1066" s="122">
        <v>0.00983755164370438</v>
      </c>
      <c r="D1066" s="84" t="s">
        <v>3442</v>
      </c>
      <c r="E1066" s="84" t="b">
        <v>0</v>
      </c>
      <c r="F1066" s="84" t="b">
        <v>0</v>
      </c>
      <c r="G1066" s="84" t="b">
        <v>0</v>
      </c>
    </row>
    <row r="1067" spans="1:7" ht="15">
      <c r="A1067" s="84" t="s">
        <v>4705</v>
      </c>
      <c r="B1067" s="84">
        <v>2</v>
      </c>
      <c r="C1067" s="122">
        <v>0.00983755164370438</v>
      </c>
      <c r="D1067" s="84" t="s">
        <v>3442</v>
      </c>
      <c r="E1067" s="84" t="b">
        <v>0</v>
      </c>
      <c r="F1067" s="84" t="b">
        <v>0</v>
      </c>
      <c r="G1067" s="84" t="b">
        <v>0</v>
      </c>
    </row>
    <row r="1068" spans="1:7" ht="15">
      <c r="A1068" s="84" t="s">
        <v>4706</v>
      </c>
      <c r="B1068" s="84">
        <v>2</v>
      </c>
      <c r="C1068" s="122">
        <v>0.00983755164370438</v>
      </c>
      <c r="D1068" s="84" t="s">
        <v>3442</v>
      </c>
      <c r="E1068" s="84" t="b">
        <v>0</v>
      </c>
      <c r="F1068" s="84" t="b">
        <v>0</v>
      </c>
      <c r="G1068" s="84" t="b">
        <v>0</v>
      </c>
    </row>
    <row r="1069" spans="1:7" ht="15">
      <c r="A1069" s="84" t="s">
        <v>4543</v>
      </c>
      <c r="B1069" s="84">
        <v>2</v>
      </c>
      <c r="C1069" s="122">
        <v>0.00983755164370438</v>
      </c>
      <c r="D1069" s="84" t="s">
        <v>3442</v>
      </c>
      <c r="E1069" s="84" t="b">
        <v>0</v>
      </c>
      <c r="F1069" s="84" t="b">
        <v>0</v>
      </c>
      <c r="G1069" s="84" t="b">
        <v>0</v>
      </c>
    </row>
    <row r="1070" spans="1:7" ht="15">
      <c r="A1070" s="84" t="s">
        <v>4499</v>
      </c>
      <c r="B1070" s="84">
        <v>2</v>
      </c>
      <c r="C1070" s="122">
        <v>0</v>
      </c>
      <c r="D1070" s="84" t="s">
        <v>3443</v>
      </c>
      <c r="E1070" s="84" t="b">
        <v>0</v>
      </c>
      <c r="F1070" s="84" t="b">
        <v>0</v>
      </c>
      <c r="G1070" s="84" t="b">
        <v>0</v>
      </c>
    </row>
    <row r="1071" spans="1:7" ht="15">
      <c r="A1071" s="84" t="s">
        <v>4500</v>
      </c>
      <c r="B1071" s="84">
        <v>2</v>
      </c>
      <c r="C1071" s="122">
        <v>0</v>
      </c>
      <c r="D1071" s="84" t="s">
        <v>3443</v>
      </c>
      <c r="E1071" s="84" t="b">
        <v>0</v>
      </c>
      <c r="F1071" s="84" t="b">
        <v>0</v>
      </c>
      <c r="G1071" s="84" t="b">
        <v>0</v>
      </c>
    </row>
    <row r="1072" spans="1:7" ht="15">
      <c r="A1072" s="84" t="s">
        <v>4476</v>
      </c>
      <c r="B1072" s="84">
        <v>2</v>
      </c>
      <c r="C1072" s="122">
        <v>0</v>
      </c>
      <c r="D1072" s="84" t="s">
        <v>3443</v>
      </c>
      <c r="E1072" s="84" t="b">
        <v>0</v>
      </c>
      <c r="F1072" s="84" t="b">
        <v>0</v>
      </c>
      <c r="G1072" s="84" t="b">
        <v>0</v>
      </c>
    </row>
    <row r="1073" spans="1:7" ht="15">
      <c r="A1073" s="84" t="s">
        <v>4501</v>
      </c>
      <c r="B1073" s="84">
        <v>2</v>
      </c>
      <c r="C1073" s="122">
        <v>0</v>
      </c>
      <c r="D1073" s="84" t="s">
        <v>3443</v>
      </c>
      <c r="E1073" s="84" t="b">
        <v>0</v>
      </c>
      <c r="F1073" s="84" t="b">
        <v>0</v>
      </c>
      <c r="G1073" s="84" t="b">
        <v>0</v>
      </c>
    </row>
    <row r="1074" spans="1:7" ht="15">
      <c r="A1074" s="84" t="s">
        <v>4477</v>
      </c>
      <c r="B1074" s="84">
        <v>2</v>
      </c>
      <c r="C1074" s="122">
        <v>0</v>
      </c>
      <c r="D1074" s="84" t="s">
        <v>3443</v>
      </c>
      <c r="E1074" s="84" t="b">
        <v>0</v>
      </c>
      <c r="F1074" s="84" t="b">
        <v>0</v>
      </c>
      <c r="G1074" s="84" t="b">
        <v>0</v>
      </c>
    </row>
    <row r="1075" spans="1:7" ht="15">
      <c r="A1075" s="84" t="s">
        <v>4466</v>
      </c>
      <c r="B1075" s="84">
        <v>2</v>
      </c>
      <c r="C1075" s="122">
        <v>0</v>
      </c>
      <c r="D1075" s="84" t="s">
        <v>3443</v>
      </c>
      <c r="E1075" s="84" t="b">
        <v>0</v>
      </c>
      <c r="F1075" s="84" t="b">
        <v>0</v>
      </c>
      <c r="G1075" s="84" t="b">
        <v>0</v>
      </c>
    </row>
    <row r="1076" spans="1:7" ht="15">
      <c r="A1076" s="84" t="s">
        <v>4421</v>
      </c>
      <c r="B1076" s="84">
        <v>2</v>
      </c>
      <c r="C1076" s="122">
        <v>0</v>
      </c>
      <c r="D1076" s="84" t="s">
        <v>3443</v>
      </c>
      <c r="E1076" s="84" t="b">
        <v>0</v>
      </c>
      <c r="F1076" s="84" t="b">
        <v>0</v>
      </c>
      <c r="G1076" s="84" t="b">
        <v>0</v>
      </c>
    </row>
    <row r="1077" spans="1:7" ht="15">
      <c r="A1077" s="84" t="s">
        <v>4467</v>
      </c>
      <c r="B1077" s="84">
        <v>2</v>
      </c>
      <c r="C1077" s="122">
        <v>0</v>
      </c>
      <c r="D1077" s="84" t="s">
        <v>3443</v>
      </c>
      <c r="E1077" s="84" t="b">
        <v>0</v>
      </c>
      <c r="F1077" s="84" t="b">
        <v>0</v>
      </c>
      <c r="G1077" s="84" t="b">
        <v>0</v>
      </c>
    </row>
    <row r="1078" spans="1:7" ht="15">
      <c r="A1078" s="84" t="s">
        <v>4502</v>
      </c>
      <c r="B1078" s="84">
        <v>2</v>
      </c>
      <c r="C1078" s="122">
        <v>0</v>
      </c>
      <c r="D1078" s="84" t="s">
        <v>3443</v>
      </c>
      <c r="E1078" s="84" t="b">
        <v>0</v>
      </c>
      <c r="F1078" s="84" t="b">
        <v>0</v>
      </c>
      <c r="G1078" s="84" t="b">
        <v>0</v>
      </c>
    </row>
    <row r="1079" spans="1:7" ht="15">
      <c r="A1079" s="84" t="s">
        <v>4503</v>
      </c>
      <c r="B1079" s="84">
        <v>2</v>
      </c>
      <c r="C1079" s="122">
        <v>0</v>
      </c>
      <c r="D1079" s="84" t="s">
        <v>3443</v>
      </c>
      <c r="E1079" s="84" t="b">
        <v>0</v>
      </c>
      <c r="F1079" s="84" t="b">
        <v>0</v>
      </c>
      <c r="G1079" s="84" t="b">
        <v>0</v>
      </c>
    </row>
    <row r="1080" spans="1:7" ht="15">
      <c r="A1080" s="84" t="s">
        <v>4504</v>
      </c>
      <c r="B1080" s="84">
        <v>2</v>
      </c>
      <c r="C1080" s="122">
        <v>0</v>
      </c>
      <c r="D1080" s="84" t="s">
        <v>3443</v>
      </c>
      <c r="E1080" s="84" t="b">
        <v>0</v>
      </c>
      <c r="F1080" s="84" t="b">
        <v>0</v>
      </c>
      <c r="G1080" s="84" t="b">
        <v>0</v>
      </c>
    </row>
    <row r="1081" spans="1:7" ht="15">
      <c r="A1081" s="84" t="s">
        <v>4478</v>
      </c>
      <c r="B1081" s="84">
        <v>2</v>
      </c>
      <c r="C1081" s="122">
        <v>0</v>
      </c>
      <c r="D1081" s="84" t="s">
        <v>3443</v>
      </c>
      <c r="E1081" s="84" t="b">
        <v>0</v>
      </c>
      <c r="F1081" s="84" t="b">
        <v>0</v>
      </c>
      <c r="G1081" s="84" t="b">
        <v>0</v>
      </c>
    </row>
    <row r="1082" spans="1:7" ht="15">
      <c r="A1082" s="84" t="s">
        <v>4479</v>
      </c>
      <c r="B1082" s="84">
        <v>2</v>
      </c>
      <c r="C1082" s="122">
        <v>0</v>
      </c>
      <c r="D1082" s="84" t="s">
        <v>3443</v>
      </c>
      <c r="E1082" s="84" t="b">
        <v>0</v>
      </c>
      <c r="F1082" s="84" t="b">
        <v>0</v>
      </c>
      <c r="G1082" s="84" t="b">
        <v>0</v>
      </c>
    </row>
    <row r="1083" spans="1:7" ht="15">
      <c r="A1083" s="84" t="s">
        <v>4547</v>
      </c>
      <c r="B1083" s="84">
        <v>2</v>
      </c>
      <c r="C1083" s="122">
        <v>0</v>
      </c>
      <c r="D1083" s="84" t="s">
        <v>3443</v>
      </c>
      <c r="E1083" s="84" t="b">
        <v>0</v>
      </c>
      <c r="F1083" s="84" t="b">
        <v>0</v>
      </c>
      <c r="G1083" s="84" t="b">
        <v>0</v>
      </c>
    </row>
    <row r="1084" spans="1:7" ht="15">
      <c r="A1084" s="84" t="s">
        <v>4548</v>
      </c>
      <c r="B1084" s="84">
        <v>2</v>
      </c>
      <c r="C1084" s="122">
        <v>0</v>
      </c>
      <c r="D1084" s="84" t="s">
        <v>3443</v>
      </c>
      <c r="E1084" s="84" t="b">
        <v>0</v>
      </c>
      <c r="F1084" s="84" t="b">
        <v>0</v>
      </c>
      <c r="G1084" s="84" t="b">
        <v>0</v>
      </c>
    </row>
    <row r="1085" spans="1:7" ht="15">
      <c r="A1085" s="84" t="s">
        <v>4761</v>
      </c>
      <c r="B1085" s="84">
        <v>2</v>
      </c>
      <c r="C1085" s="122">
        <v>0</v>
      </c>
      <c r="D1085" s="84" t="s">
        <v>3444</v>
      </c>
      <c r="E1085" s="84" t="b">
        <v>0</v>
      </c>
      <c r="F1085" s="84" t="b">
        <v>0</v>
      </c>
      <c r="G1085" s="84" t="b">
        <v>0</v>
      </c>
    </row>
    <row r="1086" spans="1:7" ht="15">
      <c r="A1086" s="84" t="s">
        <v>4762</v>
      </c>
      <c r="B1086" s="84">
        <v>2</v>
      </c>
      <c r="C1086" s="122">
        <v>0</v>
      </c>
      <c r="D1086" s="84" t="s">
        <v>3444</v>
      </c>
      <c r="E1086" s="84" t="b">
        <v>0</v>
      </c>
      <c r="F1086" s="84" t="b">
        <v>0</v>
      </c>
      <c r="G1086" s="84" t="b">
        <v>0</v>
      </c>
    </row>
    <row r="1087" spans="1:7" ht="15">
      <c r="A1087" s="84" t="s">
        <v>4763</v>
      </c>
      <c r="B1087" s="84">
        <v>2</v>
      </c>
      <c r="C1087" s="122">
        <v>0</v>
      </c>
      <c r="D1087" s="84" t="s">
        <v>3444</v>
      </c>
      <c r="E1087" s="84" t="b">
        <v>0</v>
      </c>
      <c r="F1087" s="84" t="b">
        <v>0</v>
      </c>
      <c r="G1087" s="84" t="b">
        <v>0</v>
      </c>
    </row>
    <row r="1088" spans="1:7" ht="15">
      <c r="A1088" s="84" t="s">
        <v>4538</v>
      </c>
      <c r="B1088" s="84">
        <v>2</v>
      </c>
      <c r="C1088" s="122">
        <v>0</v>
      </c>
      <c r="D1088" s="84" t="s">
        <v>3444</v>
      </c>
      <c r="E1088" s="84" t="b">
        <v>0</v>
      </c>
      <c r="F1088" s="84" t="b">
        <v>0</v>
      </c>
      <c r="G1088" s="84" t="b">
        <v>0</v>
      </c>
    </row>
    <row r="1089" spans="1:7" ht="15">
      <c r="A1089" s="84" t="s">
        <v>4764</v>
      </c>
      <c r="B1089" s="84">
        <v>2</v>
      </c>
      <c r="C1089" s="122">
        <v>0</v>
      </c>
      <c r="D1089" s="84" t="s">
        <v>3444</v>
      </c>
      <c r="E1089" s="84" t="b">
        <v>0</v>
      </c>
      <c r="F1089" s="84" t="b">
        <v>0</v>
      </c>
      <c r="G1089" s="84" t="b">
        <v>0</v>
      </c>
    </row>
    <row r="1090" spans="1:7" ht="15">
      <c r="A1090" s="84" t="s">
        <v>4765</v>
      </c>
      <c r="B1090" s="84">
        <v>2</v>
      </c>
      <c r="C1090" s="122">
        <v>0</v>
      </c>
      <c r="D1090" s="84" t="s">
        <v>3444</v>
      </c>
      <c r="E1090" s="84" t="b">
        <v>0</v>
      </c>
      <c r="F1090" s="84" t="b">
        <v>0</v>
      </c>
      <c r="G1090" s="84" t="b">
        <v>0</v>
      </c>
    </row>
    <row r="1091" spans="1:7" ht="15">
      <c r="A1091" s="84" t="s">
        <v>4766</v>
      </c>
      <c r="B1091" s="84">
        <v>2</v>
      </c>
      <c r="C1091" s="122">
        <v>0</v>
      </c>
      <c r="D1091" s="84" t="s">
        <v>3444</v>
      </c>
      <c r="E1091" s="84" t="b">
        <v>0</v>
      </c>
      <c r="F1091" s="84" t="b">
        <v>0</v>
      </c>
      <c r="G1091" s="84" t="b">
        <v>0</v>
      </c>
    </row>
    <row r="1092" spans="1:7" ht="15">
      <c r="A1092" s="84" t="s">
        <v>4460</v>
      </c>
      <c r="B1092" s="84">
        <v>2</v>
      </c>
      <c r="C1092" s="122">
        <v>0</v>
      </c>
      <c r="D1092" s="84" t="s">
        <v>3444</v>
      </c>
      <c r="E1092" s="84" t="b">
        <v>0</v>
      </c>
      <c r="F1092" s="84" t="b">
        <v>0</v>
      </c>
      <c r="G1092" s="84" t="b">
        <v>0</v>
      </c>
    </row>
    <row r="1093" spans="1:7" ht="15">
      <c r="A1093" s="84" t="s">
        <v>3696</v>
      </c>
      <c r="B1093" s="84">
        <v>2</v>
      </c>
      <c r="C1093" s="122">
        <v>0</v>
      </c>
      <c r="D1093" s="84" t="s">
        <v>3444</v>
      </c>
      <c r="E1093" s="84" t="b">
        <v>0</v>
      </c>
      <c r="F1093" s="84" t="b">
        <v>0</v>
      </c>
      <c r="G1093" s="84" t="b">
        <v>0</v>
      </c>
    </row>
    <row r="1094" spans="1:7" ht="15">
      <c r="A1094" s="84" t="s">
        <v>4767</v>
      </c>
      <c r="B1094" s="84">
        <v>2</v>
      </c>
      <c r="C1094" s="122">
        <v>0</v>
      </c>
      <c r="D1094" s="84" t="s">
        <v>3444</v>
      </c>
      <c r="E1094" s="84" t="b">
        <v>0</v>
      </c>
      <c r="F1094" s="84" t="b">
        <v>0</v>
      </c>
      <c r="G1094" s="84" t="b">
        <v>0</v>
      </c>
    </row>
    <row r="1095" spans="1:7" ht="15">
      <c r="A1095" s="84" t="s">
        <v>4768</v>
      </c>
      <c r="B1095" s="84">
        <v>2</v>
      </c>
      <c r="C1095" s="122">
        <v>0</v>
      </c>
      <c r="D1095" s="84" t="s">
        <v>3444</v>
      </c>
      <c r="E1095" s="84" t="b">
        <v>0</v>
      </c>
      <c r="F1095" s="84" t="b">
        <v>0</v>
      </c>
      <c r="G1095" s="84" t="b">
        <v>0</v>
      </c>
    </row>
    <row r="1096" spans="1:7" ht="15">
      <c r="A1096" s="84" t="s">
        <v>4769</v>
      </c>
      <c r="B1096" s="84">
        <v>2</v>
      </c>
      <c r="C1096" s="122">
        <v>0</v>
      </c>
      <c r="D1096" s="84" t="s">
        <v>3444</v>
      </c>
      <c r="E1096" s="84" t="b">
        <v>0</v>
      </c>
      <c r="F1096" s="84" t="b">
        <v>0</v>
      </c>
      <c r="G1096" s="84" t="b">
        <v>0</v>
      </c>
    </row>
    <row r="1097" spans="1:7" ht="15">
      <c r="A1097" s="84" t="s">
        <v>3617</v>
      </c>
      <c r="B1097" s="84">
        <v>3</v>
      </c>
      <c r="C1097" s="122">
        <v>0</v>
      </c>
      <c r="D1097" s="84" t="s">
        <v>3445</v>
      </c>
      <c r="E1097" s="84" t="b">
        <v>0</v>
      </c>
      <c r="F1097" s="84" t="b">
        <v>0</v>
      </c>
      <c r="G1097" s="84" t="b">
        <v>0</v>
      </c>
    </row>
    <row r="1098" spans="1:7" ht="15">
      <c r="A1098" s="84" t="s">
        <v>3616</v>
      </c>
      <c r="B1098" s="84">
        <v>3</v>
      </c>
      <c r="C1098" s="122">
        <v>0</v>
      </c>
      <c r="D1098" s="84" t="s">
        <v>3445</v>
      </c>
      <c r="E1098" s="84" t="b">
        <v>0</v>
      </c>
      <c r="F1098" s="84" t="b">
        <v>0</v>
      </c>
      <c r="G1098" s="84" t="b">
        <v>0</v>
      </c>
    </row>
    <row r="1099" spans="1:7" ht="15">
      <c r="A1099" s="84" t="s">
        <v>3613</v>
      </c>
      <c r="B1099" s="84">
        <v>3</v>
      </c>
      <c r="C1099" s="122">
        <v>0</v>
      </c>
      <c r="D1099" s="84" t="s">
        <v>3445</v>
      </c>
      <c r="E1099" s="84" t="b">
        <v>0</v>
      </c>
      <c r="F1099" s="84" t="b">
        <v>0</v>
      </c>
      <c r="G1099" s="84" t="b">
        <v>0</v>
      </c>
    </row>
    <row r="1100" spans="1:7" ht="15">
      <c r="A1100" s="84" t="s">
        <v>3623</v>
      </c>
      <c r="B1100" s="84">
        <v>3</v>
      </c>
      <c r="C1100" s="122">
        <v>0</v>
      </c>
      <c r="D1100" s="84" t="s">
        <v>3445</v>
      </c>
      <c r="E1100" s="84" t="b">
        <v>0</v>
      </c>
      <c r="F1100" s="84" t="b">
        <v>0</v>
      </c>
      <c r="G1100" s="84" t="b">
        <v>0</v>
      </c>
    </row>
    <row r="1101" spans="1:7" ht="15">
      <c r="A1101" s="84" t="s">
        <v>4429</v>
      </c>
      <c r="B1101" s="84">
        <v>3</v>
      </c>
      <c r="C1101" s="122">
        <v>0</v>
      </c>
      <c r="D1101" s="84" t="s">
        <v>3445</v>
      </c>
      <c r="E1101" s="84" t="b">
        <v>1</v>
      </c>
      <c r="F1101" s="84" t="b">
        <v>0</v>
      </c>
      <c r="G1101" s="84" t="b">
        <v>0</v>
      </c>
    </row>
    <row r="1102" spans="1:7" ht="15">
      <c r="A1102" s="84" t="s">
        <v>3622</v>
      </c>
      <c r="B1102" s="84">
        <v>3</v>
      </c>
      <c r="C1102" s="122">
        <v>0</v>
      </c>
      <c r="D1102" s="84" t="s">
        <v>3445</v>
      </c>
      <c r="E1102" s="84" t="b">
        <v>0</v>
      </c>
      <c r="F1102" s="84" t="b">
        <v>0</v>
      </c>
      <c r="G1102" s="84" t="b">
        <v>0</v>
      </c>
    </row>
    <row r="1103" spans="1:7" ht="15">
      <c r="A1103" s="84" t="s">
        <v>3608</v>
      </c>
      <c r="B1103" s="84">
        <v>3</v>
      </c>
      <c r="C1103" s="122">
        <v>0</v>
      </c>
      <c r="D1103" s="84" t="s">
        <v>3445</v>
      </c>
      <c r="E1103" s="84" t="b">
        <v>0</v>
      </c>
      <c r="F1103" s="84" t="b">
        <v>0</v>
      </c>
      <c r="G1103" s="84" t="b">
        <v>0</v>
      </c>
    </row>
    <row r="1104" spans="1:7" ht="15">
      <c r="A1104" s="84" t="s">
        <v>3619</v>
      </c>
      <c r="B1104" s="84">
        <v>2</v>
      </c>
      <c r="C1104" s="122">
        <v>0.013043796967087498</v>
      </c>
      <c r="D1104" s="84" t="s">
        <v>3445</v>
      </c>
      <c r="E1104" s="84" t="b">
        <v>0</v>
      </c>
      <c r="F1104" s="84" t="b">
        <v>0</v>
      </c>
      <c r="G1104" s="84" t="b">
        <v>0</v>
      </c>
    </row>
    <row r="1105" spans="1:7" ht="15">
      <c r="A1105" s="84" t="s">
        <v>3614</v>
      </c>
      <c r="B1105" s="84">
        <v>2</v>
      </c>
      <c r="C1105" s="122">
        <v>0.013043796967087498</v>
      </c>
      <c r="D1105" s="84" t="s">
        <v>3445</v>
      </c>
      <c r="E1105" s="84" t="b">
        <v>0</v>
      </c>
      <c r="F1105" s="84" t="b">
        <v>0</v>
      </c>
      <c r="G1105" s="84" t="b">
        <v>0</v>
      </c>
    </row>
    <row r="1106" spans="1:7" ht="15">
      <c r="A1106" s="84" t="s">
        <v>4426</v>
      </c>
      <c r="B1106" s="84">
        <v>7</v>
      </c>
      <c r="C1106" s="122">
        <v>0</v>
      </c>
      <c r="D1106" s="84" t="s">
        <v>3446</v>
      </c>
      <c r="E1106" s="84" t="b">
        <v>0</v>
      </c>
      <c r="F1106" s="84" t="b">
        <v>0</v>
      </c>
      <c r="G1106" s="84" t="b">
        <v>0</v>
      </c>
    </row>
    <row r="1107" spans="1:7" ht="15">
      <c r="A1107" s="84" t="s">
        <v>4506</v>
      </c>
      <c r="B1107" s="84">
        <v>6</v>
      </c>
      <c r="C1107" s="122">
        <v>0.0034331686990058063</v>
      </c>
      <c r="D1107" s="84" t="s">
        <v>3446</v>
      </c>
      <c r="E1107" s="84" t="b">
        <v>0</v>
      </c>
      <c r="F1107" s="84" t="b">
        <v>0</v>
      </c>
      <c r="G1107" s="84" t="b">
        <v>0</v>
      </c>
    </row>
    <row r="1108" spans="1:7" ht="15">
      <c r="A1108" s="84" t="s">
        <v>4507</v>
      </c>
      <c r="B1108" s="84">
        <v>6</v>
      </c>
      <c r="C1108" s="122">
        <v>0.0034331686990058063</v>
      </c>
      <c r="D1108" s="84" t="s">
        <v>3446</v>
      </c>
      <c r="E1108" s="84" t="b">
        <v>0</v>
      </c>
      <c r="F1108" s="84" t="b">
        <v>0</v>
      </c>
      <c r="G1108" s="84" t="b">
        <v>0</v>
      </c>
    </row>
    <row r="1109" spans="1:7" ht="15">
      <c r="A1109" s="84" t="s">
        <v>4420</v>
      </c>
      <c r="B1109" s="84">
        <v>6</v>
      </c>
      <c r="C1109" s="122">
        <v>0.0034331686990058063</v>
      </c>
      <c r="D1109" s="84" t="s">
        <v>3446</v>
      </c>
      <c r="E1109" s="84" t="b">
        <v>0</v>
      </c>
      <c r="F1109" s="84" t="b">
        <v>0</v>
      </c>
      <c r="G1109" s="84" t="b">
        <v>0</v>
      </c>
    </row>
    <row r="1110" spans="1:7" ht="15">
      <c r="A1110" s="84" t="s">
        <v>3608</v>
      </c>
      <c r="B1110" s="84">
        <v>6</v>
      </c>
      <c r="C1110" s="122">
        <v>0.0034331686990058063</v>
      </c>
      <c r="D1110" s="84" t="s">
        <v>3446</v>
      </c>
      <c r="E1110" s="84" t="b">
        <v>0</v>
      </c>
      <c r="F1110" s="84" t="b">
        <v>0</v>
      </c>
      <c r="G1110" s="84" t="b">
        <v>0</v>
      </c>
    </row>
    <row r="1111" spans="1:7" ht="15">
      <c r="A1111" s="84" t="s">
        <v>4474</v>
      </c>
      <c r="B1111" s="84">
        <v>6</v>
      </c>
      <c r="C1111" s="122">
        <v>0.0034331686990058063</v>
      </c>
      <c r="D1111" s="84" t="s">
        <v>3446</v>
      </c>
      <c r="E1111" s="84" t="b">
        <v>0</v>
      </c>
      <c r="F1111" s="84" t="b">
        <v>0</v>
      </c>
      <c r="G1111" s="84" t="b">
        <v>0</v>
      </c>
    </row>
    <row r="1112" spans="1:7" ht="15">
      <c r="A1112" s="84" t="s">
        <v>4557</v>
      </c>
      <c r="B1112" s="84">
        <v>4</v>
      </c>
      <c r="C1112" s="122">
        <v>0.008308993117480153</v>
      </c>
      <c r="D1112" s="84" t="s">
        <v>3446</v>
      </c>
      <c r="E1112" s="84" t="b">
        <v>0</v>
      </c>
      <c r="F1112" s="84" t="b">
        <v>0</v>
      </c>
      <c r="G1112" s="84" t="b">
        <v>0</v>
      </c>
    </row>
    <row r="1113" spans="1:7" ht="15">
      <c r="A1113" s="84" t="s">
        <v>4625</v>
      </c>
      <c r="B1113" s="84">
        <v>3</v>
      </c>
      <c r="C1113" s="122">
        <v>0.009435302187040882</v>
      </c>
      <c r="D1113" s="84" t="s">
        <v>3446</v>
      </c>
      <c r="E1113" s="84" t="b">
        <v>0</v>
      </c>
      <c r="F1113" s="84" t="b">
        <v>0</v>
      </c>
      <c r="G1113" s="84" t="b">
        <v>0</v>
      </c>
    </row>
    <row r="1114" spans="1:7" ht="15">
      <c r="A1114" s="84" t="s">
        <v>3611</v>
      </c>
      <c r="B1114" s="84">
        <v>3</v>
      </c>
      <c r="C1114" s="122">
        <v>0.009435302187040882</v>
      </c>
      <c r="D1114" s="84" t="s">
        <v>3446</v>
      </c>
      <c r="E1114" s="84" t="b">
        <v>0</v>
      </c>
      <c r="F1114" s="84" t="b">
        <v>0</v>
      </c>
      <c r="G1114" s="84" t="b">
        <v>0</v>
      </c>
    </row>
    <row r="1115" spans="1:7" ht="15">
      <c r="A1115" s="84" t="s">
        <v>4630</v>
      </c>
      <c r="B1115" s="84">
        <v>3</v>
      </c>
      <c r="C1115" s="122">
        <v>0.009435302187040882</v>
      </c>
      <c r="D1115" s="84" t="s">
        <v>3446</v>
      </c>
      <c r="E1115" s="84" t="b">
        <v>0</v>
      </c>
      <c r="F1115" s="84" t="b">
        <v>0</v>
      </c>
      <c r="G1115" s="84" t="b">
        <v>0</v>
      </c>
    </row>
    <row r="1116" spans="1:7" ht="15">
      <c r="A1116" s="84" t="s">
        <v>3614</v>
      </c>
      <c r="B1116" s="84">
        <v>3</v>
      </c>
      <c r="C1116" s="122">
        <v>0.009435302187040882</v>
      </c>
      <c r="D1116" s="84" t="s">
        <v>3446</v>
      </c>
      <c r="E1116" s="84" t="b">
        <v>0</v>
      </c>
      <c r="F1116" s="84" t="b">
        <v>0</v>
      </c>
      <c r="G1116" s="84" t="b">
        <v>0</v>
      </c>
    </row>
    <row r="1117" spans="1:7" ht="15">
      <c r="A1117" s="84" t="s">
        <v>4629</v>
      </c>
      <c r="B1117" s="84">
        <v>3</v>
      </c>
      <c r="C1117" s="122">
        <v>0.009435302187040882</v>
      </c>
      <c r="D1117" s="84" t="s">
        <v>3446</v>
      </c>
      <c r="E1117" s="84" t="b">
        <v>0</v>
      </c>
      <c r="F1117" s="84" t="b">
        <v>0</v>
      </c>
      <c r="G1117" s="84" t="b">
        <v>0</v>
      </c>
    </row>
    <row r="1118" spans="1:7" ht="15">
      <c r="A1118" s="84" t="s">
        <v>4628</v>
      </c>
      <c r="B1118" s="84">
        <v>3</v>
      </c>
      <c r="C1118" s="122">
        <v>0.009435302187040882</v>
      </c>
      <c r="D1118" s="84" t="s">
        <v>3446</v>
      </c>
      <c r="E1118" s="84" t="b">
        <v>0</v>
      </c>
      <c r="F1118" s="84" t="b">
        <v>0</v>
      </c>
      <c r="G1118" s="84" t="b">
        <v>0</v>
      </c>
    </row>
    <row r="1119" spans="1:7" ht="15">
      <c r="A1119" s="84" t="s">
        <v>4626</v>
      </c>
      <c r="B1119" s="84">
        <v>3</v>
      </c>
      <c r="C1119" s="122">
        <v>0.009435302187040882</v>
      </c>
      <c r="D1119" s="84" t="s">
        <v>3446</v>
      </c>
      <c r="E1119" s="84" t="b">
        <v>0</v>
      </c>
      <c r="F1119" s="84" t="b">
        <v>0</v>
      </c>
      <c r="G1119" s="84" t="b">
        <v>0</v>
      </c>
    </row>
    <row r="1120" spans="1:7" ht="15">
      <c r="A1120" s="84" t="s">
        <v>4494</v>
      </c>
      <c r="B1120" s="84">
        <v>3</v>
      </c>
      <c r="C1120" s="122">
        <v>0.009435302187040882</v>
      </c>
      <c r="D1120" s="84" t="s">
        <v>3446</v>
      </c>
      <c r="E1120" s="84" t="b">
        <v>0</v>
      </c>
      <c r="F1120" s="84" t="b">
        <v>0</v>
      </c>
      <c r="G1120" s="84" t="b">
        <v>0</v>
      </c>
    </row>
    <row r="1121" spans="1:7" ht="15">
      <c r="A1121" s="84" t="s">
        <v>4540</v>
      </c>
      <c r="B1121" s="84">
        <v>3</v>
      </c>
      <c r="C1121" s="122">
        <v>0.009435302187040882</v>
      </c>
      <c r="D1121" s="84" t="s">
        <v>3446</v>
      </c>
      <c r="E1121" s="84" t="b">
        <v>0</v>
      </c>
      <c r="F1121" s="84" t="b">
        <v>0</v>
      </c>
      <c r="G1121" s="84" t="b">
        <v>0</v>
      </c>
    </row>
    <row r="1122" spans="1:7" ht="15">
      <c r="A1122" s="84" t="s">
        <v>4801</v>
      </c>
      <c r="B1122" s="84">
        <v>2</v>
      </c>
      <c r="C1122" s="122">
        <v>0.009300308450432063</v>
      </c>
      <c r="D1122" s="84" t="s">
        <v>3446</v>
      </c>
      <c r="E1122" s="84" t="b">
        <v>0</v>
      </c>
      <c r="F1122" s="84" t="b">
        <v>0</v>
      </c>
      <c r="G1122" s="84" t="b">
        <v>0</v>
      </c>
    </row>
    <row r="1123" spans="1:7" ht="15">
      <c r="A1123" s="84" t="s">
        <v>4493</v>
      </c>
      <c r="B1123" s="84">
        <v>2</v>
      </c>
      <c r="C1123" s="122">
        <v>0.009300308450432063</v>
      </c>
      <c r="D1123" s="84" t="s">
        <v>3446</v>
      </c>
      <c r="E1123" s="84" t="b">
        <v>0</v>
      </c>
      <c r="F1123" s="84" t="b">
        <v>0</v>
      </c>
      <c r="G1123" s="84" t="b">
        <v>0</v>
      </c>
    </row>
    <row r="1124" spans="1:7" ht="15">
      <c r="A1124" s="84" t="s">
        <v>4553</v>
      </c>
      <c r="B1124" s="84">
        <v>2</v>
      </c>
      <c r="C1124" s="122">
        <v>0.009300308450432063</v>
      </c>
      <c r="D1124" s="84" t="s">
        <v>3446</v>
      </c>
      <c r="E1124" s="84" t="b">
        <v>1</v>
      </c>
      <c r="F1124" s="84" t="b">
        <v>0</v>
      </c>
      <c r="G1124" s="84" t="b">
        <v>0</v>
      </c>
    </row>
    <row r="1125" spans="1:7" ht="15">
      <c r="A1125" s="84" t="s">
        <v>4806</v>
      </c>
      <c r="B1125" s="84">
        <v>2</v>
      </c>
      <c r="C1125" s="122">
        <v>0.009300308450432063</v>
      </c>
      <c r="D1125" s="84" t="s">
        <v>3446</v>
      </c>
      <c r="E1125" s="84" t="b">
        <v>0</v>
      </c>
      <c r="F1125" s="84" t="b">
        <v>0</v>
      </c>
      <c r="G1125" s="84" t="b">
        <v>0</v>
      </c>
    </row>
    <row r="1126" spans="1:7" ht="15">
      <c r="A1126" s="84" t="s">
        <v>4616</v>
      </c>
      <c r="B1126" s="84">
        <v>2</v>
      </c>
      <c r="C1126" s="122">
        <v>0.009300308450432063</v>
      </c>
      <c r="D1126" s="84" t="s">
        <v>3446</v>
      </c>
      <c r="E1126" s="84" t="b">
        <v>0</v>
      </c>
      <c r="F1126" s="84" t="b">
        <v>0</v>
      </c>
      <c r="G1126" s="84" t="b">
        <v>0</v>
      </c>
    </row>
    <row r="1127" spans="1:7" ht="15">
      <c r="A1127" s="84" t="s">
        <v>4807</v>
      </c>
      <c r="B1127" s="84">
        <v>2</v>
      </c>
      <c r="C1127" s="122">
        <v>0.009300308450432063</v>
      </c>
      <c r="D1127" s="84" t="s">
        <v>3446</v>
      </c>
      <c r="E1127" s="84" t="b">
        <v>0</v>
      </c>
      <c r="F1127" s="84" t="b">
        <v>0</v>
      </c>
      <c r="G1127" s="84" t="b">
        <v>0</v>
      </c>
    </row>
    <row r="1128" spans="1:7" ht="15">
      <c r="A1128" s="84" t="s">
        <v>4627</v>
      </c>
      <c r="B1128" s="84">
        <v>2</v>
      </c>
      <c r="C1128" s="122">
        <v>0.009300308450432063</v>
      </c>
      <c r="D1128" s="84" t="s">
        <v>3446</v>
      </c>
      <c r="E1128" s="84" t="b">
        <v>0</v>
      </c>
      <c r="F1128" s="84" t="b">
        <v>0</v>
      </c>
      <c r="G1128" s="84" t="b">
        <v>0</v>
      </c>
    </row>
    <row r="1129" spans="1:7" ht="15">
      <c r="A1129" s="84" t="s">
        <v>4802</v>
      </c>
      <c r="B1129" s="84">
        <v>2</v>
      </c>
      <c r="C1129" s="122">
        <v>0.009300308450432063</v>
      </c>
      <c r="D1129" s="84" t="s">
        <v>3446</v>
      </c>
      <c r="E1129" s="84" t="b">
        <v>0</v>
      </c>
      <c r="F1129" s="84" t="b">
        <v>0</v>
      </c>
      <c r="G1129" s="84" t="b">
        <v>0</v>
      </c>
    </row>
    <row r="1130" spans="1:7" ht="15">
      <c r="A1130" s="84" t="s">
        <v>4803</v>
      </c>
      <c r="B1130" s="84">
        <v>2</v>
      </c>
      <c r="C1130" s="122">
        <v>0.009300308450432063</v>
      </c>
      <c r="D1130" s="84" t="s">
        <v>3446</v>
      </c>
      <c r="E1130" s="84" t="b">
        <v>0</v>
      </c>
      <c r="F1130" s="84" t="b">
        <v>0</v>
      </c>
      <c r="G1130" s="84" t="b">
        <v>0</v>
      </c>
    </row>
    <row r="1131" spans="1:7" ht="15">
      <c r="A1131" s="84" t="s">
        <v>4804</v>
      </c>
      <c r="B1131" s="84">
        <v>2</v>
      </c>
      <c r="C1131" s="122">
        <v>0.009300308450432063</v>
      </c>
      <c r="D1131" s="84" t="s">
        <v>3446</v>
      </c>
      <c r="E1131" s="84" t="b">
        <v>0</v>
      </c>
      <c r="F1131" s="84" t="b">
        <v>0</v>
      </c>
      <c r="G1131" s="84" t="b">
        <v>0</v>
      </c>
    </row>
    <row r="1132" spans="1:7" ht="15">
      <c r="A1132" s="84" t="s">
        <v>4805</v>
      </c>
      <c r="B1132" s="84">
        <v>2</v>
      </c>
      <c r="C1132" s="122">
        <v>0.009300308450432063</v>
      </c>
      <c r="D1132" s="84" t="s">
        <v>3446</v>
      </c>
      <c r="E1132" s="84" t="b">
        <v>0</v>
      </c>
      <c r="F1132" s="84" t="b">
        <v>0</v>
      </c>
      <c r="G1132" s="84" t="b">
        <v>0</v>
      </c>
    </row>
    <row r="1133" spans="1:7" ht="15">
      <c r="A1133" s="84" t="s">
        <v>3696</v>
      </c>
      <c r="B1133" s="84">
        <v>2</v>
      </c>
      <c r="C1133" s="122">
        <v>0</v>
      </c>
      <c r="D1133" s="84" t="s">
        <v>3447</v>
      </c>
      <c r="E1133" s="84" t="b">
        <v>0</v>
      </c>
      <c r="F1133" s="84" t="b">
        <v>0</v>
      </c>
      <c r="G1133" s="84" t="b">
        <v>0</v>
      </c>
    </row>
    <row r="1134" spans="1:7" ht="15">
      <c r="A1134" s="84" t="s">
        <v>250</v>
      </c>
      <c r="B1134" s="84">
        <v>3</v>
      </c>
      <c r="C1134" s="122">
        <v>0</v>
      </c>
      <c r="D1134" s="84" t="s">
        <v>3448</v>
      </c>
      <c r="E1134" s="84" t="b">
        <v>0</v>
      </c>
      <c r="F1134" s="84" t="b">
        <v>0</v>
      </c>
      <c r="G1134" s="84" t="b">
        <v>0</v>
      </c>
    </row>
    <row r="1135" spans="1:7" ht="15">
      <c r="A1135" s="84" t="s">
        <v>4511</v>
      </c>
      <c r="B1135" s="84">
        <v>3</v>
      </c>
      <c r="C1135" s="122">
        <v>0</v>
      </c>
      <c r="D1135" s="84" t="s">
        <v>3448</v>
      </c>
      <c r="E1135" s="84" t="b">
        <v>0</v>
      </c>
      <c r="F1135" s="84" t="b">
        <v>0</v>
      </c>
      <c r="G1135" s="84" t="b">
        <v>0</v>
      </c>
    </row>
    <row r="1136" spans="1:7" ht="15">
      <c r="A1136" s="84" t="s">
        <v>3696</v>
      </c>
      <c r="B1136" s="84">
        <v>3</v>
      </c>
      <c r="C1136" s="122">
        <v>0</v>
      </c>
      <c r="D1136" s="84" t="s">
        <v>3448</v>
      </c>
      <c r="E1136" s="84" t="b">
        <v>0</v>
      </c>
      <c r="F1136" s="84" t="b">
        <v>0</v>
      </c>
      <c r="G1136" s="84" t="b">
        <v>0</v>
      </c>
    </row>
    <row r="1137" spans="1:7" ht="15">
      <c r="A1137" s="84" t="s">
        <v>4459</v>
      </c>
      <c r="B1137" s="84">
        <v>3</v>
      </c>
      <c r="C1137" s="122">
        <v>0</v>
      </c>
      <c r="D1137" s="84" t="s">
        <v>3448</v>
      </c>
      <c r="E1137" s="84" t="b">
        <v>0</v>
      </c>
      <c r="F1137" s="84" t="b">
        <v>0</v>
      </c>
      <c r="G1137" s="84" t="b">
        <v>0</v>
      </c>
    </row>
    <row r="1138" spans="1:7" ht="15">
      <c r="A1138" s="84" t="s">
        <v>4631</v>
      </c>
      <c r="B1138" s="84">
        <v>3</v>
      </c>
      <c r="C1138" s="122">
        <v>0</v>
      </c>
      <c r="D1138" s="84" t="s">
        <v>3448</v>
      </c>
      <c r="E1138" s="84" t="b">
        <v>0</v>
      </c>
      <c r="F1138" s="84" t="b">
        <v>0</v>
      </c>
      <c r="G1138" s="84" t="b">
        <v>0</v>
      </c>
    </row>
    <row r="1139" spans="1:7" ht="15">
      <c r="A1139" s="84" t="s">
        <v>4632</v>
      </c>
      <c r="B1139" s="84">
        <v>3</v>
      </c>
      <c r="C1139" s="122">
        <v>0</v>
      </c>
      <c r="D1139" s="84" t="s">
        <v>3448</v>
      </c>
      <c r="E1139" s="84" t="b">
        <v>1</v>
      </c>
      <c r="F1139" s="84" t="b">
        <v>0</v>
      </c>
      <c r="G1139" s="84" t="b">
        <v>0</v>
      </c>
    </row>
    <row r="1140" spans="1:7" ht="15">
      <c r="A1140" s="84" t="s">
        <v>4633</v>
      </c>
      <c r="B1140" s="84">
        <v>3</v>
      </c>
      <c r="C1140" s="122">
        <v>0</v>
      </c>
      <c r="D1140" s="84" t="s">
        <v>3448</v>
      </c>
      <c r="E1140" s="84" t="b">
        <v>0</v>
      </c>
      <c r="F1140" s="84" t="b">
        <v>0</v>
      </c>
      <c r="G1140" s="84" t="b">
        <v>0</v>
      </c>
    </row>
    <row r="1141" spans="1:7" ht="15">
      <c r="A1141" s="84" t="s">
        <v>4634</v>
      </c>
      <c r="B1141" s="84">
        <v>3</v>
      </c>
      <c r="C1141" s="122">
        <v>0</v>
      </c>
      <c r="D1141" s="84" t="s">
        <v>3448</v>
      </c>
      <c r="E1141" s="84" t="b">
        <v>0</v>
      </c>
      <c r="F1141" s="84" t="b">
        <v>0</v>
      </c>
      <c r="G1141" s="84" t="b">
        <v>0</v>
      </c>
    </row>
    <row r="1142" spans="1:7" ht="15">
      <c r="A1142" s="84" t="s">
        <v>4430</v>
      </c>
      <c r="B1142" s="84">
        <v>3</v>
      </c>
      <c r="C1142" s="122">
        <v>0</v>
      </c>
      <c r="D1142" s="84" t="s">
        <v>3448</v>
      </c>
      <c r="E1142" s="84" t="b">
        <v>0</v>
      </c>
      <c r="F1142" s="84" t="b">
        <v>0</v>
      </c>
      <c r="G1142" s="84" t="b">
        <v>0</v>
      </c>
    </row>
    <row r="1143" spans="1:7" ht="15">
      <c r="A1143" s="84" t="s">
        <v>3608</v>
      </c>
      <c r="B1143" s="84">
        <v>3</v>
      </c>
      <c r="C1143" s="122">
        <v>0</v>
      </c>
      <c r="D1143" s="84" t="s">
        <v>3448</v>
      </c>
      <c r="E1143" s="84" t="b">
        <v>0</v>
      </c>
      <c r="F1143" s="84" t="b">
        <v>0</v>
      </c>
      <c r="G1143" s="84" t="b">
        <v>0</v>
      </c>
    </row>
    <row r="1144" spans="1:7" ht="15">
      <c r="A1144" s="84" t="s">
        <v>4814</v>
      </c>
      <c r="B1144" s="84">
        <v>2</v>
      </c>
      <c r="C1144" s="122">
        <v>0</v>
      </c>
      <c r="D1144" s="84" t="s">
        <v>3449</v>
      </c>
      <c r="E1144" s="84" t="b">
        <v>0</v>
      </c>
      <c r="F1144" s="84" t="b">
        <v>0</v>
      </c>
      <c r="G1144" s="84" t="b">
        <v>0</v>
      </c>
    </row>
    <row r="1145" spans="1:7" ht="15">
      <c r="A1145" s="84" t="s">
        <v>4618</v>
      </c>
      <c r="B1145" s="84">
        <v>2</v>
      </c>
      <c r="C1145" s="122">
        <v>0</v>
      </c>
      <c r="D1145" s="84" t="s">
        <v>3449</v>
      </c>
      <c r="E1145" s="84" t="b">
        <v>1</v>
      </c>
      <c r="F1145" s="84" t="b">
        <v>0</v>
      </c>
      <c r="G1145" s="84" t="b">
        <v>0</v>
      </c>
    </row>
    <row r="1146" spans="1:7" ht="15">
      <c r="A1146" s="84" t="s">
        <v>4815</v>
      </c>
      <c r="B1146" s="84">
        <v>2</v>
      </c>
      <c r="C1146" s="122">
        <v>0</v>
      </c>
      <c r="D1146" s="84" t="s">
        <v>3449</v>
      </c>
      <c r="E1146" s="84" t="b">
        <v>0</v>
      </c>
      <c r="F1146" s="84" t="b">
        <v>0</v>
      </c>
      <c r="G1146" s="84" t="b">
        <v>0</v>
      </c>
    </row>
    <row r="1147" spans="1:7" ht="15">
      <c r="A1147" s="84" t="s">
        <v>4816</v>
      </c>
      <c r="B1147" s="84">
        <v>2</v>
      </c>
      <c r="C1147" s="122">
        <v>0</v>
      </c>
      <c r="D1147" s="84" t="s">
        <v>3449</v>
      </c>
      <c r="E1147" s="84" t="b">
        <v>0</v>
      </c>
      <c r="F1147" s="84" t="b">
        <v>0</v>
      </c>
      <c r="G1147" s="84" t="b">
        <v>0</v>
      </c>
    </row>
    <row r="1148" spans="1:7" ht="15">
      <c r="A1148" s="84" t="s">
        <v>4465</v>
      </c>
      <c r="B1148" s="84">
        <v>2</v>
      </c>
      <c r="C1148" s="122">
        <v>0</v>
      </c>
      <c r="D1148" s="84" t="s">
        <v>3449</v>
      </c>
      <c r="E1148" s="84" t="b">
        <v>1</v>
      </c>
      <c r="F1148" s="84" t="b">
        <v>0</v>
      </c>
      <c r="G1148" s="84" t="b">
        <v>0</v>
      </c>
    </row>
    <row r="1149" spans="1:7" ht="15">
      <c r="A1149" s="84" t="s">
        <v>4817</v>
      </c>
      <c r="B1149" s="84">
        <v>2</v>
      </c>
      <c r="C1149" s="122">
        <v>0</v>
      </c>
      <c r="D1149" s="84" t="s">
        <v>3449</v>
      </c>
      <c r="E1149" s="84" t="b">
        <v>0</v>
      </c>
      <c r="F1149" s="84" t="b">
        <v>0</v>
      </c>
      <c r="G1149" s="84" t="b">
        <v>0</v>
      </c>
    </row>
    <row r="1150" spans="1:7" ht="15">
      <c r="A1150" s="84" t="s">
        <v>407</v>
      </c>
      <c r="B1150" s="84">
        <v>2</v>
      </c>
      <c r="C1150" s="122">
        <v>0</v>
      </c>
      <c r="D1150" s="84" t="s">
        <v>3449</v>
      </c>
      <c r="E1150" s="84" t="b">
        <v>0</v>
      </c>
      <c r="F1150" s="84" t="b">
        <v>0</v>
      </c>
      <c r="G1150" s="84" t="b">
        <v>0</v>
      </c>
    </row>
    <row r="1151" spans="1:7" ht="15">
      <c r="A1151" s="84" t="s">
        <v>4639</v>
      </c>
      <c r="B1151" s="84">
        <v>3</v>
      </c>
      <c r="C1151" s="122">
        <v>0.005279101546829574</v>
      </c>
      <c r="D1151" s="84" t="s">
        <v>3450</v>
      </c>
      <c r="E1151" s="84" t="b">
        <v>0</v>
      </c>
      <c r="F1151" s="84" t="b">
        <v>0</v>
      </c>
      <c r="G1151" s="84" t="b">
        <v>0</v>
      </c>
    </row>
    <row r="1152" spans="1:7" ht="15">
      <c r="A1152" s="84" t="s">
        <v>3614</v>
      </c>
      <c r="B1152" s="84">
        <v>3</v>
      </c>
      <c r="C1152" s="122">
        <v>0.005279101546829574</v>
      </c>
      <c r="D1152" s="84" t="s">
        <v>3450</v>
      </c>
      <c r="E1152" s="84" t="b">
        <v>0</v>
      </c>
      <c r="F1152" s="84" t="b">
        <v>0</v>
      </c>
      <c r="G1152" s="84" t="b">
        <v>0</v>
      </c>
    </row>
    <row r="1153" spans="1:7" ht="15">
      <c r="A1153" s="84" t="s">
        <v>3608</v>
      </c>
      <c r="B1153" s="84">
        <v>3</v>
      </c>
      <c r="C1153" s="122">
        <v>0.005279101546829574</v>
      </c>
      <c r="D1153" s="84" t="s">
        <v>3450</v>
      </c>
      <c r="E1153" s="84" t="b">
        <v>0</v>
      </c>
      <c r="F1153" s="84" t="b">
        <v>0</v>
      </c>
      <c r="G1153" s="84" t="b">
        <v>0</v>
      </c>
    </row>
    <row r="1154" spans="1:7" ht="15">
      <c r="A1154" s="84" t="s">
        <v>4827</v>
      </c>
      <c r="B1154" s="84">
        <v>2</v>
      </c>
      <c r="C1154" s="122">
        <v>0.008479718187717781</v>
      </c>
      <c r="D1154" s="84" t="s">
        <v>3450</v>
      </c>
      <c r="E1154" s="84" t="b">
        <v>0</v>
      </c>
      <c r="F1154" s="84" t="b">
        <v>0</v>
      </c>
      <c r="G1154" s="84" t="b">
        <v>0</v>
      </c>
    </row>
    <row r="1155" spans="1:7" ht="15">
      <c r="A1155" s="84" t="s">
        <v>4828</v>
      </c>
      <c r="B1155" s="84">
        <v>2</v>
      </c>
      <c r="C1155" s="122">
        <v>0.008479718187717781</v>
      </c>
      <c r="D1155" s="84" t="s">
        <v>3450</v>
      </c>
      <c r="E1155" s="84" t="b">
        <v>0</v>
      </c>
      <c r="F1155" s="84" t="b">
        <v>0</v>
      </c>
      <c r="G1155" s="84" t="b">
        <v>0</v>
      </c>
    </row>
    <row r="1156" spans="1:7" ht="15">
      <c r="A1156" s="84" t="s">
        <v>4829</v>
      </c>
      <c r="B1156" s="84">
        <v>2</v>
      </c>
      <c r="C1156" s="122">
        <v>0.008479718187717781</v>
      </c>
      <c r="D1156" s="84" t="s">
        <v>3450</v>
      </c>
      <c r="E1156" s="84" t="b">
        <v>0</v>
      </c>
      <c r="F1156" s="84" t="b">
        <v>0</v>
      </c>
      <c r="G1156" s="84" t="b">
        <v>0</v>
      </c>
    </row>
    <row r="1157" spans="1:7" ht="15">
      <c r="A1157" s="84" t="s">
        <v>4830</v>
      </c>
      <c r="B1157" s="84">
        <v>2</v>
      </c>
      <c r="C1157" s="122">
        <v>0.008479718187717781</v>
      </c>
      <c r="D1157" s="84" t="s">
        <v>3450</v>
      </c>
      <c r="E1157" s="84" t="b">
        <v>0</v>
      </c>
      <c r="F1157" s="84" t="b">
        <v>0</v>
      </c>
      <c r="G1157" s="84" t="b">
        <v>0</v>
      </c>
    </row>
    <row r="1158" spans="1:7" ht="15">
      <c r="A1158" s="84" t="s">
        <v>4831</v>
      </c>
      <c r="B1158" s="84">
        <v>2</v>
      </c>
      <c r="C1158" s="122">
        <v>0.008479718187717781</v>
      </c>
      <c r="D1158" s="84" t="s">
        <v>3450</v>
      </c>
      <c r="E1158" s="84" t="b">
        <v>0</v>
      </c>
      <c r="F1158" s="84" t="b">
        <v>0</v>
      </c>
      <c r="G1158" s="84" t="b">
        <v>0</v>
      </c>
    </row>
    <row r="1159" spans="1:7" ht="15">
      <c r="A1159" s="84" t="s">
        <v>4832</v>
      </c>
      <c r="B1159" s="84">
        <v>2</v>
      </c>
      <c r="C1159" s="122">
        <v>0.008479718187717781</v>
      </c>
      <c r="D1159" s="84" t="s">
        <v>3450</v>
      </c>
      <c r="E1159" s="84" t="b">
        <v>0</v>
      </c>
      <c r="F1159" s="84" t="b">
        <v>0</v>
      </c>
      <c r="G1159" s="84" t="b">
        <v>0</v>
      </c>
    </row>
    <row r="1160" spans="1:7" ht="15">
      <c r="A1160" s="84" t="s">
        <v>4833</v>
      </c>
      <c r="B1160" s="84">
        <v>2</v>
      </c>
      <c r="C1160" s="122">
        <v>0.008479718187717781</v>
      </c>
      <c r="D1160" s="84" t="s">
        <v>3450</v>
      </c>
      <c r="E1160" s="84" t="b">
        <v>0</v>
      </c>
      <c r="F1160" s="84" t="b">
        <v>0</v>
      </c>
      <c r="G1160" s="84" t="b">
        <v>0</v>
      </c>
    </row>
    <row r="1161" spans="1:7" ht="15">
      <c r="A1161" s="84" t="s">
        <v>4834</v>
      </c>
      <c r="B1161" s="84">
        <v>2</v>
      </c>
      <c r="C1161" s="122">
        <v>0.008479718187717781</v>
      </c>
      <c r="D1161" s="84" t="s">
        <v>3450</v>
      </c>
      <c r="E1161" s="84" t="b">
        <v>0</v>
      </c>
      <c r="F1161" s="84" t="b">
        <v>0</v>
      </c>
      <c r="G1161" s="84" t="b">
        <v>0</v>
      </c>
    </row>
    <row r="1162" spans="1:7" ht="15">
      <c r="A1162" s="84" t="s">
        <v>4544</v>
      </c>
      <c r="B1162" s="84">
        <v>2</v>
      </c>
      <c r="C1162" s="122">
        <v>0.008479718187717781</v>
      </c>
      <c r="D1162" s="84" t="s">
        <v>3450</v>
      </c>
      <c r="E1162" s="84" t="b">
        <v>0</v>
      </c>
      <c r="F1162" s="84" t="b">
        <v>0</v>
      </c>
      <c r="G1162" s="84" t="b">
        <v>0</v>
      </c>
    </row>
    <row r="1163" spans="1:7" ht="15">
      <c r="A1163" s="84" t="s">
        <v>4617</v>
      </c>
      <c r="B1163" s="84">
        <v>2</v>
      </c>
      <c r="C1163" s="122">
        <v>0.008479718187717781</v>
      </c>
      <c r="D1163" s="84" t="s">
        <v>3450</v>
      </c>
      <c r="E1163" s="84" t="b">
        <v>0</v>
      </c>
      <c r="F1163" s="84" t="b">
        <v>0</v>
      </c>
      <c r="G1163" s="84" t="b">
        <v>0</v>
      </c>
    </row>
    <row r="1164" spans="1:7" ht="15">
      <c r="A1164" s="84" t="s">
        <v>4835</v>
      </c>
      <c r="B1164" s="84">
        <v>2</v>
      </c>
      <c r="C1164" s="122">
        <v>0.008479718187717781</v>
      </c>
      <c r="D1164" s="84" t="s">
        <v>3450</v>
      </c>
      <c r="E1164" s="84" t="b">
        <v>0</v>
      </c>
      <c r="F1164" s="84" t="b">
        <v>0</v>
      </c>
      <c r="G1164" s="84" t="b">
        <v>0</v>
      </c>
    </row>
    <row r="1165" spans="1:7" ht="15">
      <c r="A1165" s="84" t="s">
        <v>4836</v>
      </c>
      <c r="B1165" s="84">
        <v>2</v>
      </c>
      <c r="C1165" s="122">
        <v>0.008479718187717781</v>
      </c>
      <c r="D1165" s="84" t="s">
        <v>3450</v>
      </c>
      <c r="E1165" s="84" t="b">
        <v>1</v>
      </c>
      <c r="F1165" s="84" t="b">
        <v>0</v>
      </c>
      <c r="G1165" s="84" t="b">
        <v>0</v>
      </c>
    </row>
    <row r="1166" spans="1:7" ht="15">
      <c r="A1166" s="84" t="s">
        <v>4587</v>
      </c>
      <c r="B1166" s="84">
        <v>2</v>
      </c>
      <c r="C1166" s="122">
        <v>0.008479718187717781</v>
      </c>
      <c r="D1166" s="84" t="s">
        <v>3450</v>
      </c>
      <c r="E1166" s="84" t="b">
        <v>0</v>
      </c>
      <c r="F1166" s="84" t="b">
        <v>0</v>
      </c>
      <c r="G1166" s="84" t="b">
        <v>0</v>
      </c>
    </row>
    <row r="1167" spans="1:7" ht="15">
      <c r="A1167" s="84" t="s">
        <v>4837</v>
      </c>
      <c r="B1167" s="84">
        <v>2</v>
      </c>
      <c r="C1167" s="122">
        <v>0.008479718187717781</v>
      </c>
      <c r="D1167" s="84" t="s">
        <v>3450</v>
      </c>
      <c r="E1167" s="84" t="b">
        <v>0</v>
      </c>
      <c r="F1167" s="84" t="b">
        <v>0</v>
      </c>
      <c r="G1167" s="84" t="b">
        <v>0</v>
      </c>
    </row>
    <row r="1168" spans="1:7" ht="15">
      <c r="A1168" s="84" t="s">
        <v>4838</v>
      </c>
      <c r="B1168" s="84">
        <v>2</v>
      </c>
      <c r="C1168" s="122">
        <v>0.008479718187717781</v>
      </c>
      <c r="D1168" s="84" t="s">
        <v>3450</v>
      </c>
      <c r="E1168" s="84" t="b">
        <v>0</v>
      </c>
      <c r="F1168" s="84" t="b">
        <v>0</v>
      </c>
      <c r="G1168" s="84" t="b">
        <v>0</v>
      </c>
    </row>
    <row r="1169" spans="1:7" ht="15">
      <c r="A1169" s="84" t="s">
        <v>4839</v>
      </c>
      <c r="B1169" s="84">
        <v>2</v>
      </c>
      <c r="C1169" s="122">
        <v>0.016959436375435562</v>
      </c>
      <c r="D1169" s="84" t="s">
        <v>3450</v>
      </c>
      <c r="E1169" s="84" t="b">
        <v>0</v>
      </c>
      <c r="F1169" s="84" t="b">
        <v>0</v>
      </c>
      <c r="G1169" s="84" t="b">
        <v>0</v>
      </c>
    </row>
    <row r="1170" spans="1:7" ht="15">
      <c r="A1170" s="84" t="s">
        <v>3633</v>
      </c>
      <c r="B1170" s="84">
        <v>2</v>
      </c>
      <c r="C1170" s="122">
        <v>0.016959436375435562</v>
      </c>
      <c r="D1170" s="84" t="s">
        <v>3450</v>
      </c>
      <c r="E1170" s="84" t="b">
        <v>0</v>
      </c>
      <c r="F1170" s="84" t="b">
        <v>0</v>
      </c>
      <c r="G1170" s="84" t="b">
        <v>0</v>
      </c>
    </row>
    <row r="1171" spans="1:7" ht="15">
      <c r="A1171" s="84" t="s">
        <v>3609</v>
      </c>
      <c r="B1171" s="84">
        <v>2</v>
      </c>
      <c r="C1171" s="122">
        <v>0</v>
      </c>
      <c r="D1171" s="84" t="s">
        <v>3451</v>
      </c>
      <c r="E1171" s="84" t="b">
        <v>0</v>
      </c>
      <c r="F1171" s="84" t="b">
        <v>0</v>
      </c>
      <c r="G1171" s="84" t="b">
        <v>0</v>
      </c>
    </row>
    <row r="1172" spans="1:7" ht="15">
      <c r="A1172" s="84" t="s">
        <v>4432</v>
      </c>
      <c r="B1172" s="84">
        <v>2</v>
      </c>
      <c r="C1172" s="122">
        <v>0</v>
      </c>
      <c r="D1172" s="84" t="s">
        <v>3451</v>
      </c>
      <c r="E1172" s="84" t="b">
        <v>0</v>
      </c>
      <c r="F1172" s="84" t="b">
        <v>0</v>
      </c>
      <c r="G1172" s="84" t="b">
        <v>0</v>
      </c>
    </row>
    <row r="1173" spans="1:7" ht="15">
      <c r="A1173" s="84" t="s">
        <v>3613</v>
      </c>
      <c r="B1173" s="84">
        <v>2</v>
      </c>
      <c r="C1173" s="122">
        <v>0</v>
      </c>
      <c r="D1173" s="84" t="s">
        <v>3451</v>
      </c>
      <c r="E1173" s="84" t="b">
        <v>0</v>
      </c>
      <c r="F1173" s="84" t="b">
        <v>0</v>
      </c>
      <c r="G1173" s="84" t="b">
        <v>0</v>
      </c>
    </row>
    <row r="1174" spans="1:7" ht="15">
      <c r="A1174" s="84" t="s">
        <v>3620</v>
      </c>
      <c r="B1174" s="84">
        <v>2</v>
      </c>
      <c r="C1174" s="122">
        <v>0</v>
      </c>
      <c r="D1174" s="84" t="s">
        <v>3451</v>
      </c>
      <c r="E1174" s="84" t="b">
        <v>1</v>
      </c>
      <c r="F1174" s="84" t="b">
        <v>0</v>
      </c>
      <c r="G1174" s="84" t="b">
        <v>0</v>
      </c>
    </row>
    <row r="1175" spans="1:7" ht="15">
      <c r="A1175" s="84" t="s">
        <v>4451</v>
      </c>
      <c r="B1175" s="84">
        <v>2</v>
      </c>
      <c r="C1175" s="122">
        <v>0</v>
      </c>
      <c r="D1175" s="84" t="s">
        <v>3451</v>
      </c>
      <c r="E1175" s="84" t="b">
        <v>0</v>
      </c>
      <c r="F1175" s="84" t="b">
        <v>0</v>
      </c>
      <c r="G1175" s="84" t="b">
        <v>0</v>
      </c>
    </row>
    <row r="1176" spans="1:7" ht="15">
      <c r="A1176" s="84" t="s">
        <v>3608</v>
      </c>
      <c r="B1176" s="84">
        <v>2</v>
      </c>
      <c r="C1176" s="122">
        <v>0</v>
      </c>
      <c r="D1176" s="84" t="s">
        <v>3451</v>
      </c>
      <c r="E1176" s="84" t="b">
        <v>0</v>
      </c>
      <c r="F1176" s="84" t="b">
        <v>0</v>
      </c>
      <c r="G1176" s="84" t="b">
        <v>0</v>
      </c>
    </row>
    <row r="1177" spans="1:7" ht="15">
      <c r="A1177" s="84" t="s">
        <v>4423</v>
      </c>
      <c r="B1177" s="84">
        <v>2</v>
      </c>
      <c r="C1177" s="122">
        <v>0</v>
      </c>
      <c r="D1177" s="84" t="s">
        <v>3451</v>
      </c>
      <c r="E1177" s="84" t="b">
        <v>0</v>
      </c>
      <c r="F1177" s="84" t="b">
        <v>0</v>
      </c>
      <c r="G1177" s="84" t="b">
        <v>0</v>
      </c>
    </row>
    <row r="1178" spans="1:7" ht="15">
      <c r="A1178" s="84" t="s">
        <v>4499</v>
      </c>
      <c r="B1178" s="84">
        <v>4</v>
      </c>
      <c r="C1178" s="122">
        <v>0</v>
      </c>
      <c r="D1178" s="84" t="s">
        <v>3452</v>
      </c>
      <c r="E1178" s="84" t="b">
        <v>0</v>
      </c>
      <c r="F1178" s="84" t="b">
        <v>0</v>
      </c>
      <c r="G1178" s="84" t="b">
        <v>0</v>
      </c>
    </row>
    <row r="1179" spans="1:7" ht="15">
      <c r="A1179" s="84" t="s">
        <v>4500</v>
      </c>
      <c r="B1179" s="84">
        <v>4</v>
      </c>
      <c r="C1179" s="122">
        <v>0</v>
      </c>
      <c r="D1179" s="84" t="s">
        <v>3452</v>
      </c>
      <c r="E1179" s="84" t="b">
        <v>0</v>
      </c>
      <c r="F1179" s="84" t="b">
        <v>0</v>
      </c>
      <c r="G1179" s="84" t="b">
        <v>0</v>
      </c>
    </row>
    <row r="1180" spans="1:7" ht="15">
      <c r="A1180" s="84" t="s">
        <v>4476</v>
      </c>
      <c r="B1180" s="84">
        <v>4</v>
      </c>
      <c r="C1180" s="122">
        <v>0</v>
      </c>
      <c r="D1180" s="84" t="s">
        <v>3452</v>
      </c>
      <c r="E1180" s="84" t="b">
        <v>0</v>
      </c>
      <c r="F1180" s="84" t="b">
        <v>0</v>
      </c>
      <c r="G1180" s="84" t="b">
        <v>0</v>
      </c>
    </row>
    <row r="1181" spans="1:7" ht="15">
      <c r="A1181" s="84" t="s">
        <v>4501</v>
      </c>
      <c r="B1181" s="84">
        <v>4</v>
      </c>
      <c r="C1181" s="122">
        <v>0</v>
      </c>
      <c r="D1181" s="84" t="s">
        <v>3452</v>
      </c>
      <c r="E1181" s="84" t="b">
        <v>0</v>
      </c>
      <c r="F1181" s="84" t="b">
        <v>0</v>
      </c>
      <c r="G1181" s="84" t="b">
        <v>0</v>
      </c>
    </row>
    <row r="1182" spans="1:7" ht="15">
      <c r="A1182" s="84" t="s">
        <v>4477</v>
      </c>
      <c r="B1182" s="84">
        <v>4</v>
      </c>
      <c r="C1182" s="122">
        <v>0</v>
      </c>
      <c r="D1182" s="84" t="s">
        <v>3452</v>
      </c>
      <c r="E1182" s="84" t="b">
        <v>0</v>
      </c>
      <c r="F1182" s="84" t="b">
        <v>0</v>
      </c>
      <c r="G1182" s="84" t="b">
        <v>0</v>
      </c>
    </row>
    <row r="1183" spans="1:7" ht="15">
      <c r="A1183" s="84" t="s">
        <v>4466</v>
      </c>
      <c r="B1183" s="84">
        <v>4</v>
      </c>
      <c r="C1183" s="122">
        <v>0</v>
      </c>
      <c r="D1183" s="84" t="s">
        <v>3452</v>
      </c>
      <c r="E1183" s="84" t="b">
        <v>0</v>
      </c>
      <c r="F1183" s="84" t="b">
        <v>0</v>
      </c>
      <c r="G1183" s="84" t="b">
        <v>0</v>
      </c>
    </row>
    <row r="1184" spans="1:7" ht="15">
      <c r="A1184" s="84" t="s">
        <v>4421</v>
      </c>
      <c r="B1184" s="84">
        <v>4</v>
      </c>
      <c r="C1184" s="122">
        <v>0</v>
      </c>
      <c r="D1184" s="84" t="s">
        <v>3452</v>
      </c>
      <c r="E1184" s="84" t="b">
        <v>0</v>
      </c>
      <c r="F1184" s="84" t="b">
        <v>0</v>
      </c>
      <c r="G1184" s="84" t="b">
        <v>0</v>
      </c>
    </row>
    <row r="1185" spans="1:7" ht="15">
      <c r="A1185" s="84" t="s">
        <v>4467</v>
      </c>
      <c r="B1185" s="84">
        <v>4</v>
      </c>
      <c r="C1185" s="122">
        <v>0</v>
      </c>
      <c r="D1185" s="84" t="s">
        <v>3452</v>
      </c>
      <c r="E1185" s="84" t="b">
        <v>0</v>
      </c>
      <c r="F1185" s="84" t="b">
        <v>0</v>
      </c>
      <c r="G1185" s="84" t="b">
        <v>0</v>
      </c>
    </row>
    <row r="1186" spans="1:7" ht="15">
      <c r="A1186" s="84" t="s">
        <v>4502</v>
      </c>
      <c r="B1186" s="84">
        <v>4</v>
      </c>
      <c r="C1186" s="122">
        <v>0</v>
      </c>
      <c r="D1186" s="84" t="s">
        <v>3452</v>
      </c>
      <c r="E1186" s="84" t="b">
        <v>0</v>
      </c>
      <c r="F1186" s="84" t="b">
        <v>0</v>
      </c>
      <c r="G1186" s="84" t="b">
        <v>0</v>
      </c>
    </row>
    <row r="1187" spans="1:7" ht="15">
      <c r="A1187" s="84" t="s">
        <v>4503</v>
      </c>
      <c r="B1187" s="84">
        <v>4</v>
      </c>
      <c r="C1187" s="122">
        <v>0</v>
      </c>
      <c r="D1187" s="84" t="s">
        <v>3452</v>
      </c>
      <c r="E1187" s="84" t="b">
        <v>0</v>
      </c>
      <c r="F1187" s="84" t="b">
        <v>0</v>
      </c>
      <c r="G1187" s="84" t="b">
        <v>0</v>
      </c>
    </row>
    <row r="1188" spans="1:7" ht="15">
      <c r="A1188" s="84" t="s">
        <v>4504</v>
      </c>
      <c r="B1188" s="84">
        <v>4</v>
      </c>
      <c r="C1188" s="122">
        <v>0</v>
      </c>
      <c r="D1188" s="84" t="s">
        <v>3452</v>
      </c>
      <c r="E1188" s="84" t="b">
        <v>0</v>
      </c>
      <c r="F1188" s="84" t="b">
        <v>0</v>
      </c>
      <c r="G1188" s="84" t="b">
        <v>0</v>
      </c>
    </row>
    <row r="1189" spans="1:7" ht="15">
      <c r="A1189" s="84" t="s">
        <v>4478</v>
      </c>
      <c r="B1189" s="84">
        <v>4</v>
      </c>
      <c r="C1189" s="122">
        <v>0</v>
      </c>
      <c r="D1189" s="84" t="s">
        <v>3452</v>
      </c>
      <c r="E1189" s="84" t="b">
        <v>0</v>
      </c>
      <c r="F1189" s="84" t="b">
        <v>0</v>
      </c>
      <c r="G1189" s="84" t="b">
        <v>0</v>
      </c>
    </row>
    <row r="1190" spans="1:7" ht="15">
      <c r="A1190" s="84" t="s">
        <v>4479</v>
      </c>
      <c r="B1190" s="84">
        <v>4</v>
      </c>
      <c r="C1190" s="122">
        <v>0</v>
      </c>
      <c r="D1190" s="84" t="s">
        <v>3452</v>
      </c>
      <c r="E1190" s="84" t="b">
        <v>0</v>
      </c>
      <c r="F1190" s="84" t="b">
        <v>0</v>
      </c>
      <c r="G1190" s="84" t="b">
        <v>0</v>
      </c>
    </row>
    <row r="1191" spans="1:7" ht="15">
      <c r="A1191" s="84" t="s">
        <v>215</v>
      </c>
      <c r="B1191" s="84">
        <v>2</v>
      </c>
      <c r="C1191" s="122">
        <v>0.00708305872150544</v>
      </c>
      <c r="D1191" s="84" t="s">
        <v>3452</v>
      </c>
      <c r="E1191" s="84" t="b">
        <v>0</v>
      </c>
      <c r="F1191" s="84" t="b">
        <v>0</v>
      </c>
      <c r="G1191" s="84" t="b">
        <v>0</v>
      </c>
    </row>
    <row r="1192" spans="1:7" ht="15">
      <c r="A1192" s="84" t="s">
        <v>4845</v>
      </c>
      <c r="B1192" s="84">
        <v>2</v>
      </c>
      <c r="C1192" s="122">
        <v>0.00708305872150544</v>
      </c>
      <c r="D1192" s="84" t="s">
        <v>3452</v>
      </c>
      <c r="E1192" s="84" t="b">
        <v>0</v>
      </c>
      <c r="F1192" s="84" t="b">
        <v>0</v>
      </c>
      <c r="G1192" s="84" t="b">
        <v>0</v>
      </c>
    </row>
    <row r="1193" spans="1:7" ht="15">
      <c r="A1193" s="84" t="s">
        <v>4547</v>
      </c>
      <c r="B1193" s="84">
        <v>2</v>
      </c>
      <c r="C1193" s="122">
        <v>0.00708305872150544</v>
      </c>
      <c r="D1193" s="84" t="s">
        <v>3452</v>
      </c>
      <c r="E1193" s="84" t="b">
        <v>0</v>
      </c>
      <c r="F1193" s="84" t="b">
        <v>0</v>
      </c>
      <c r="G1193" s="84" t="b">
        <v>0</v>
      </c>
    </row>
    <row r="1194" spans="1:7" ht="15">
      <c r="A1194" s="84" t="s">
        <v>4548</v>
      </c>
      <c r="B1194" s="84">
        <v>2</v>
      </c>
      <c r="C1194" s="122">
        <v>0.00708305872150544</v>
      </c>
      <c r="D1194" s="84" t="s">
        <v>3452</v>
      </c>
      <c r="E1194" s="84" t="b">
        <v>0</v>
      </c>
      <c r="F1194" s="84" t="b">
        <v>0</v>
      </c>
      <c r="G1194" s="84" t="b">
        <v>0</v>
      </c>
    </row>
    <row r="1195" spans="1:7" ht="15">
      <c r="A1195" s="84" t="s">
        <v>3613</v>
      </c>
      <c r="B1195" s="84">
        <v>2</v>
      </c>
      <c r="C1195" s="122">
        <v>0.00708305872150544</v>
      </c>
      <c r="D1195" s="84" t="s">
        <v>3452</v>
      </c>
      <c r="E1195" s="84" t="b">
        <v>0</v>
      </c>
      <c r="F1195" s="84" t="b">
        <v>0</v>
      </c>
      <c r="G1195" s="84" t="b">
        <v>0</v>
      </c>
    </row>
    <row r="1196" spans="1:7" ht="15">
      <c r="A1196" s="84" t="s">
        <v>4601</v>
      </c>
      <c r="B1196" s="84">
        <v>2</v>
      </c>
      <c r="C1196" s="122">
        <v>0.00708305872150544</v>
      </c>
      <c r="D1196" s="84" t="s">
        <v>3452</v>
      </c>
      <c r="E1196" s="84" t="b">
        <v>0</v>
      </c>
      <c r="F1196" s="84" t="b">
        <v>0</v>
      </c>
      <c r="G1196" s="84" t="b">
        <v>0</v>
      </c>
    </row>
    <row r="1197" spans="1:7" ht="15">
      <c r="A1197" s="84" t="s">
        <v>4602</v>
      </c>
      <c r="B1197" s="84">
        <v>2</v>
      </c>
      <c r="C1197" s="122">
        <v>0.00708305872150544</v>
      </c>
      <c r="D1197" s="84" t="s">
        <v>3452</v>
      </c>
      <c r="E1197" s="84" t="b">
        <v>0</v>
      </c>
      <c r="F1197" s="84" t="b">
        <v>0</v>
      </c>
      <c r="G1197" s="84" t="b">
        <v>0</v>
      </c>
    </row>
    <row r="1198" spans="1:7" ht="15">
      <c r="A1198" s="84" t="s">
        <v>4603</v>
      </c>
      <c r="B1198" s="84">
        <v>2</v>
      </c>
      <c r="C1198" s="122">
        <v>0.00708305872150544</v>
      </c>
      <c r="D1198" s="84" t="s">
        <v>3452</v>
      </c>
      <c r="E1198" s="84" t="b">
        <v>0</v>
      </c>
      <c r="F1198" s="84" t="b">
        <v>0</v>
      </c>
      <c r="G1198" s="84" t="b">
        <v>0</v>
      </c>
    </row>
    <row r="1199" spans="1:7" ht="15">
      <c r="A1199" s="84" t="s">
        <v>4604</v>
      </c>
      <c r="B1199" s="84">
        <v>2</v>
      </c>
      <c r="C1199" s="122">
        <v>0.00708305872150544</v>
      </c>
      <c r="D1199" s="84" t="s">
        <v>3452</v>
      </c>
      <c r="E1199" s="84" t="b">
        <v>0</v>
      </c>
      <c r="F1199" s="84" t="b">
        <v>0</v>
      </c>
      <c r="G1199" s="84" t="b">
        <v>0</v>
      </c>
    </row>
    <row r="1200" spans="1:7" ht="15">
      <c r="A1200" s="84" t="s">
        <v>4605</v>
      </c>
      <c r="B1200" s="84">
        <v>2</v>
      </c>
      <c r="C1200" s="122">
        <v>0.00708305872150544</v>
      </c>
      <c r="D1200" s="84" t="s">
        <v>3452</v>
      </c>
      <c r="E1200" s="84" t="b">
        <v>0</v>
      </c>
      <c r="F1200" s="84" t="b">
        <v>0</v>
      </c>
      <c r="G1200" s="84" t="b">
        <v>0</v>
      </c>
    </row>
    <row r="1201" spans="1:7" ht="15">
      <c r="A1201" s="84" t="s">
        <v>4606</v>
      </c>
      <c r="B1201" s="84">
        <v>2</v>
      </c>
      <c r="C1201" s="122">
        <v>0.00708305872150544</v>
      </c>
      <c r="D1201" s="84" t="s">
        <v>3452</v>
      </c>
      <c r="E1201" s="84" t="b">
        <v>0</v>
      </c>
      <c r="F1201" s="84" t="b">
        <v>0</v>
      </c>
      <c r="G1201" s="84" t="b">
        <v>0</v>
      </c>
    </row>
    <row r="1202" spans="1:7" ht="15">
      <c r="A1202" s="84" t="s">
        <v>4472</v>
      </c>
      <c r="B1202" s="84">
        <v>2</v>
      </c>
      <c r="C1202" s="122">
        <v>0.00708305872150544</v>
      </c>
      <c r="D1202" s="84" t="s">
        <v>3452</v>
      </c>
      <c r="E1202" s="84" t="b">
        <v>0</v>
      </c>
      <c r="F1202" s="84" t="b">
        <v>0</v>
      </c>
      <c r="G1202" s="84" t="b">
        <v>0</v>
      </c>
    </row>
    <row r="1203" spans="1:7" ht="15">
      <c r="A1203" s="84" t="s">
        <v>4607</v>
      </c>
      <c r="B1203" s="84">
        <v>2</v>
      </c>
      <c r="C1203" s="122">
        <v>0.00708305872150544</v>
      </c>
      <c r="D1203" s="84" t="s">
        <v>3452</v>
      </c>
      <c r="E1203" s="84" t="b">
        <v>0</v>
      </c>
      <c r="F1203" s="84" t="b">
        <v>0</v>
      </c>
      <c r="G1203" s="84" t="b">
        <v>0</v>
      </c>
    </row>
    <row r="1204" spans="1:7" ht="15">
      <c r="A1204" s="84" t="s">
        <v>4549</v>
      </c>
      <c r="B1204" s="84">
        <v>2</v>
      </c>
      <c r="C1204" s="122">
        <v>0.00708305872150544</v>
      </c>
      <c r="D1204" s="84" t="s">
        <v>3452</v>
      </c>
      <c r="E1204" s="84" t="b">
        <v>0</v>
      </c>
      <c r="F1204" s="84" t="b">
        <v>0</v>
      </c>
      <c r="G1204" s="84" t="b">
        <v>0</v>
      </c>
    </row>
    <row r="1205" spans="1:7" ht="15">
      <c r="A1205" s="84" t="s">
        <v>4608</v>
      </c>
      <c r="B1205" s="84">
        <v>2</v>
      </c>
      <c r="C1205" s="122">
        <v>0.00708305872150544</v>
      </c>
      <c r="D1205" s="84" t="s">
        <v>3452</v>
      </c>
      <c r="E1205" s="84" t="b">
        <v>0</v>
      </c>
      <c r="F1205" s="84" t="b">
        <v>0</v>
      </c>
      <c r="G1205" s="84" t="b">
        <v>0</v>
      </c>
    </row>
    <row r="1206" spans="1:7" ht="15">
      <c r="A1206" s="84" t="s">
        <v>3608</v>
      </c>
      <c r="B1206" s="84">
        <v>2</v>
      </c>
      <c r="C1206" s="122">
        <v>0.00708305872150544</v>
      </c>
      <c r="D1206" s="84" t="s">
        <v>3452</v>
      </c>
      <c r="E1206" s="84" t="b">
        <v>0</v>
      </c>
      <c r="F1206" s="84" t="b">
        <v>0</v>
      </c>
      <c r="G120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4852</v>
      </c>
      <c r="B1" s="13" t="s">
        <v>4853</v>
      </c>
      <c r="C1" s="13" t="s">
        <v>4846</v>
      </c>
      <c r="D1" s="13" t="s">
        <v>4847</v>
      </c>
      <c r="E1" s="13" t="s">
        <v>4854</v>
      </c>
      <c r="F1" s="13" t="s">
        <v>144</v>
      </c>
      <c r="G1" s="13" t="s">
        <v>4855</v>
      </c>
      <c r="H1" s="13" t="s">
        <v>4856</v>
      </c>
      <c r="I1" s="13" t="s">
        <v>4857</v>
      </c>
      <c r="J1" s="13" t="s">
        <v>4858</v>
      </c>
      <c r="K1" s="13" t="s">
        <v>4859</v>
      </c>
      <c r="L1" s="13" t="s">
        <v>4860</v>
      </c>
    </row>
    <row r="2" spans="1:12" ht="15">
      <c r="A2" s="84" t="s">
        <v>3617</v>
      </c>
      <c r="B2" s="84" t="s">
        <v>3616</v>
      </c>
      <c r="C2" s="84">
        <v>46</v>
      </c>
      <c r="D2" s="122">
        <v>0.009411910976627361</v>
      </c>
      <c r="E2" s="122">
        <v>1.8454223218899943</v>
      </c>
      <c r="F2" s="84" t="s">
        <v>4848</v>
      </c>
      <c r="G2" s="84" t="b">
        <v>0</v>
      </c>
      <c r="H2" s="84" t="b">
        <v>0</v>
      </c>
      <c r="I2" s="84" t="b">
        <v>0</v>
      </c>
      <c r="J2" s="84" t="b">
        <v>0</v>
      </c>
      <c r="K2" s="84" t="b">
        <v>0</v>
      </c>
      <c r="L2" s="84" t="b">
        <v>0</v>
      </c>
    </row>
    <row r="3" spans="1:12" ht="15">
      <c r="A3" s="84" t="s">
        <v>3619</v>
      </c>
      <c r="B3" s="84" t="s">
        <v>394</v>
      </c>
      <c r="C3" s="84">
        <v>34</v>
      </c>
      <c r="D3" s="122">
        <v>0.00806254736907295</v>
      </c>
      <c r="E3" s="122">
        <v>1.462672191027518</v>
      </c>
      <c r="F3" s="84" t="s">
        <v>4848</v>
      </c>
      <c r="G3" s="84" t="b">
        <v>0</v>
      </c>
      <c r="H3" s="84" t="b">
        <v>0</v>
      </c>
      <c r="I3" s="84" t="b">
        <v>0</v>
      </c>
      <c r="J3" s="84" t="b">
        <v>0</v>
      </c>
      <c r="K3" s="84" t="b">
        <v>0</v>
      </c>
      <c r="L3" s="84" t="b">
        <v>0</v>
      </c>
    </row>
    <row r="4" spans="1:12" ht="15">
      <c r="A4" s="84" t="s">
        <v>3622</v>
      </c>
      <c r="B4" s="84" t="s">
        <v>3619</v>
      </c>
      <c r="C4" s="84">
        <v>24</v>
      </c>
      <c r="D4" s="122">
        <v>0.006590720365444033</v>
      </c>
      <c r="E4" s="122">
        <v>1.691615757408475</v>
      </c>
      <c r="F4" s="84" t="s">
        <v>4848</v>
      </c>
      <c r="G4" s="84" t="b">
        <v>0</v>
      </c>
      <c r="H4" s="84" t="b">
        <v>0</v>
      </c>
      <c r="I4" s="84" t="b">
        <v>0</v>
      </c>
      <c r="J4" s="84" t="b">
        <v>0</v>
      </c>
      <c r="K4" s="84" t="b">
        <v>0</v>
      </c>
      <c r="L4" s="84" t="b">
        <v>0</v>
      </c>
    </row>
    <row r="5" spans="1:12" ht="15">
      <c r="A5" s="84" t="s">
        <v>3614</v>
      </c>
      <c r="B5" s="84" t="s">
        <v>3608</v>
      </c>
      <c r="C5" s="84">
        <v>23</v>
      </c>
      <c r="D5" s="122">
        <v>0.006421438615239243</v>
      </c>
      <c r="E5" s="122">
        <v>0.928882365916894</v>
      </c>
      <c r="F5" s="84" t="s">
        <v>4848</v>
      </c>
      <c r="G5" s="84" t="b">
        <v>0</v>
      </c>
      <c r="H5" s="84" t="b">
        <v>0</v>
      </c>
      <c r="I5" s="84" t="b">
        <v>0</v>
      </c>
      <c r="J5" s="84" t="b">
        <v>0</v>
      </c>
      <c r="K5" s="84" t="b">
        <v>0</v>
      </c>
      <c r="L5" s="84" t="b">
        <v>0</v>
      </c>
    </row>
    <row r="6" spans="1:12" ht="15">
      <c r="A6" s="84" t="s">
        <v>4424</v>
      </c>
      <c r="B6" s="84" t="s">
        <v>3608</v>
      </c>
      <c r="C6" s="84">
        <v>23</v>
      </c>
      <c r="D6" s="122">
        <v>0.006421438615239243</v>
      </c>
      <c r="E6" s="122">
        <v>1.1964886060939255</v>
      </c>
      <c r="F6" s="84" t="s">
        <v>4848</v>
      </c>
      <c r="G6" s="84" t="b">
        <v>0</v>
      </c>
      <c r="H6" s="84" t="b">
        <v>0</v>
      </c>
      <c r="I6" s="84" t="b">
        <v>0</v>
      </c>
      <c r="J6" s="84" t="b">
        <v>0</v>
      </c>
      <c r="K6" s="84" t="b">
        <v>0</v>
      </c>
      <c r="L6" s="84" t="b">
        <v>0</v>
      </c>
    </row>
    <row r="7" spans="1:12" ht="15">
      <c r="A7" s="84" t="s">
        <v>3609</v>
      </c>
      <c r="B7" s="84" t="s">
        <v>4432</v>
      </c>
      <c r="C7" s="84">
        <v>21</v>
      </c>
      <c r="D7" s="122">
        <v>0.006068622363007191</v>
      </c>
      <c r="E7" s="122">
        <v>1.642056977967651</v>
      </c>
      <c r="F7" s="84" t="s">
        <v>4848</v>
      </c>
      <c r="G7" s="84" t="b">
        <v>0</v>
      </c>
      <c r="H7" s="84" t="b">
        <v>0</v>
      </c>
      <c r="I7" s="84" t="b">
        <v>0</v>
      </c>
      <c r="J7" s="84" t="b">
        <v>0</v>
      </c>
      <c r="K7" s="84" t="b">
        <v>0</v>
      </c>
      <c r="L7" s="84" t="b">
        <v>0</v>
      </c>
    </row>
    <row r="8" spans="1:12" ht="15">
      <c r="A8" s="84" t="s">
        <v>4431</v>
      </c>
      <c r="B8" s="84" t="s">
        <v>4434</v>
      </c>
      <c r="C8" s="84">
        <v>20</v>
      </c>
      <c r="D8" s="122">
        <v>0.005884641827732721</v>
      </c>
      <c r="E8" s="122">
        <v>2.2290532228597373</v>
      </c>
      <c r="F8" s="84" t="s">
        <v>4848</v>
      </c>
      <c r="G8" s="84" t="b">
        <v>0</v>
      </c>
      <c r="H8" s="84" t="b">
        <v>0</v>
      </c>
      <c r="I8" s="84" t="b">
        <v>0</v>
      </c>
      <c r="J8" s="84" t="b">
        <v>0</v>
      </c>
      <c r="K8" s="84" t="b">
        <v>0</v>
      </c>
      <c r="L8" s="84" t="b">
        <v>0</v>
      </c>
    </row>
    <row r="9" spans="1:12" ht="15">
      <c r="A9" s="84" t="s">
        <v>4434</v>
      </c>
      <c r="B9" s="84" t="s">
        <v>4433</v>
      </c>
      <c r="C9" s="84">
        <v>19</v>
      </c>
      <c r="D9" s="122">
        <v>0.005695278789743481</v>
      </c>
      <c r="E9" s="122">
        <v>2.2269802142368724</v>
      </c>
      <c r="F9" s="84" t="s">
        <v>4848</v>
      </c>
      <c r="G9" s="84" t="b">
        <v>0</v>
      </c>
      <c r="H9" s="84" t="b">
        <v>0</v>
      </c>
      <c r="I9" s="84" t="b">
        <v>0</v>
      </c>
      <c r="J9" s="84" t="b">
        <v>0</v>
      </c>
      <c r="K9" s="84" t="b">
        <v>0</v>
      </c>
      <c r="L9" s="84" t="b">
        <v>0</v>
      </c>
    </row>
    <row r="10" spans="1:12" ht="15">
      <c r="A10" s="84" t="s">
        <v>4433</v>
      </c>
      <c r="B10" s="84" t="s">
        <v>4435</v>
      </c>
      <c r="C10" s="84">
        <v>19</v>
      </c>
      <c r="D10" s="122">
        <v>0.005695278789743481</v>
      </c>
      <c r="E10" s="122">
        <v>2.2269802142368724</v>
      </c>
      <c r="F10" s="84" t="s">
        <v>4848</v>
      </c>
      <c r="G10" s="84" t="b">
        <v>0</v>
      </c>
      <c r="H10" s="84" t="b">
        <v>0</v>
      </c>
      <c r="I10" s="84" t="b">
        <v>0</v>
      </c>
      <c r="J10" s="84" t="b">
        <v>0</v>
      </c>
      <c r="K10" s="84" t="b">
        <v>0</v>
      </c>
      <c r="L10" s="84" t="b">
        <v>0</v>
      </c>
    </row>
    <row r="11" spans="1:12" ht="15">
      <c r="A11" s="84" t="s">
        <v>3610</v>
      </c>
      <c r="B11" s="84" t="s">
        <v>3623</v>
      </c>
      <c r="C11" s="84">
        <v>18</v>
      </c>
      <c r="D11" s="122">
        <v>0.005500249703951557</v>
      </c>
      <c r="E11" s="122">
        <v>1.4827493397280886</v>
      </c>
      <c r="F11" s="84" t="s">
        <v>4848</v>
      </c>
      <c r="G11" s="84" t="b">
        <v>0</v>
      </c>
      <c r="H11" s="84" t="b">
        <v>0</v>
      </c>
      <c r="I11" s="84" t="b">
        <v>0</v>
      </c>
      <c r="J11" s="84" t="b">
        <v>0</v>
      </c>
      <c r="K11" s="84" t="b">
        <v>0</v>
      </c>
      <c r="L11" s="84" t="b">
        <v>0</v>
      </c>
    </row>
    <row r="12" spans="1:12" ht="15">
      <c r="A12" s="84" t="s">
        <v>3619</v>
      </c>
      <c r="B12" s="84" t="s">
        <v>3608</v>
      </c>
      <c r="C12" s="84">
        <v>18</v>
      </c>
      <c r="D12" s="122">
        <v>0.005500249703951557</v>
      </c>
      <c r="E12" s="122">
        <v>0.8053936957038269</v>
      </c>
      <c r="F12" s="84" t="s">
        <v>4848</v>
      </c>
      <c r="G12" s="84" t="b">
        <v>0</v>
      </c>
      <c r="H12" s="84" t="b">
        <v>0</v>
      </c>
      <c r="I12" s="84" t="b">
        <v>0</v>
      </c>
      <c r="J12" s="84" t="b">
        <v>0</v>
      </c>
      <c r="K12" s="84" t="b">
        <v>0</v>
      </c>
      <c r="L12" s="84" t="b">
        <v>0</v>
      </c>
    </row>
    <row r="13" spans="1:12" ht="15">
      <c r="A13" s="84" t="s">
        <v>3615</v>
      </c>
      <c r="B13" s="84" t="s">
        <v>3608</v>
      </c>
      <c r="C13" s="84">
        <v>18</v>
      </c>
      <c r="D13" s="122">
        <v>0.005500249703951557</v>
      </c>
      <c r="E13" s="122">
        <v>1.1234570306665885</v>
      </c>
      <c r="F13" s="84" t="s">
        <v>4848</v>
      </c>
      <c r="G13" s="84" t="b">
        <v>0</v>
      </c>
      <c r="H13" s="84" t="b">
        <v>0</v>
      </c>
      <c r="I13" s="84" t="b">
        <v>0</v>
      </c>
      <c r="J13" s="84" t="b">
        <v>0</v>
      </c>
      <c r="K13" s="84" t="b">
        <v>0</v>
      </c>
      <c r="L13" s="84" t="b">
        <v>0</v>
      </c>
    </row>
    <row r="14" spans="1:12" ht="15">
      <c r="A14" s="84" t="s">
        <v>398</v>
      </c>
      <c r="B14" s="84" t="s">
        <v>3619</v>
      </c>
      <c r="C14" s="84">
        <v>17</v>
      </c>
      <c r="D14" s="122">
        <v>0.005299239474003195</v>
      </c>
      <c r="E14" s="122">
        <v>1.8554725600471447</v>
      </c>
      <c r="F14" s="84" t="s">
        <v>4848</v>
      </c>
      <c r="G14" s="84" t="b">
        <v>0</v>
      </c>
      <c r="H14" s="84" t="b">
        <v>0</v>
      </c>
      <c r="I14" s="84" t="b">
        <v>0</v>
      </c>
      <c r="J14" s="84" t="b">
        <v>0</v>
      </c>
      <c r="K14" s="84" t="b">
        <v>0</v>
      </c>
      <c r="L14" s="84" t="b">
        <v>0</v>
      </c>
    </row>
    <row r="15" spans="1:12" ht="15">
      <c r="A15" s="84" t="s">
        <v>4428</v>
      </c>
      <c r="B15" s="84" t="s">
        <v>394</v>
      </c>
      <c r="C15" s="84">
        <v>16</v>
      </c>
      <c r="D15" s="122">
        <v>0.00509189587252535</v>
      </c>
      <c r="E15" s="122">
        <v>1.489588764258394</v>
      </c>
      <c r="F15" s="84" t="s">
        <v>4848</v>
      </c>
      <c r="G15" s="84" t="b">
        <v>0</v>
      </c>
      <c r="H15" s="84" t="b">
        <v>0</v>
      </c>
      <c r="I15" s="84" t="b">
        <v>0</v>
      </c>
      <c r="J15" s="84" t="b">
        <v>0</v>
      </c>
      <c r="K15" s="84" t="b">
        <v>0</v>
      </c>
      <c r="L15" s="84" t="b">
        <v>0</v>
      </c>
    </row>
    <row r="16" spans="1:12" ht="15">
      <c r="A16" s="84" t="s">
        <v>3610</v>
      </c>
      <c r="B16" s="84" t="s">
        <v>3609</v>
      </c>
      <c r="C16" s="84">
        <v>16</v>
      </c>
      <c r="D16" s="122">
        <v>0.00509189587252535</v>
      </c>
      <c r="E16" s="122">
        <v>1.1238334389577578</v>
      </c>
      <c r="F16" s="84" t="s">
        <v>4848</v>
      </c>
      <c r="G16" s="84" t="b">
        <v>0</v>
      </c>
      <c r="H16" s="84" t="b">
        <v>0</v>
      </c>
      <c r="I16" s="84" t="b">
        <v>0</v>
      </c>
      <c r="J16" s="84" t="b">
        <v>0</v>
      </c>
      <c r="K16" s="84" t="b">
        <v>0</v>
      </c>
      <c r="L16" s="84" t="b">
        <v>0</v>
      </c>
    </row>
    <row r="17" spans="1:12" ht="15">
      <c r="A17" s="84" t="s">
        <v>3609</v>
      </c>
      <c r="B17" s="84" t="s">
        <v>4439</v>
      </c>
      <c r="C17" s="84">
        <v>16</v>
      </c>
      <c r="D17" s="122">
        <v>0.00509189587252535</v>
      </c>
      <c r="E17" s="122">
        <v>1.642056977967651</v>
      </c>
      <c r="F17" s="84" t="s">
        <v>4848</v>
      </c>
      <c r="G17" s="84" t="b">
        <v>0</v>
      </c>
      <c r="H17" s="84" t="b">
        <v>0</v>
      </c>
      <c r="I17" s="84" t="b">
        <v>0</v>
      </c>
      <c r="J17" s="84" t="b">
        <v>0</v>
      </c>
      <c r="K17" s="84" t="b">
        <v>0</v>
      </c>
      <c r="L17" s="84" t="b">
        <v>0</v>
      </c>
    </row>
    <row r="18" spans="1:12" ht="15">
      <c r="A18" s="84" t="s">
        <v>4420</v>
      </c>
      <c r="B18" s="84" t="s">
        <v>3614</v>
      </c>
      <c r="C18" s="84">
        <v>16</v>
      </c>
      <c r="D18" s="122">
        <v>0.00509189587252535</v>
      </c>
      <c r="E18" s="122">
        <v>1.4991340821646244</v>
      </c>
      <c r="F18" s="84" t="s">
        <v>4848</v>
      </c>
      <c r="G18" s="84" t="b">
        <v>0</v>
      </c>
      <c r="H18" s="84" t="b">
        <v>0</v>
      </c>
      <c r="I18" s="84" t="b">
        <v>0</v>
      </c>
      <c r="J18" s="84" t="b">
        <v>0</v>
      </c>
      <c r="K18" s="84" t="b">
        <v>0</v>
      </c>
      <c r="L18" s="84" t="b">
        <v>0</v>
      </c>
    </row>
    <row r="19" spans="1:12" ht="15">
      <c r="A19" s="84" t="s">
        <v>4441</v>
      </c>
      <c r="B19" s="84" t="s">
        <v>4442</v>
      </c>
      <c r="C19" s="84">
        <v>16</v>
      </c>
      <c r="D19" s="122">
        <v>0.00509189587252535</v>
      </c>
      <c r="E19" s="122">
        <v>2.367355921026019</v>
      </c>
      <c r="F19" s="84" t="s">
        <v>4848</v>
      </c>
      <c r="G19" s="84" t="b">
        <v>0</v>
      </c>
      <c r="H19" s="84" t="b">
        <v>0</v>
      </c>
      <c r="I19" s="84" t="b">
        <v>0</v>
      </c>
      <c r="J19" s="84" t="b">
        <v>0</v>
      </c>
      <c r="K19" s="84" t="b">
        <v>0</v>
      </c>
      <c r="L19" s="84" t="b">
        <v>0</v>
      </c>
    </row>
    <row r="20" spans="1:12" ht="15">
      <c r="A20" s="84" t="s">
        <v>4442</v>
      </c>
      <c r="B20" s="84" t="s">
        <v>3654</v>
      </c>
      <c r="C20" s="84">
        <v>16</v>
      </c>
      <c r="D20" s="122">
        <v>0.00509189587252535</v>
      </c>
      <c r="E20" s="122">
        <v>2.0151734029146566</v>
      </c>
      <c r="F20" s="84" t="s">
        <v>4848</v>
      </c>
      <c r="G20" s="84" t="b">
        <v>0</v>
      </c>
      <c r="H20" s="84" t="b">
        <v>0</v>
      </c>
      <c r="I20" s="84" t="b">
        <v>0</v>
      </c>
      <c r="J20" s="84" t="b">
        <v>0</v>
      </c>
      <c r="K20" s="84" t="b">
        <v>0</v>
      </c>
      <c r="L20" s="84" t="b">
        <v>0</v>
      </c>
    </row>
    <row r="21" spans="1:12" ht="15">
      <c r="A21" s="84" t="s">
        <v>3654</v>
      </c>
      <c r="B21" s="84" t="s">
        <v>4436</v>
      </c>
      <c r="C21" s="84">
        <v>16</v>
      </c>
      <c r="D21" s="122">
        <v>0.00509189587252535</v>
      </c>
      <c r="E21" s="122">
        <v>2.098902276713002</v>
      </c>
      <c r="F21" s="84" t="s">
        <v>4848</v>
      </c>
      <c r="G21" s="84" t="b">
        <v>0</v>
      </c>
      <c r="H21" s="84" t="b">
        <v>0</v>
      </c>
      <c r="I21" s="84" t="b">
        <v>0</v>
      </c>
      <c r="J21" s="84" t="b">
        <v>0</v>
      </c>
      <c r="K21" s="84" t="b">
        <v>0</v>
      </c>
      <c r="L21" s="84" t="b">
        <v>0</v>
      </c>
    </row>
    <row r="22" spans="1:12" ht="15">
      <c r="A22" s="84" t="s">
        <v>4445</v>
      </c>
      <c r="B22" s="84" t="s">
        <v>3609</v>
      </c>
      <c r="C22" s="84">
        <v>15</v>
      </c>
      <c r="D22" s="122">
        <v>0.004877822562356651</v>
      </c>
      <c r="E22" s="122">
        <v>1.7585625470390882</v>
      </c>
      <c r="F22" s="84" t="s">
        <v>4848</v>
      </c>
      <c r="G22" s="84" t="b">
        <v>0</v>
      </c>
      <c r="H22" s="84" t="b">
        <v>0</v>
      </c>
      <c r="I22" s="84" t="b">
        <v>0</v>
      </c>
      <c r="J22" s="84" t="b">
        <v>0</v>
      </c>
      <c r="K22" s="84" t="b">
        <v>0</v>
      </c>
      <c r="L22" s="84" t="b">
        <v>0</v>
      </c>
    </row>
    <row r="23" spans="1:12" ht="15">
      <c r="A23" s="84" t="s">
        <v>3609</v>
      </c>
      <c r="B23" s="84" t="s">
        <v>3610</v>
      </c>
      <c r="C23" s="84">
        <v>15</v>
      </c>
      <c r="D23" s="122">
        <v>0.004877822562356651</v>
      </c>
      <c r="E23" s="122">
        <v>1.238364640406522</v>
      </c>
      <c r="F23" s="84" t="s">
        <v>4848</v>
      </c>
      <c r="G23" s="84" t="b">
        <v>0</v>
      </c>
      <c r="H23" s="84" t="b">
        <v>0</v>
      </c>
      <c r="I23" s="84" t="b">
        <v>0</v>
      </c>
      <c r="J23" s="84" t="b">
        <v>0</v>
      </c>
      <c r="K23" s="84" t="b">
        <v>0</v>
      </c>
      <c r="L23" s="84" t="b">
        <v>0</v>
      </c>
    </row>
    <row r="24" spans="1:12" ht="15">
      <c r="A24" s="84" t="s">
        <v>4436</v>
      </c>
      <c r="B24" s="84" t="s">
        <v>3613</v>
      </c>
      <c r="C24" s="84">
        <v>15</v>
      </c>
      <c r="D24" s="122">
        <v>0.004877822562356651</v>
      </c>
      <c r="E24" s="122">
        <v>1.6534455668970636</v>
      </c>
      <c r="F24" s="84" t="s">
        <v>4848</v>
      </c>
      <c r="G24" s="84" t="b">
        <v>0</v>
      </c>
      <c r="H24" s="84" t="b">
        <v>0</v>
      </c>
      <c r="I24" s="84" t="b">
        <v>0</v>
      </c>
      <c r="J24" s="84" t="b">
        <v>0</v>
      </c>
      <c r="K24" s="84" t="b">
        <v>0</v>
      </c>
      <c r="L24" s="84" t="b">
        <v>0</v>
      </c>
    </row>
    <row r="25" spans="1:12" ht="15">
      <c r="A25" s="84" t="s">
        <v>4430</v>
      </c>
      <c r="B25" s="84" t="s">
        <v>3608</v>
      </c>
      <c r="C25" s="84">
        <v>15</v>
      </c>
      <c r="D25" s="122">
        <v>0.004877822562356651</v>
      </c>
      <c r="E25" s="122">
        <v>1.1869432881876951</v>
      </c>
      <c r="F25" s="84" t="s">
        <v>4848</v>
      </c>
      <c r="G25" s="84" t="b">
        <v>0</v>
      </c>
      <c r="H25" s="84" t="b">
        <v>0</v>
      </c>
      <c r="I25" s="84" t="b">
        <v>0</v>
      </c>
      <c r="J25" s="84" t="b">
        <v>0</v>
      </c>
      <c r="K25" s="84" t="b">
        <v>0</v>
      </c>
      <c r="L25" s="84" t="b">
        <v>0</v>
      </c>
    </row>
    <row r="26" spans="1:12" ht="15">
      <c r="A26" s="84" t="s">
        <v>3616</v>
      </c>
      <c r="B26" s="84" t="s">
        <v>3613</v>
      </c>
      <c r="C26" s="84">
        <v>14</v>
      </c>
      <c r="D26" s="122">
        <v>0.0046565702506221225</v>
      </c>
      <c r="E26" s="122">
        <v>1.130566821616726</v>
      </c>
      <c r="F26" s="84" t="s">
        <v>4848</v>
      </c>
      <c r="G26" s="84" t="b">
        <v>0</v>
      </c>
      <c r="H26" s="84" t="b">
        <v>0</v>
      </c>
      <c r="I26" s="84" t="b">
        <v>0</v>
      </c>
      <c r="J26" s="84" t="b">
        <v>0</v>
      </c>
      <c r="K26" s="84" t="b">
        <v>0</v>
      </c>
      <c r="L26" s="84" t="b">
        <v>0</v>
      </c>
    </row>
    <row r="27" spans="1:12" ht="15">
      <c r="A27" s="84" t="s">
        <v>3613</v>
      </c>
      <c r="B27" s="84" t="s">
        <v>3623</v>
      </c>
      <c r="C27" s="84">
        <v>14</v>
      </c>
      <c r="D27" s="122">
        <v>0.0046565702506221225</v>
      </c>
      <c r="E27" s="122">
        <v>1.3736048703030206</v>
      </c>
      <c r="F27" s="84" t="s">
        <v>4848</v>
      </c>
      <c r="G27" s="84" t="b">
        <v>0</v>
      </c>
      <c r="H27" s="84" t="b">
        <v>0</v>
      </c>
      <c r="I27" s="84" t="b">
        <v>0</v>
      </c>
      <c r="J27" s="84" t="b">
        <v>0</v>
      </c>
      <c r="K27" s="84" t="b">
        <v>0</v>
      </c>
      <c r="L27" s="84" t="b">
        <v>0</v>
      </c>
    </row>
    <row r="28" spans="1:12" ht="15">
      <c r="A28" s="84" t="s">
        <v>3610</v>
      </c>
      <c r="B28" s="84" t="s">
        <v>4449</v>
      </c>
      <c r="C28" s="84">
        <v>14</v>
      </c>
      <c r="D28" s="122">
        <v>0.0046565702506221225</v>
      </c>
      <c r="E28" s="122">
        <v>1.7326268129446885</v>
      </c>
      <c r="F28" s="84" t="s">
        <v>4848</v>
      </c>
      <c r="G28" s="84" t="b">
        <v>0</v>
      </c>
      <c r="H28" s="84" t="b">
        <v>0</v>
      </c>
      <c r="I28" s="84" t="b">
        <v>0</v>
      </c>
      <c r="J28" s="84" t="b">
        <v>1</v>
      </c>
      <c r="K28" s="84" t="b">
        <v>0</v>
      </c>
      <c r="L28" s="84" t="b">
        <v>0</v>
      </c>
    </row>
    <row r="29" spans="1:12" ht="15">
      <c r="A29" s="84" t="s">
        <v>4449</v>
      </c>
      <c r="B29" s="84" t="s">
        <v>4444</v>
      </c>
      <c r="C29" s="84">
        <v>14</v>
      </c>
      <c r="D29" s="122">
        <v>0.0046565702506221225</v>
      </c>
      <c r="E29" s="122">
        <v>2.3953846446262625</v>
      </c>
      <c r="F29" s="84" t="s">
        <v>4848</v>
      </c>
      <c r="G29" s="84" t="b">
        <v>1</v>
      </c>
      <c r="H29" s="84" t="b">
        <v>0</v>
      </c>
      <c r="I29" s="84" t="b">
        <v>0</v>
      </c>
      <c r="J29" s="84" t="b">
        <v>0</v>
      </c>
      <c r="K29" s="84" t="b">
        <v>0</v>
      </c>
      <c r="L29" s="84" t="b">
        <v>0</v>
      </c>
    </row>
    <row r="30" spans="1:12" ht="15">
      <c r="A30" s="84" t="s">
        <v>4444</v>
      </c>
      <c r="B30" s="84" t="s">
        <v>3609</v>
      </c>
      <c r="C30" s="84">
        <v>14</v>
      </c>
      <c r="D30" s="122">
        <v>0.0046565702506221225</v>
      </c>
      <c r="E30" s="122">
        <v>1.728599323661645</v>
      </c>
      <c r="F30" s="84" t="s">
        <v>4848</v>
      </c>
      <c r="G30" s="84" t="b">
        <v>0</v>
      </c>
      <c r="H30" s="84" t="b">
        <v>0</v>
      </c>
      <c r="I30" s="84" t="b">
        <v>0</v>
      </c>
      <c r="J30" s="84" t="b">
        <v>0</v>
      </c>
      <c r="K30" s="84" t="b">
        <v>0</v>
      </c>
      <c r="L30" s="84" t="b">
        <v>0</v>
      </c>
    </row>
    <row r="31" spans="1:12" ht="15">
      <c r="A31" s="84" t="s">
        <v>3616</v>
      </c>
      <c r="B31" s="84" t="s">
        <v>3610</v>
      </c>
      <c r="C31" s="84">
        <v>13</v>
      </c>
      <c r="D31" s="122">
        <v>0.0044276253058763365</v>
      </c>
      <c r="E31" s="122">
        <v>1.35744763236577</v>
      </c>
      <c r="F31" s="84" t="s">
        <v>4848</v>
      </c>
      <c r="G31" s="84" t="b">
        <v>0</v>
      </c>
      <c r="H31" s="84" t="b">
        <v>0</v>
      </c>
      <c r="I31" s="84" t="b">
        <v>0</v>
      </c>
      <c r="J31" s="84" t="b">
        <v>0</v>
      </c>
      <c r="K31" s="84" t="b">
        <v>0</v>
      </c>
      <c r="L31" s="84" t="b">
        <v>0</v>
      </c>
    </row>
    <row r="32" spans="1:12" ht="15">
      <c r="A32" s="84" t="s">
        <v>3609</v>
      </c>
      <c r="B32" s="84" t="s">
        <v>4422</v>
      </c>
      <c r="C32" s="84">
        <v>13</v>
      </c>
      <c r="D32" s="122">
        <v>0.0044276253058763365</v>
      </c>
      <c r="E32" s="122">
        <v>1.2374863903966002</v>
      </c>
      <c r="F32" s="84" t="s">
        <v>4848</v>
      </c>
      <c r="G32" s="84" t="b">
        <v>0</v>
      </c>
      <c r="H32" s="84" t="b">
        <v>0</v>
      </c>
      <c r="I32" s="84" t="b">
        <v>0</v>
      </c>
      <c r="J32" s="84" t="b">
        <v>1</v>
      </c>
      <c r="K32" s="84" t="b">
        <v>0</v>
      </c>
      <c r="L32" s="84" t="b">
        <v>0</v>
      </c>
    </row>
    <row r="33" spans="1:12" ht="15">
      <c r="A33" s="84" t="s">
        <v>3608</v>
      </c>
      <c r="B33" s="84" t="s">
        <v>4443</v>
      </c>
      <c r="C33" s="84">
        <v>13</v>
      </c>
      <c r="D33" s="122">
        <v>0.0044276253058763365</v>
      </c>
      <c r="E33" s="122">
        <v>1.285399620923622</v>
      </c>
      <c r="F33" s="84" t="s">
        <v>4848</v>
      </c>
      <c r="G33" s="84" t="b">
        <v>0</v>
      </c>
      <c r="H33" s="84" t="b">
        <v>0</v>
      </c>
      <c r="I33" s="84" t="b">
        <v>0</v>
      </c>
      <c r="J33" s="84" t="b">
        <v>0</v>
      </c>
      <c r="K33" s="84" t="b">
        <v>0</v>
      </c>
      <c r="L33" s="84" t="b">
        <v>0</v>
      </c>
    </row>
    <row r="34" spans="1:12" ht="15">
      <c r="A34" s="84" t="s">
        <v>4435</v>
      </c>
      <c r="B34" s="84" t="s">
        <v>3611</v>
      </c>
      <c r="C34" s="84">
        <v>12</v>
      </c>
      <c r="D34" s="122">
        <v>0.004190394857639701</v>
      </c>
      <c r="E34" s="122">
        <v>1.578775142423443</v>
      </c>
      <c r="F34" s="84" t="s">
        <v>4848</v>
      </c>
      <c r="G34" s="84" t="b">
        <v>0</v>
      </c>
      <c r="H34" s="84" t="b">
        <v>0</v>
      </c>
      <c r="I34" s="84" t="b">
        <v>0</v>
      </c>
      <c r="J34" s="84" t="b">
        <v>0</v>
      </c>
      <c r="K34" s="84" t="b">
        <v>0</v>
      </c>
      <c r="L34" s="84" t="b">
        <v>0</v>
      </c>
    </row>
    <row r="35" spans="1:12" ht="15">
      <c r="A35" s="84" t="s">
        <v>3608</v>
      </c>
      <c r="B35" s="84" t="s">
        <v>4454</v>
      </c>
      <c r="C35" s="84">
        <v>12</v>
      </c>
      <c r="D35" s="122">
        <v>0.004190394857639701</v>
      </c>
      <c r="E35" s="122">
        <v>1.37557625127271</v>
      </c>
      <c r="F35" s="84" t="s">
        <v>4848</v>
      </c>
      <c r="G35" s="84" t="b">
        <v>0</v>
      </c>
      <c r="H35" s="84" t="b">
        <v>0</v>
      </c>
      <c r="I35" s="84" t="b">
        <v>0</v>
      </c>
      <c r="J35" s="84" t="b">
        <v>0</v>
      </c>
      <c r="K35" s="84" t="b">
        <v>0</v>
      </c>
      <c r="L35" s="84" t="b">
        <v>0</v>
      </c>
    </row>
    <row r="36" spans="1:12" ht="15">
      <c r="A36" s="84" t="s">
        <v>394</v>
      </c>
      <c r="B36" s="84" t="s">
        <v>3627</v>
      </c>
      <c r="C36" s="84">
        <v>11</v>
      </c>
      <c r="D36" s="122">
        <v>0.003944186904054611</v>
      </c>
      <c r="E36" s="122">
        <v>1.382419667461895</v>
      </c>
      <c r="F36" s="84" t="s">
        <v>4848</v>
      </c>
      <c r="G36" s="84" t="b">
        <v>0</v>
      </c>
      <c r="H36" s="84" t="b">
        <v>0</v>
      </c>
      <c r="I36" s="84" t="b">
        <v>0</v>
      </c>
      <c r="J36" s="84" t="b">
        <v>0</v>
      </c>
      <c r="K36" s="84" t="b">
        <v>0</v>
      </c>
      <c r="L36" s="84" t="b">
        <v>0</v>
      </c>
    </row>
    <row r="37" spans="1:12" ht="15">
      <c r="A37" s="84" t="s">
        <v>3609</v>
      </c>
      <c r="B37" s="84" t="s">
        <v>3625</v>
      </c>
      <c r="C37" s="84">
        <v>11</v>
      </c>
      <c r="D37" s="122">
        <v>0.003944186904054611</v>
      </c>
      <c r="E37" s="122">
        <v>1.2063284084062136</v>
      </c>
      <c r="F37" s="84" t="s">
        <v>4848</v>
      </c>
      <c r="G37" s="84" t="b">
        <v>0</v>
      </c>
      <c r="H37" s="84" t="b">
        <v>0</v>
      </c>
      <c r="I37" s="84" t="b">
        <v>0</v>
      </c>
      <c r="J37" s="84" t="b">
        <v>1</v>
      </c>
      <c r="K37" s="84" t="b">
        <v>0</v>
      </c>
      <c r="L37" s="84" t="b">
        <v>0</v>
      </c>
    </row>
    <row r="38" spans="1:12" ht="15">
      <c r="A38" s="84" t="s">
        <v>4455</v>
      </c>
      <c r="B38" s="84" t="s">
        <v>3619</v>
      </c>
      <c r="C38" s="84">
        <v>11</v>
      </c>
      <c r="D38" s="122">
        <v>0.003944186904054611</v>
      </c>
      <c r="E38" s="122">
        <v>1.8554725600471447</v>
      </c>
      <c r="F38" s="84" t="s">
        <v>4848</v>
      </c>
      <c r="G38" s="84" t="b">
        <v>0</v>
      </c>
      <c r="H38" s="84" t="b">
        <v>0</v>
      </c>
      <c r="I38" s="84" t="b">
        <v>0</v>
      </c>
      <c r="J38" s="84" t="b">
        <v>0</v>
      </c>
      <c r="K38" s="84" t="b">
        <v>0</v>
      </c>
      <c r="L38" s="84" t="b">
        <v>0</v>
      </c>
    </row>
    <row r="39" spans="1:12" ht="15">
      <c r="A39" s="84" t="s">
        <v>3616</v>
      </c>
      <c r="B39" s="84" t="s">
        <v>4427</v>
      </c>
      <c r="C39" s="84">
        <v>11</v>
      </c>
      <c r="D39" s="122">
        <v>0.003944186904054611</v>
      </c>
      <c r="E39" s="122">
        <v>1.4667405531619309</v>
      </c>
      <c r="F39" s="84" t="s">
        <v>4848</v>
      </c>
      <c r="G39" s="84" t="b">
        <v>0</v>
      </c>
      <c r="H39" s="84" t="b">
        <v>0</v>
      </c>
      <c r="I39" s="84" t="b">
        <v>0</v>
      </c>
      <c r="J39" s="84" t="b">
        <v>0</v>
      </c>
      <c r="K39" s="84" t="b">
        <v>0</v>
      </c>
      <c r="L39" s="84" t="b">
        <v>0</v>
      </c>
    </row>
    <row r="40" spans="1:12" ht="15">
      <c r="A40" s="84" t="s">
        <v>4427</v>
      </c>
      <c r="B40" s="84" t="s">
        <v>3609</v>
      </c>
      <c r="C40" s="84">
        <v>11</v>
      </c>
      <c r="D40" s="122">
        <v>0.003944186904054611</v>
      </c>
      <c r="E40" s="122">
        <v>1.4020152235252756</v>
      </c>
      <c r="F40" s="84" t="s">
        <v>4848</v>
      </c>
      <c r="G40" s="84" t="b">
        <v>0</v>
      </c>
      <c r="H40" s="84" t="b">
        <v>0</v>
      </c>
      <c r="I40" s="84" t="b">
        <v>0</v>
      </c>
      <c r="J40" s="84" t="b">
        <v>0</v>
      </c>
      <c r="K40" s="84" t="b">
        <v>0</v>
      </c>
      <c r="L40" s="84" t="b">
        <v>0</v>
      </c>
    </row>
    <row r="41" spans="1:12" ht="15">
      <c r="A41" s="84" t="s">
        <v>4432</v>
      </c>
      <c r="B41" s="84" t="s">
        <v>3613</v>
      </c>
      <c r="C41" s="84">
        <v>11</v>
      </c>
      <c r="D41" s="122">
        <v>0.003944186904054611</v>
      </c>
      <c r="E41" s="122">
        <v>1.4518002033689943</v>
      </c>
      <c r="F41" s="84" t="s">
        <v>4848</v>
      </c>
      <c r="G41" s="84" t="b">
        <v>0</v>
      </c>
      <c r="H41" s="84" t="b">
        <v>0</v>
      </c>
      <c r="I41" s="84" t="b">
        <v>0</v>
      </c>
      <c r="J41" s="84" t="b">
        <v>0</v>
      </c>
      <c r="K41" s="84" t="b">
        <v>0</v>
      </c>
      <c r="L41" s="84" t="b">
        <v>0</v>
      </c>
    </row>
    <row r="42" spans="1:12" ht="15">
      <c r="A42" s="84" t="s">
        <v>4451</v>
      </c>
      <c r="B42" s="84" t="s">
        <v>394</v>
      </c>
      <c r="C42" s="84">
        <v>11</v>
      </c>
      <c r="D42" s="122">
        <v>0.003944186904054611</v>
      </c>
      <c r="E42" s="122">
        <v>1.542461267100049</v>
      </c>
      <c r="F42" s="84" t="s">
        <v>4848</v>
      </c>
      <c r="G42" s="84" t="b">
        <v>0</v>
      </c>
      <c r="H42" s="84" t="b">
        <v>0</v>
      </c>
      <c r="I42" s="84" t="b">
        <v>0</v>
      </c>
      <c r="J42" s="84" t="b">
        <v>0</v>
      </c>
      <c r="K42" s="84" t="b">
        <v>0</v>
      </c>
      <c r="L42" s="84" t="b">
        <v>0</v>
      </c>
    </row>
    <row r="43" spans="1:12" ht="15">
      <c r="A43" s="84" t="s">
        <v>4447</v>
      </c>
      <c r="B43" s="84" t="s">
        <v>3615</v>
      </c>
      <c r="C43" s="84">
        <v>11</v>
      </c>
      <c r="D43" s="122">
        <v>0.003944186904054611</v>
      </c>
      <c r="E43" s="122">
        <v>1.9316273514645816</v>
      </c>
      <c r="F43" s="84" t="s">
        <v>4848</v>
      </c>
      <c r="G43" s="84" t="b">
        <v>0</v>
      </c>
      <c r="H43" s="84" t="b">
        <v>0</v>
      </c>
      <c r="I43" s="84" t="b">
        <v>0</v>
      </c>
      <c r="J43" s="84" t="b">
        <v>0</v>
      </c>
      <c r="K43" s="84" t="b">
        <v>0</v>
      </c>
      <c r="L43" s="84" t="b">
        <v>0</v>
      </c>
    </row>
    <row r="44" spans="1:12" ht="15">
      <c r="A44" s="84" t="s">
        <v>3636</v>
      </c>
      <c r="B44" s="84" t="s">
        <v>3636</v>
      </c>
      <c r="C44" s="84">
        <v>11</v>
      </c>
      <c r="D44" s="122">
        <v>0.003944186904054611</v>
      </c>
      <c r="E44" s="122">
        <v>1.6301452011716235</v>
      </c>
      <c r="F44" s="84" t="s">
        <v>4848</v>
      </c>
      <c r="G44" s="84" t="b">
        <v>0</v>
      </c>
      <c r="H44" s="84" t="b">
        <v>0</v>
      </c>
      <c r="I44" s="84" t="b">
        <v>0</v>
      </c>
      <c r="J44" s="84" t="b">
        <v>0</v>
      </c>
      <c r="K44" s="84" t="b">
        <v>0</v>
      </c>
      <c r="L44" s="84" t="b">
        <v>0</v>
      </c>
    </row>
    <row r="45" spans="1:12" ht="15">
      <c r="A45" s="84" t="s">
        <v>3608</v>
      </c>
      <c r="B45" s="84" t="s">
        <v>3654</v>
      </c>
      <c r="C45" s="84">
        <v>10</v>
      </c>
      <c r="D45" s="122">
        <v>0.003688183142964431</v>
      </c>
      <c r="E45" s="122">
        <v>0.8192737505054227</v>
      </c>
      <c r="F45" s="84" t="s">
        <v>4848</v>
      </c>
      <c r="G45" s="84" t="b">
        <v>0</v>
      </c>
      <c r="H45" s="84" t="b">
        <v>0</v>
      </c>
      <c r="I45" s="84" t="b">
        <v>0</v>
      </c>
      <c r="J45" s="84" t="b">
        <v>0</v>
      </c>
      <c r="K45" s="84" t="b">
        <v>0</v>
      </c>
      <c r="L45" s="84" t="b">
        <v>0</v>
      </c>
    </row>
    <row r="46" spans="1:12" ht="15">
      <c r="A46" s="84" t="s">
        <v>3610</v>
      </c>
      <c r="B46" s="84" t="s">
        <v>3620</v>
      </c>
      <c r="C46" s="84">
        <v>10</v>
      </c>
      <c r="D46" s="122">
        <v>0.003688183142964431</v>
      </c>
      <c r="E46" s="122">
        <v>1.1644250888776935</v>
      </c>
      <c r="F46" s="84" t="s">
        <v>4848</v>
      </c>
      <c r="G46" s="84" t="b">
        <v>0</v>
      </c>
      <c r="H46" s="84" t="b">
        <v>0</v>
      </c>
      <c r="I46" s="84" t="b">
        <v>0</v>
      </c>
      <c r="J46" s="84" t="b">
        <v>1</v>
      </c>
      <c r="K46" s="84" t="b">
        <v>0</v>
      </c>
      <c r="L46" s="84" t="b">
        <v>0</v>
      </c>
    </row>
    <row r="47" spans="1:12" ht="15">
      <c r="A47" s="84" t="s">
        <v>3620</v>
      </c>
      <c r="B47" s="84" t="s">
        <v>3622</v>
      </c>
      <c r="C47" s="84">
        <v>10</v>
      </c>
      <c r="D47" s="122">
        <v>0.003688183142964431</v>
      </c>
      <c r="E47" s="122">
        <v>1.4592061352646732</v>
      </c>
      <c r="F47" s="84" t="s">
        <v>4848</v>
      </c>
      <c r="G47" s="84" t="b">
        <v>1</v>
      </c>
      <c r="H47" s="84" t="b">
        <v>0</v>
      </c>
      <c r="I47" s="84" t="b">
        <v>0</v>
      </c>
      <c r="J47" s="84" t="b">
        <v>0</v>
      </c>
      <c r="K47" s="84" t="b">
        <v>0</v>
      </c>
      <c r="L47" s="84" t="b">
        <v>0</v>
      </c>
    </row>
    <row r="48" spans="1:12" ht="15">
      <c r="A48" s="84" t="s">
        <v>394</v>
      </c>
      <c r="B48" s="84" t="s">
        <v>3621</v>
      </c>
      <c r="C48" s="84">
        <v>10</v>
      </c>
      <c r="D48" s="122">
        <v>0.003688183142964431</v>
      </c>
      <c r="E48" s="122">
        <v>1.2618457362560451</v>
      </c>
      <c r="F48" s="84" t="s">
        <v>4848</v>
      </c>
      <c r="G48" s="84" t="b">
        <v>0</v>
      </c>
      <c r="H48" s="84" t="b">
        <v>0</v>
      </c>
      <c r="I48" s="84" t="b">
        <v>0</v>
      </c>
      <c r="J48" s="84" t="b">
        <v>0</v>
      </c>
      <c r="K48" s="84" t="b">
        <v>0</v>
      </c>
      <c r="L48" s="84" t="b">
        <v>0</v>
      </c>
    </row>
    <row r="49" spans="1:12" ht="15">
      <c r="A49" s="84" t="s">
        <v>4438</v>
      </c>
      <c r="B49" s="84" t="s">
        <v>394</v>
      </c>
      <c r="C49" s="84">
        <v>10</v>
      </c>
      <c r="D49" s="122">
        <v>0.003688183142964431</v>
      </c>
      <c r="E49" s="122">
        <v>1.4167476962417882</v>
      </c>
      <c r="F49" s="84" t="s">
        <v>4848</v>
      </c>
      <c r="G49" s="84" t="b">
        <v>0</v>
      </c>
      <c r="H49" s="84" t="b">
        <v>0</v>
      </c>
      <c r="I49" s="84" t="b">
        <v>0</v>
      </c>
      <c r="J49" s="84" t="b">
        <v>0</v>
      </c>
      <c r="K49" s="84" t="b">
        <v>0</v>
      </c>
      <c r="L49" s="84" t="b">
        <v>0</v>
      </c>
    </row>
    <row r="50" spans="1:12" ht="15">
      <c r="A50" s="84" t="s">
        <v>394</v>
      </c>
      <c r="B50" s="84" t="s">
        <v>4456</v>
      </c>
      <c r="C50" s="84">
        <v>10</v>
      </c>
      <c r="D50" s="122">
        <v>0.003688183142964431</v>
      </c>
      <c r="E50" s="122">
        <v>1.600664292809426</v>
      </c>
      <c r="F50" s="84" t="s">
        <v>4848</v>
      </c>
      <c r="G50" s="84" t="b">
        <v>0</v>
      </c>
      <c r="H50" s="84" t="b">
        <v>0</v>
      </c>
      <c r="I50" s="84" t="b">
        <v>0</v>
      </c>
      <c r="J50" s="84" t="b">
        <v>0</v>
      </c>
      <c r="K50" s="84" t="b">
        <v>0</v>
      </c>
      <c r="L50" s="84" t="b">
        <v>0</v>
      </c>
    </row>
    <row r="51" spans="1:12" ht="15">
      <c r="A51" s="84" t="s">
        <v>4432</v>
      </c>
      <c r="B51" s="84" t="s">
        <v>4427</v>
      </c>
      <c r="C51" s="84">
        <v>10</v>
      </c>
      <c r="D51" s="122">
        <v>0.003688183142964431</v>
      </c>
      <c r="E51" s="122">
        <v>1.8513166002759869</v>
      </c>
      <c r="F51" s="84" t="s">
        <v>4848</v>
      </c>
      <c r="G51" s="84" t="b">
        <v>0</v>
      </c>
      <c r="H51" s="84" t="b">
        <v>0</v>
      </c>
      <c r="I51" s="84" t="b">
        <v>0</v>
      </c>
      <c r="J51" s="84" t="b">
        <v>0</v>
      </c>
      <c r="K51" s="84" t="b">
        <v>0</v>
      </c>
      <c r="L51" s="84" t="b">
        <v>0</v>
      </c>
    </row>
    <row r="52" spans="1:12" ht="15">
      <c r="A52" s="84" t="s">
        <v>3611</v>
      </c>
      <c r="B52" s="84" t="s">
        <v>4426</v>
      </c>
      <c r="C52" s="84">
        <v>10</v>
      </c>
      <c r="D52" s="122">
        <v>0.003688183142964431</v>
      </c>
      <c r="E52" s="122">
        <v>1.4101079014469688</v>
      </c>
      <c r="F52" s="84" t="s">
        <v>4848</v>
      </c>
      <c r="G52" s="84" t="b">
        <v>0</v>
      </c>
      <c r="H52" s="84" t="b">
        <v>0</v>
      </c>
      <c r="I52" s="84" t="b">
        <v>0</v>
      </c>
      <c r="J52" s="84" t="b">
        <v>0</v>
      </c>
      <c r="K52" s="84" t="b">
        <v>0</v>
      </c>
      <c r="L52" s="84" t="b">
        <v>0</v>
      </c>
    </row>
    <row r="53" spans="1:12" ht="15">
      <c r="A53" s="84" t="s">
        <v>4422</v>
      </c>
      <c r="B53" s="84" t="s">
        <v>3622</v>
      </c>
      <c r="C53" s="84">
        <v>10</v>
      </c>
      <c r="D53" s="122">
        <v>0.003688183142964431</v>
      </c>
      <c r="E53" s="122">
        <v>1.5088939194537807</v>
      </c>
      <c r="F53" s="84" t="s">
        <v>4848</v>
      </c>
      <c r="G53" s="84" t="b">
        <v>1</v>
      </c>
      <c r="H53" s="84" t="b">
        <v>0</v>
      </c>
      <c r="I53" s="84" t="b">
        <v>0</v>
      </c>
      <c r="J53" s="84" t="b">
        <v>0</v>
      </c>
      <c r="K53" s="84" t="b">
        <v>0</v>
      </c>
      <c r="L53" s="84" t="b">
        <v>0</v>
      </c>
    </row>
    <row r="54" spans="1:12" ht="15">
      <c r="A54" s="84" t="s">
        <v>3613</v>
      </c>
      <c r="B54" s="84" t="s">
        <v>4461</v>
      </c>
      <c r="C54" s="84">
        <v>10</v>
      </c>
      <c r="D54" s="122">
        <v>0.003688183142964431</v>
      </c>
      <c r="E54" s="122">
        <v>1.7326268129446885</v>
      </c>
      <c r="F54" s="84" t="s">
        <v>4848</v>
      </c>
      <c r="G54" s="84" t="b">
        <v>0</v>
      </c>
      <c r="H54" s="84" t="b">
        <v>0</v>
      </c>
      <c r="I54" s="84" t="b">
        <v>0</v>
      </c>
      <c r="J54" s="84" t="b">
        <v>0</v>
      </c>
      <c r="K54" s="84" t="b">
        <v>0</v>
      </c>
      <c r="L54" s="84" t="b">
        <v>0</v>
      </c>
    </row>
    <row r="55" spans="1:12" ht="15">
      <c r="A55" s="84" t="s">
        <v>3608</v>
      </c>
      <c r="B55" s="84" t="s">
        <v>4420</v>
      </c>
      <c r="C55" s="84">
        <v>10</v>
      </c>
      <c r="D55" s="122">
        <v>0.003688183142964431</v>
      </c>
      <c r="E55" s="122">
        <v>0.7845116442462109</v>
      </c>
      <c r="F55" s="84" t="s">
        <v>4848</v>
      </c>
      <c r="G55" s="84" t="b">
        <v>0</v>
      </c>
      <c r="H55" s="84" t="b">
        <v>0</v>
      </c>
      <c r="I55" s="84" t="b">
        <v>0</v>
      </c>
      <c r="J55" s="84" t="b">
        <v>0</v>
      </c>
      <c r="K55" s="84" t="b">
        <v>0</v>
      </c>
      <c r="L55" s="84" t="b">
        <v>0</v>
      </c>
    </row>
    <row r="56" spans="1:12" ht="15">
      <c r="A56" s="84" t="s">
        <v>3623</v>
      </c>
      <c r="B56" s="84" t="s">
        <v>3620</v>
      </c>
      <c r="C56" s="84">
        <v>9</v>
      </c>
      <c r="D56" s="122">
        <v>0.0034214008581640422</v>
      </c>
      <c r="E56" s="122">
        <v>1.4523667107343678</v>
      </c>
      <c r="F56" s="84" t="s">
        <v>4848</v>
      </c>
      <c r="G56" s="84" t="b">
        <v>0</v>
      </c>
      <c r="H56" s="84" t="b">
        <v>0</v>
      </c>
      <c r="I56" s="84" t="b">
        <v>0</v>
      </c>
      <c r="J56" s="84" t="b">
        <v>1</v>
      </c>
      <c r="K56" s="84" t="b">
        <v>0</v>
      </c>
      <c r="L56" s="84" t="b">
        <v>0</v>
      </c>
    </row>
    <row r="57" spans="1:12" ht="15">
      <c r="A57" s="84" t="s">
        <v>3628</v>
      </c>
      <c r="B57" s="84" t="s">
        <v>3629</v>
      </c>
      <c r="C57" s="84">
        <v>9</v>
      </c>
      <c r="D57" s="122">
        <v>0.0034214008581640422</v>
      </c>
      <c r="E57" s="122">
        <v>2.6172333942426187</v>
      </c>
      <c r="F57" s="84" t="s">
        <v>4848</v>
      </c>
      <c r="G57" s="84" t="b">
        <v>0</v>
      </c>
      <c r="H57" s="84" t="b">
        <v>0</v>
      </c>
      <c r="I57" s="84" t="b">
        <v>0</v>
      </c>
      <c r="J57" s="84" t="b">
        <v>0</v>
      </c>
      <c r="K57" s="84" t="b">
        <v>0</v>
      </c>
      <c r="L57" s="84" t="b">
        <v>0</v>
      </c>
    </row>
    <row r="58" spans="1:12" ht="15">
      <c r="A58" s="84" t="s">
        <v>3629</v>
      </c>
      <c r="B58" s="84" t="s">
        <v>3630</v>
      </c>
      <c r="C58" s="84">
        <v>9</v>
      </c>
      <c r="D58" s="122">
        <v>0.0034214008581640422</v>
      </c>
      <c r="E58" s="122">
        <v>2.6172333942426187</v>
      </c>
      <c r="F58" s="84" t="s">
        <v>4848</v>
      </c>
      <c r="G58" s="84" t="b">
        <v>0</v>
      </c>
      <c r="H58" s="84" t="b">
        <v>0</v>
      </c>
      <c r="I58" s="84" t="b">
        <v>0</v>
      </c>
      <c r="J58" s="84" t="b">
        <v>0</v>
      </c>
      <c r="K58" s="84" t="b">
        <v>0</v>
      </c>
      <c r="L58" s="84" t="b">
        <v>0</v>
      </c>
    </row>
    <row r="59" spans="1:12" ht="15">
      <c r="A59" s="84" t="s">
        <v>3630</v>
      </c>
      <c r="B59" s="84" t="s">
        <v>3631</v>
      </c>
      <c r="C59" s="84">
        <v>9</v>
      </c>
      <c r="D59" s="122">
        <v>0.0034214008581640422</v>
      </c>
      <c r="E59" s="122">
        <v>2.6172333942426187</v>
      </c>
      <c r="F59" s="84" t="s">
        <v>4848</v>
      </c>
      <c r="G59" s="84" t="b">
        <v>0</v>
      </c>
      <c r="H59" s="84" t="b">
        <v>0</v>
      </c>
      <c r="I59" s="84" t="b">
        <v>0</v>
      </c>
      <c r="J59" s="84" t="b">
        <v>0</v>
      </c>
      <c r="K59" s="84" t="b">
        <v>0</v>
      </c>
      <c r="L59" s="84" t="b">
        <v>0</v>
      </c>
    </row>
    <row r="60" spans="1:12" ht="15">
      <c r="A60" s="84" t="s">
        <v>3631</v>
      </c>
      <c r="B60" s="84" t="s">
        <v>3632</v>
      </c>
      <c r="C60" s="84">
        <v>9</v>
      </c>
      <c r="D60" s="122">
        <v>0.0034214008581640422</v>
      </c>
      <c r="E60" s="122">
        <v>2.6172333942426187</v>
      </c>
      <c r="F60" s="84" t="s">
        <v>4848</v>
      </c>
      <c r="G60" s="84" t="b">
        <v>0</v>
      </c>
      <c r="H60" s="84" t="b">
        <v>0</v>
      </c>
      <c r="I60" s="84" t="b">
        <v>0</v>
      </c>
      <c r="J60" s="84" t="b">
        <v>0</v>
      </c>
      <c r="K60" s="84" t="b">
        <v>0</v>
      </c>
      <c r="L60" s="84" t="b">
        <v>0</v>
      </c>
    </row>
    <row r="61" spans="1:12" ht="15">
      <c r="A61" s="84" t="s">
        <v>394</v>
      </c>
      <c r="B61" s="84" t="s">
        <v>4423</v>
      </c>
      <c r="C61" s="84">
        <v>9</v>
      </c>
      <c r="D61" s="122">
        <v>0.0034214008581640422</v>
      </c>
      <c r="E61" s="122">
        <v>1.1491414560647568</v>
      </c>
      <c r="F61" s="84" t="s">
        <v>4848</v>
      </c>
      <c r="G61" s="84" t="b">
        <v>0</v>
      </c>
      <c r="H61" s="84" t="b">
        <v>0</v>
      </c>
      <c r="I61" s="84" t="b">
        <v>0</v>
      </c>
      <c r="J61" s="84" t="b">
        <v>0</v>
      </c>
      <c r="K61" s="84" t="b">
        <v>0</v>
      </c>
      <c r="L61" s="84" t="b">
        <v>0</v>
      </c>
    </row>
    <row r="62" spans="1:12" ht="15">
      <c r="A62" s="84" t="s">
        <v>394</v>
      </c>
      <c r="B62" s="84" t="s">
        <v>3614</v>
      </c>
      <c r="C62" s="84">
        <v>9</v>
      </c>
      <c r="D62" s="122">
        <v>0.0034214008581640422</v>
      </c>
      <c r="E62" s="122">
        <v>0.7969589379533942</v>
      </c>
      <c r="F62" s="84" t="s">
        <v>4848</v>
      </c>
      <c r="G62" s="84" t="b">
        <v>0</v>
      </c>
      <c r="H62" s="84" t="b">
        <v>0</v>
      </c>
      <c r="I62" s="84" t="b">
        <v>0</v>
      </c>
      <c r="J62" s="84" t="b">
        <v>0</v>
      </c>
      <c r="K62" s="84" t="b">
        <v>0</v>
      </c>
      <c r="L62" s="84" t="b">
        <v>0</v>
      </c>
    </row>
    <row r="63" spans="1:12" ht="15">
      <c r="A63" s="84" t="s">
        <v>3608</v>
      </c>
      <c r="B63" s="84" t="s">
        <v>4425</v>
      </c>
      <c r="C63" s="84">
        <v>9</v>
      </c>
      <c r="D63" s="122">
        <v>0.0034214008581640422</v>
      </c>
      <c r="E63" s="122">
        <v>0.914845412741217</v>
      </c>
      <c r="F63" s="84" t="s">
        <v>4848</v>
      </c>
      <c r="G63" s="84" t="b">
        <v>0</v>
      </c>
      <c r="H63" s="84" t="b">
        <v>0</v>
      </c>
      <c r="I63" s="84" t="b">
        <v>0</v>
      </c>
      <c r="J63" s="84" t="b">
        <v>0</v>
      </c>
      <c r="K63" s="84" t="b">
        <v>0</v>
      </c>
      <c r="L63" s="84" t="b">
        <v>0</v>
      </c>
    </row>
    <row r="64" spans="1:12" ht="15">
      <c r="A64" s="84" t="s">
        <v>3623</v>
      </c>
      <c r="B64" s="84" t="s">
        <v>4429</v>
      </c>
      <c r="C64" s="84">
        <v>9</v>
      </c>
      <c r="D64" s="122">
        <v>0.0034214008581640422</v>
      </c>
      <c r="E64" s="122">
        <v>1.6781457539791564</v>
      </c>
      <c r="F64" s="84" t="s">
        <v>4848</v>
      </c>
      <c r="G64" s="84" t="b">
        <v>0</v>
      </c>
      <c r="H64" s="84" t="b">
        <v>0</v>
      </c>
      <c r="I64" s="84" t="b">
        <v>0</v>
      </c>
      <c r="J64" s="84" t="b">
        <v>1</v>
      </c>
      <c r="K64" s="84" t="b">
        <v>0</v>
      </c>
      <c r="L64" s="84" t="b">
        <v>0</v>
      </c>
    </row>
    <row r="65" spans="1:12" ht="15">
      <c r="A65" s="84" t="s">
        <v>4446</v>
      </c>
      <c r="B65" s="84" t="s">
        <v>4441</v>
      </c>
      <c r="C65" s="84">
        <v>9</v>
      </c>
      <c r="D65" s="122">
        <v>0.0034214008581640422</v>
      </c>
      <c r="E65" s="122">
        <v>2.175470394787106</v>
      </c>
      <c r="F65" s="84" t="s">
        <v>4848</v>
      </c>
      <c r="G65" s="84" t="b">
        <v>0</v>
      </c>
      <c r="H65" s="84" t="b">
        <v>0</v>
      </c>
      <c r="I65" s="84" t="b">
        <v>0</v>
      </c>
      <c r="J65" s="84" t="b">
        <v>0</v>
      </c>
      <c r="K65" s="84" t="b">
        <v>0</v>
      </c>
      <c r="L65" s="84" t="b">
        <v>0</v>
      </c>
    </row>
    <row r="66" spans="1:12" ht="15">
      <c r="A66" s="84" t="s">
        <v>3614</v>
      </c>
      <c r="B66" s="84" t="s">
        <v>4450</v>
      </c>
      <c r="C66" s="84">
        <v>9</v>
      </c>
      <c r="D66" s="122">
        <v>0.0034214008581640422</v>
      </c>
      <c r="E66" s="122">
        <v>1.6806203731070117</v>
      </c>
      <c r="F66" s="84" t="s">
        <v>4848</v>
      </c>
      <c r="G66" s="84" t="b">
        <v>0</v>
      </c>
      <c r="H66" s="84" t="b">
        <v>0</v>
      </c>
      <c r="I66" s="84" t="b">
        <v>0</v>
      </c>
      <c r="J66" s="84" t="b">
        <v>0</v>
      </c>
      <c r="K66" s="84" t="b">
        <v>0</v>
      </c>
      <c r="L66" s="84" t="b">
        <v>0</v>
      </c>
    </row>
    <row r="67" spans="1:12" ht="15">
      <c r="A67" s="84" t="s">
        <v>4443</v>
      </c>
      <c r="B67" s="84" t="s">
        <v>4421</v>
      </c>
      <c r="C67" s="84">
        <v>9</v>
      </c>
      <c r="D67" s="122">
        <v>0.0034214008581640422</v>
      </c>
      <c r="E67" s="122">
        <v>1.8610764375651432</v>
      </c>
      <c r="F67" s="84" t="s">
        <v>4848</v>
      </c>
      <c r="G67" s="84" t="b">
        <v>0</v>
      </c>
      <c r="H67" s="84" t="b">
        <v>0</v>
      </c>
      <c r="I67" s="84" t="b">
        <v>0</v>
      </c>
      <c r="J67" s="84" t="b">
        <v>0</v>
      </c>
      <c r="K67" s="84" t="b">
        <v>0</v>
      </c>
      <c r="L67" s="84" t="b">
        <v>0</v>
      </c>
    </row>
    <row r="68" spans="1:12" ht="15">
      <c r="A68" s="84" t="s">
        <v>3613</v>
      </c>
      <c r="B68" s="84" t="s">
        <v>3615</v>
      </c>
      <c r="C68" s="84">
        <v>9</v>
      </c>
      <c r="D68" s="122">
        <v>0.0034214008581640422</v>
      </c>
      <c r="E68" s="122">
        <v>1.1817193440641074</v>
      </c>
      <c r="F68" s="84" t="s">
        <v>4848</v>
      </c>
      <c r="G68" s="84" t="b">
        <v>0</v>
      </c>
      <c r="H68" s="84" t="b">
        <v>0</v>
      </c>
      <c r="I68" s="84" t="b">
        <v>0</v>
      </c>
      <c r="J68" s="84" t="b">
        <v>0</v>
      </c>
      <c r="K68" s="84" t="b">
        <v>0</v>
      </c>
      <c r="L68" s="84" t="b">
        <v>0</v>
      </c>
    </row>
    <row r="69" spans="1:12" ht="15">
      <c r="A69" s="84" t="s">
        <v>3623</v>
      </c>
      <c r="B69" s="84" t="s">
        <v>4422</v>
      </c>
      <c r="C69" s="84">
        <v>8</v>
      </c>
      <c r="D69" s="122">
        <v>0.003142637719541131</v>
      </c>
      <c r="E69" s="122">
        <v>1.4509019724760939</v>
      </c>
      <c r="F69" s="84" t="s">
        <v>4848</v>
      </c>
      <c r="G69" s="84" t="b">
        <v>0</v>
      </c>
      <c r="H69" s="84" t="b">
        <v>0</v>
      </c>
      <c r="I69" s="84" t="b">
        <v>0</v>
      </c>
      <c r="J69" s="84" t="b">
        <v>1</v>
      </c>
      <c r="K69" s="84" t="b">
        <v>0</v>
      </c>
      <c r="L69" s="84" t="b">
        <v>0</v>
      </c>
    </row>
    <row r="70" spans="1:12" ht="15">
      <c r="A70" s="84" t="s">
        <v>3632</v>
      </c>
      <c r="B70" s="84" t="s">
        <v>4423</v>
      </c>
      <c r="C70" s="84">
        <v>8</v>
      </c>
      <c r="D70" s="122">
        <v>0.003142637719541131</v>
      </c>
      <c r="E70" s="122">
        <v>2.073165349892343</v>
      </c>
      <c r="F70" s="84" t="s">
        <v>4848</v>
      </c>
      <c r="G70" s="84" t="b">
        <v>0</v>
      </c>
      <c r="H70" s="84" t="b">
        <v>0</v>
      </c>
      <c r="I70" s="84" t="b">
        <v>0</v>
      </c>
      <c r="J70" s="84" t="b">
        <v>0</v>
      </c>
      <c r="K70" s="84" t="b">
        <v>0</v>
      </c>
      <c r="L70" s="84" t="b">
        <v>0</v>
      </c>
    </row>
    <row r="71" spans="1:12" ht="15">
      <c r="A71" s="84" t="s">
        <v>3625</v>
      </c>
      <c r="B71" s="84" t="s">
        <v>3622</v>
      </c>
      <c r="C71" s="84">
        <v>8</v>
      </c>
      <c r="D71" s="122">
        <v>0.003142637719541131</v>
      </c>
      <c r="E71" s="122">
        <v>1.439136152489339</v>
      </c>
      <c r="F71" s="84" t="s">
        <v>4848</v>
      </c>
      <c r="G71" s="84" t="b">
        <v>1</v>
      </c>
      <c r="H71" s="84" t="b">
        <v>0</v>
      </c>
      <c r="I71" s="84" t="b">
        <v>0</v>
      </c>
      <c r="J71" s="84" t="b">
        <v>0</v>
      </c>
      <c r="K71" s="84" t="b">
        <v>0</v>
      </c>
      <c r="L71" s="84" t="b">
        <v>0</v>
      </c>
    </row>
    <row r="72" spans="1:12" ht="15">
      <c r="A72" s="84" t="s">
        <v>3622</v>
      </c>
      <c r="B72" s="84" t="s">
        <v>394</v>
      </c>
      <c r="C72" s="84">
        <v>8</v>
      </c>
      <c r="D72" s="122">
        <v>0.003142637719541131</v>
      </c>
      <c r="E72" s="122">
        <v>1.00621856026173</v>
      </c>
      <c r="F72" s="84" t="s">
        <v>4848</v>
      </c>
      <c r="G72" s="84" t="b">
        <v>0</v>
      </c>
      <c r="H72" s="84" t="b">
        <v>0</v>
      </c>
      <c r="I72" s="84" t="b">
        <v>0</v>
      </c>
      <c r="J72" s="84" t="b">
        <v>0</v>
      </c>
      <c r="K72" s="84" t="b">
        <v>0</v>
      </c>
      <c r="L72" s="84" t="b">
        <v>0</v>
      </c>
    </row>
    <row r="73" spans="1:12" ht="15">
      <c r="A73" s="84" t="s">
        <v>394</v>
      </c>
      <c r="B73" s="84" t="s">
        <v>4452</v>
      </c>
      <c r="C73" s="84">
        <v>8</v>
      </c>
      <c r="D73" s="122">
        <v>0.003142637719541131</v>
      </c>
      <c r="E73" s="122">
        <v>1.46596571891197</v>
      </c>
      <c r="F73" s="84" t="s">
        <v>4848</v>
      </c>
      <c r="G73" s="84" t="b">
        <v>0</v>
      </c>
      <c r="H73" s="84" t="b">
        <v>0</v>
      </c>
      <c r="I73" s="84" t="b">
        <v>0</v>
      </c>
      <c r="J73" s="84" t="b">
        <v>0</v>
      </c>
      <c r="K73" s="84" t="b">
        <v>0</v>
      </c>
      <c r="L73" s="84" t="b">
        <v>0</v>
      </c>
    </row>
    <row r="74" spans="1:12" ht="15">
      <c r="A74" s="84" t="s">
        <v>3611</v>
      </c>
      <c r="B74" s="84" t="s">
        <v>4453</v>
      </c>
      <c r="C74" s="84">
        <v>8</v>
      </c>
      <c r="D74" s="122">
        <v>0.003142637719541131</v>
      </c>
      <c r="E74" s="122">
        <v>1.8080479101190066</v>
      </c>
      <c r="F74" s="84" t="s">
        <v>4848</v>
      </c>
      <c r="G74" s="84" t="b">
        <v>0</v>
      </c>
      <c r="H74" s="84" t="b">
        <v>0</v>
      </c>
      <c r="I74" s="84" t="b">
        <v>0</v>
      </c>
      <c r="J74" s="84" t="b">
        <v>0</v>
      </c>
      <c r="K74" s="84" t="b">
        <v>0</v>
      </c>
      <c r="L74" s="84" t="b">
        <v>0</v>
      </c>
    </row>
    <row r="75" spans="1:12" ht="15">
      <c r="A75" s="84" t="s">
        <v>4429</v>
      </c>
      <c r="B75" s="84" t="s">
        <v>4428</v>
      </c>
      <c r="C75" s="84">
        <v>8</v>
      </c>
      <c r="D75" s="122">
        <v>0.003142637719541131</v>
      </c>
      <c r="E75" s="122">
        <v>1.7704153738340882</v>
      </c>
      <c r="F75" s="84" t="s">
        <v>4848</v>
      </c>
      <c r="G75" s="84" t="b">
        <v>1</v>
      </c>
      <c r="H75" s="84" t="b">
        <v>0</v>
      </c>
      <c r="I75" s="84" t="b">
        <v>0</v>
      </c>
      <c r="J75" s="84" t="b">
        <v>0</v>
      </c>
      <c r="K75" s="84" t="b">
        <v>0</v>
      </c>
      <c r="L75" s="84" t="b">
        <v>0</v>
      </c>
    </row>
    <row r="76" spans="1:12" ht="15">
      <c r="A76" s="84" t="s">
        <v>394</v>
      </c>
      <c r="B76" s="84" t="s">
        <v>3611</v>
      </c>
      <c r="C76" s="84">
        <v>8</v>
      </c>
      <c r="D76" s="122">
        <v>0.003142637719541131</v>
      </c>
      <c r="E76" s="122">
        <v>0.7742949533174505</v>
      </c>
      <c r="F76" s="84" t="s">
        <v>4848</v>
      </c>
      <c r="G76" s="84" t="b">
        <v>0</v>
      </c>
      <c r="H76" s="84" t="b">
        <v>0</v>
      </c>
      <c r="I76" s="84" t="b">
        <v>0</v>
      </c>
      <c r="J76" s="84" t="b">
        <v>0</v>
      </c>
      <c r="K76" s="84" t="b">
        <v>0</v>
      </c>
      <c r="L76" s="84" t="b">
        <v>0</v>
      </c>
    </row>
    <row r="77" spans="1:12" ht="15">
      <c r="A77" s="84" t="s">
        <v>3616</v>
      </c>
      <c r="B77" s="84" t="s">
        <v>4421</v>
      </c>
      <c r="C77" s="84">
        <v>8</v>
      </c>
      <c r="D77" s="122">
        <v>0.003142637719541131</v>
      </c>
      <c r="E77" s="122">
        <v>1.2078639237897995</v>
      </c>
      <c r="F77" s="84" t="s">
        <v>4848</v>
      </c>
      <c r="G77" s="84" t="b">
        <v>0</v>
      </c>
      <c r="H77" s="84" t="b">
        <v>0</v>
      </c>
      <c r="I77" s="84" t="b">
        <v>0</v>
      </c>
      <c r="J77" s="84" t="b">
        <v>0</v>
      </c>
      <c r="K77" s="84" t="b">
        <v>0</v>
      </c>
      <c r="L77" s="84" t="b">
        <v>0</v>
      </c>
    </row>
    <row r="78" spans="1:12" ht="15">
      <c r="A78" s="84" t="s">
        <v>4421</v>
      </c>
      <c r="B78" s="84" t="s">
        <v>3609</v>
      </c>
      <c r="C78" s="84">
        <v>8</v>
      </c>
      <c r="D78" s="122">
        <v>0.003142637719541131</v>
      </c>
      <c r="E78" s="122">
        <v>1.1431385941531442</v>
      </c>
      <c r="F78" s="84" t="s">
        <v>4848</v>
      </c>
      <c r="G78" s="84" t="b">
        <v>0</v>
      </c>
      <c r="H78" s="84" t="b">
        <v>0</v>
      </c>
      <c r="I78" s="84" t="b">
        <v>0</v>
      </c>
      <c r="J78" s="84" t="b">
        <v>0</v>
      </c>
      <c r="K78" s="84" t="b">
        <v>0</v>
      </c>
      <c r="L78" s="84" t="b">
        <v>0</v>
      </c>
    </row>
    <row r="79" spans="1:12" ht="15">
      <c r="A79" s="84" t="s">
        <v>4439</v>
      </c>
      <c r="B79" s="84" t="s">
        <v>4422</v>
      </c>
      <c r="C79" s="84">
        <v>7</v>
      </c>
      <c r="D79" s="122">
        <v>0.0028503886856797106</v>
      </c>
      <c r="E79" s="122">
        <v>1.6939400211623883</v>
      </c>
      <c r="F79" s="84" t="s">
        <v>4848</v>
      </c>
      <c r="G79" s="84" t="b">
        <v>0</v>
      </c>
      <c r="H79" s="84" t="b">
        <v>0</v>
      </c>
      <c r="I79" s="84" t="b">
        <v>0</v>
      </c>
      <c r="J79" s="84" t="b">
        <v>1</v>
      </c>
      <c r="K79" s="84" t="b">
        <v>0</v>
      </c>
      <c r="L79" s="84" t="b">
        <v>0</v>
      </c>
    </row>
    <row r="80" spans="1:12" ht="15">
      <c r="A80" s="84" t="s">
        <v>4429</v>
      </c>
      <c r="B80" s="84" t="s">
        <v>3622</v>
      </c>
      <c r="C80" s="84">
        <v>7</v>
      </c>
      <c r="D80" s="122">
        <v>0.0028503886856797106</v>
      </c>
      <c r="E80" s="122">
        <v>1.5300832185237185</v>
      </c>
      <c r="F80" s="84" t="s">
        <v>4848</v>
      </c>
      <c r="G80" s="84" t="b">
        <v>1</v>
      </c>
      <c r="H80" s="84" t="b">
        <v>0</v>
      </c>
      <c r="I80" s="84" t="b">
        <v>0</v>
      </c>
      <c r="J80" s="84" t="b">
        <v>0</v>
      </c>
      <c r="K80" s="84" t="b">
        <v>0</v>
      </c>
      <c r="L80" s="84" t="b">
        <v>0</v>
      </c>
    </row>
    <row r="81" spans="1:12" ht="15">
      <c r="A81" s="84" t="s">
        <v>3609</v>
      </c>
      <c r="B81" s="84" t="s">
        <v>3620</v>
      </c>
      <c r="C81" s="84">
        <v>7</v>
      </c>
      <c r="D81" s="122">
        <v>0.0028503886856797106</v>
      </c>
      <c r="E81" s="122">
        <v>0.9189532939149129</v>
      </c>
      <c r="F81" s="84" t="s">
        <v>4848</v>
      </c>
      <c r="G81" s="84" t="b">
        <v>0</v>
      </c>
      <c r="H81" s="84" t="b">
        <v>0</v>
      </c>
      <c r="I81" s="84" t="b">
        <v>0</v>
      </c>
      <c r="J81" s="84" t="b">
        <v>1</v>
      </c>
      <c r="K81" s="84" t="b">
        <v>0</v>
      </c>
      <c r="L81" s="84" t="b">
        <v>0</v>
      </c>
    </row>
    <row r="82" spans="1:12" ht="15">
      <c r="A82" s="84" t="s">
        <v>4426</v>
      </c>
      <c r="B82" s="84" t="s">
        <v>3615</v>
      </c>
      <c r="C82" s="84">
        <v>7</v>
      </c>
      <c r="D82" s="122">
        <v>0.0028503886856797106</v>
      </c>
      <c r="E82" s="122">
        <v>1.513483956704257</v>
      </c>
      <c r="F82" s="84" t="s">
        <v>4848</v>
      </c>
      <c r="G82" s="84" t="b">
        <v>0</v>
      </c>
      <c r="H82" s="84" t="b">
        <v>0</v>
      </c>
      <c r="I82" s="84" t="b">
        <v>0</v>
      </c>
      <c r="J82" s="84" t="b">
        <v>0</v>
      </c>
      <c r="K82" s="84" t="b">
        <v>0</v>
      </c>
      <c r="L82" s="84" t="b">
        <v>0</v>
      </c>
    </row>
    <row r="83" spans="1:12" ht="15">
      <c r="A83" s="84" t="s">
        <v>4453</v>
      </c>
      <c r="B83" s="84" t="s">
        <v>4430</v>
      </c>
      <c r="C83" s="84">
        <v>7</v>
      </c>
      <c r="D83" s="122">
        <v>0.0028503886856797106</v>
      </c>
      <c r="E83" s="122">
        <v>1.9949700168263695</v>
      </c>
      <c r="F83" s="84" t="s">
        <v>4848</v>
      </c>
      <c r="G83" s="84" t="b">
        <v>0</v>
      </c>
      <c r="H83" s="84" t="b">
        <v>0</v>
      </c>
      <c r="I83" s="84" t="b">
        <v>0</v>
      </c>
      <c r="J83" s="84" t="b">
        <v>0</v>
      </c>
      <c r="K83" s="84" t="b">
        <v>0</v>
      </c>
      <c r="L83" s="84" t="b">
        <v>0</v>
      </c>
    </row>
    <row r="84" spans="1:12" ht="15">
      <c r="A84" s="84" t="s">
        <v>4421</v>
      </c>
      <c r="B84" s="84" t="s">
        <v>3613</v>
      </c>
      <c r="C84" s="84">
        <v>7</v>
      </c>
      <c r="D84" s="122">
        <v>0.0028503886856797106</v>
      </c>
      <c r="E84" s="122">
        <v>1.0592109130810576</v>
      </c>
      <c r="F84" s="84" t="s">
        <v>4848</v>
      </c>
      <c r="G84" s="84" t="b">
        <v>0</v>
      </c>
      <c r="H84" s="84" t="b">
        <v>0</v>
      </c>
      <c r="I84" s="84" t="b">
        <v>0</v>
      </c>
      <c r="J84" s="84" t="b">
        <v>0</v>
      </c>
      <c r="K84" s="84" t="b">
        <v>0</v>
      </c>
      <c r="L84" s="84" t="b">
        <v>0</v>
      </c>
    </row>
    <row r="85" spans="1:12" ht="15">
      <c r="A85" s="84" t="s">
        <v>394</v>
      </c>
      <c r="B85" s="84" t="s">
        <v>4425</v>
      </c>
      <c r="C85" s="84">
        <v>7</v>
      </c>
      <c r="D85" s="122">
        <v>0.0028503886856797106</v>
      </c>
      <c r="E85" s="122">
        <v>1.0721816700110898</v>
      </c>
      <c r="F85" s="84" t="s">
        <v>4848</v>
      </c>
      <c r="G85" s="84" t="b">
        <v>0</v>
      </c>
      <c r="H85" s="84" t="b">
        <v>0</v>
      </c>
      <c r="I85" s="84" t="b">
        <v>0</v>
      </c>
      <c r="J85" s="84" t="b">
        <v>0</v>
      </c>
      <c r="K85" s="84" t="b">
        <v>0</v>
      </c>
      <c r="L85" s="84" t="b">
        <v>0</v>
      </c>
    </row>
    <row r="86" spans="1:12" ht="15">
      <c r="A86" s="84" t="s">
        <v>4438</v>
      </c>
      <c r="B86" s="84" t="s">
        <v>3608</v>
      </c>
      <c r="C86" s="84">
        <v>7</v>
      </c>
      <c r="D86" s="122">
        <v>0.0028503886856797106</v>
      </c>
      <c r="E86" s="122">
        <v>0.8807736528713028</v>
      </c>
      <c r="F86" s="84" t="s">
        <v>4848</v>
      </c>
      <c r="G86" s="84" t="b">
        <v>0</v>
      </c>
      <c r="H86" s="84" t="b">
        <v>0</v>
      </c>
      <c r="I86" s="84" t="b">
        <v>0</v>
      </c>
      <c r="J86" s="84" t="b">
        <v>0</v>
      </c>
      <c r="K86" s="84" t="b">
        <v>0</v>
      </c>
      <c r="L86" s="84" t="b">
        <v>0</v>
      </c>
    </row>
    <row r="87" spans="1:12" ht="15">
      <c r="A87" s="84" t="s">
        <v>3611</v>
      </c>
      <c r="B87" s="84" t="s">
        <v>3608</v>
      </c>
      <c r="C87" s="84">
        <v>7</v>
      </c>
      <c r="D87" s="122">
        <v>0.0028503886856797106</v>
      </c>
      <c r="E87" s="122">
        <v>0.3477945806866395</v>
      </c>
      <c r="F87" s="84" t="s">
        <v>4848</v>
      </c>
      <c r="G87" s="84" t="b">
        <v>0</v>
      </c>
      <c r="H87" s="84" t="b">
        <v>0</v>
      </c>
      <c r="I87" s="84" t="b">
        <v>0</v>
      </c>
      <c r="J87" s="84" t="b">
        <v>0</v>
      </c>
      <c r="K87" s="84" t="b">
        <v>0</v>
      </c>
      <c r="L87" s="84" t="b">
        <v>0</v>
      </c>
    </row>
    <row r="88" spans="1:12" ht="15">
      <c r="A88" s="84" t="s">
        <v>4450</v>
      </c>
      <c r="B88" s="84" t="s">
        <v>4441</v>
      </c>
      <c r="C88" s="84">
        <v>7</v>
      </c>
      <c r="D88" s="122">
        <v>0.0028503886856797106</v>
      </c>
      <c r="E88" s="122">
        <v>2.0663259253620376</v>
      </c>
      <c r="F88" s="84" t="s">
        <v>4848</v>
      </c>
      <c r="G88" s="84" t="b">
        <v>0</v>
      </c>
      <c r="H88" s="84" t="b">
        <v>0</v>
      </c>
      <c r="I88" s="84" t="b">
        <v>0</v>
      </c>
      <c r="J88" s="84" t="b">
        <v>0</v>
      </c>
      <c r="K88" s="84" t="b">
        <v>0</v>
      </c>
      <c r="L88" s="84" t="b">
        <v>0</v>
      </c>
    </row>
    <row r="89" spans="1:12" ht="15">
      <c r="A89" s="84" t="s">
        <v>4454</v>
      </c>
      <c r="B89" s="84" t="s">
        <v>4448</v>
      </c>
      <c r="C89" s="84">
        <v>7</v>
      </c>
      <c r="D89" s="122">
        <v>0.0028503886856797106</v>
      </c>
      <c r="E89" s="122">
        <v>2.1613014385928944</v>
      </c>
      <c r="F89" s="84" t="s">
        <v>4848</v>
      </c>
      <c r="G89" s="84" t="b">
        <v>0</v>
      </c>
      <c r="H89" s="84" t="b">
        <v>0</v>
      </c>
      <c r="I89" s="84" t="b">
        <v>0</v>
      </c>
      <c r="J89" s="84" t="b">
        <v>0</v>
      </c>
      <c r="K89" s="84" t="b">
        <v>0</v>
      </c>
      <c r="L89" s="84" t="b">
        <v>0</v>
      </c>
    </row>
    <row r="90" spans="1:12" ht="15">
      <c r="A90" s="84" t="s">
        <v>4435</v>
      </c>
      <c r="B90" s="84" t="s">
        <v>4447</v>
      </c>
      <c r="C90" s="84">
        <v>7</v>
      </c>
      <c r="D90" s="122">
        <v>0.0028503886856797106</v>
      </c>
      <c r="E90" s="122">
        <v>1.9394526889765382</v>
      </c>
      <c r="F90" s="84" t="s">
        <v>4848</v>
      </c>
      <c r="G90" s="84" t="b">
        <v>0</v>
      </c>
      <c r="H90" s="84" t="b">
        <v>0</v>
      </c>
      <c r="I90" s="84" t="b">
        <v>0</v>
      </c>
      <c r="J90" s="84" t="b">
        <v>0</v>
      </c>
      <c r="K90" s="84" t="b">
        <v>0</v>
      </c>
      <c r="L90" s="84" t="b">
        <v>0</v>
      </c>
    </row>
    <row r="91" spans="1:12" ht="15">
      <c r="A91" s="84" t="s">
        <v>4473</v>
      </c>
      <c r="B91" s="84" t="s">
        <v>4481</v>
      </c>
      <c r="C91" s="84">
        <v>7</v>
      </c>
      <c r="D91" s="122">
        <v>0.0028503886856797106</v>
      </c>
      <c r="E91" s="122">
        <v>2.66838591669</v>
      </c>
      <c r="F91" s="84" t="s">
        <v>4848</v>
      </c>
      <c r="G91" s="84" t="b">
        <v>0</v>
      </c>
      <c r="H91" s="84" t="b">
        <v>0</v>
      </c>
      <c r="I91" s="84" t="b">
        <v>0</v>
      </c>
      <c r="J91" s="84" t="b">
        <v>0</v>
      </c>
      <c r="K91" s="84" t="b">
        <v>0</v>
      </c>
      <c r="L91" s="84" t="b">
        <v>0</v>
      </c>
    </row>
    <row r="92" spans="1:12" ht="15">
      <c r="A92" s="84" t="s">
        <v>4481</v>
      </c>
      <c r="B92" s="84" t="s">
        <v>4462</v>
      </c>
      <c r="C92" s="84">
        <v>7</v>
      </c>
      <c r="D92" s="122">
        <v>0.0028503886856797106</v>
      </c>
      <c r="E92" s="122">
        <v>2.571475903681944</v>
      </c>
      <c r="F92" s="84" t="s">
        <v>4848</v>
      </c>
      <c r="G92" s="84" t="b">
        <v>0</v>
      </c>
      <c r="H92" s="84" t="b">
        <v>0</v>
      </c>
      <c r="I92" s="84" t="b">
        <v>0</v>
      </c>
      <c r="J92" s="84" t="b">
        <v>0</v>
      </c>
      <c r="K92" s="84" t="b">
        <v>0</v>
      </c>
      <c r="L92" s="84" t="b">
        <v>0</v>
      </c>
    </row>
    <row r="93" spans="1:12" ht="15">
      <c r="A93" s="84" t="s">
        <v>4462</v>
      </c>
      <c r="B93" s="84" t="s">
        <v>4482</v>
      </c>
      <c r="C93" s="84">
        <v>7</v>
      </c>
      <c r="D93" s="122">
        <v>0.0028503886856797106</v>
      </c>
      <c r="E93" s="122">
        <v>2.571475903681944</v>
      </c>
      <c r="F93" s="84" t="s">
        <v>4848</v>
      </c>
      <c r="G93" s="84" t="b">
        <v>0</v>
      </c>
      <c r="H93" s="84" t="b">
        <v>0</v>
      </c>
      <c r="I93" s="84" t="b">
        <v>0</v>
      </c>
      <c r="J93" s="84" t="b">
        <v>0</v>
      </c>
      <c r="K93" s="84" t="b">
        <v>0</v>
      </c>
      <c r="L93" s="84" t="b">
        <v>0</v>
      </c>
    </row>
    <row r="94" spans="1:12" ht="15">
      <c r="A94" s="84" t="s">
        <v>4482</v>
      </c>
      <c r="B94" s="84" t="s">
        <v>4483</v>
      </c>
      <c r="C94" s="84">
        <v>7</v>
      </c>
      <c r="D94" s="122">
        <v>0.0028503886856797106</v>
      </c>
      <c r="E94" s="122">
        <v>2.726377863667687</v>
      </c>
      <c r="F94" s="84" t="s">
        <v>4848</v>
      </c>
      <c r="G94" s="84" t="b">
        <v>0</v>
      </c>
      <c r="H94" s="84" t="b">
        <v>0</v>
      </c>
      <c r="I94" s="84" t="b">
        <v>0</v>
      </c>
      <c r="J94" s="84" t="b">
        <v>0</v>
      </c>
      <c r="K94" s="84" t="b">
        <v>0</v>
      </c>
      <c r="L94" s="84" t="b">
        <v>0</v>
      </c>
    </row>
    <row r="95" spans="1:12" ht="15">
      <c r="A95" s="84" t="s">
        <v>4483</v>
      </c>
      <c r="B95" s="84" t="s">
        <v>4484</v>
      </c>
      <c r="C95" s="84">
        <v>7</v>
      </c>
      <c r="D95" s="122">
        <v>0.0028503886856797106</v>
      </c>
      <c r="E95" s="122">
        <v>2.726377863667687</v>
      </c>
      <c r="F95" s="84" t="s">
        <v>4848</v>
      </c>
      <c r="G95" s="84" t="b">
        <v>0</v>
      </c>
      <c r="H95" s="84" t="b">
        <v>0</v>
      </c>
      <c r="I95" s="84" t="b">
        <v>0</v>
      </c>
      <c r="J95" s="84" t="b">
        <v>0</v>
      </c>
      <c r="K95" s="84" t="b">
        <v>0</v>
      </c>
      <c r="L95" s="84" t="b">
        <v>0</v>
      </c>
    </row>
    <row r="96" spans="1:12" ht="15">
      <c r="A96" s="84" t="s">
        <v>4484</v>
      </c>
      <c r="B96" s="84" t="s">
        <v>4485</v>
      </c>
      <c r="C96" s="84">
        <v>7</v>
      </c>
      <c r="D96" s="122">
        <v>0.0028503886856797106</v>
      </c>
      <c r="E96" s="122">
        <v>2.726377863667687</v>
      </c>
      <c r="F96" s="84" t="s">
        <v>4848</v>
      </c>
      <c r="G96" s="84" t="b">
        <v>0</v>
      </c>
      <c r="H96" s="84" t="b">
        <v>0</v>
      </c>
      <c r="I96" s="84" t="b">
        <v>0</v>
      </c>
      <c r="J96" s="84" t="b">
        <v>0</v>
      </c>
      <c r="K96" s="84" t="b">
        <v>0</v>
      </c>
      <c r="L96" s="84" t="b">
        <v>0</v>
      </c>
    </row>
    <row r="97" spans="1:12" ht="15">
      <c r="A97" s="84" t="s">
        <v>4485</v>
      </c>
      <c r="B97" s="84" t="s">
        <v>4486</v>
      </c>
      <c r="C97" s="84">
        <v>7</v>
      </c>
      <c r="D97" s="122">
        <v>0.0028503886856797106</v>
      </c>
      <c r="E97" s="122">
        <v>2.726377863667687</v>
      </c>
      <c r="F97" s="84" t="s">
        <v>4848</v>
      </c>
      <c r="G97" s="84" t="b">
        <v>0</v>
      </c>
      <c r="H97" s="84" t="b">
        <v>0</v>
      </c>
      <c r="I97" s="84" t="b">
        <v>0</v>
      </c>
      <c r="J97" s="84" t="b">
        <v>0</v>
      </c>
      <c r="K97" s="84" t="b">
        <v>0</v>
      </c>
      <c r="L97" s="84" t="b">
        <v>0</v>
      </c>
    </row>
    <row r="98" spans="1:12" ht="15">
      <c r="A98" s="84" t="s">
        <v>4486</v>
      </c>
      <c r="B98" s="84" t="s">
        <v>4487</v>
      </c>
      <c r="C98" s="84">
        <v>7</v>
      </c>
      <c r="D98" s="122">
        <v>0.0028503886856797106</v>
      </c>
      <c r="E98" s="122">
        <v>2.726377863667687</v>
      </c>
      <c r="F98" s="84" t="s">
        <v>4848</v>
      </c>
      <c r="G98" s="84" t="b">
        <v>0</v>
      </c>
      <c r="H98" s="84" t="b">
        <v>0</v>
      </c>
      <c r="I98" s="84" t="b">
        <v>0</v>
      </c>
      <c r="J98" s="84" t="b">
        <v>0</v>
      </c>
      <c r="K98" s="84" t="b">
        <v>0</v>
      </c>
      <c r="L98" s="84" t="b">
        <v>0</v>
      </c>
    </row>
    <row r="99" spans="1:12" ht="15">
      <c r="A99" s="84" t="s">
        <v>4468</v>
      </c>
      <c r="B99" s="84" t="s">
        <v>4470</v>
      </c>
      <c r="C99" s="84">
        <v>7</v>
      </c>
      <c r="D99" s="122">
        <v>0.0028503886856797106</v>
      </c>
      <c r="E99" s="122">
        <v>2.508088924817551</v>
      </c>
      <c r="F99" s="84" t="s">
        <v>4848</v>
      </c>
      <c r="G99" s="84" t="b">
        <v>0</v>
      </c>
      <c r="H99" s="84" t="b">
        <v>0</v>
      </c>
      <c r="I99" s="84" t="b">
        <v>0</v>
      </c>
      <c r="J99" s="84" t="b">
        <v>0</v>
      </c>
      <c r="K99" s="84" t="b">
        <v>0</v>
      </c>
      <c r="L99" s="84" t="b">
        <v>0</v>
      </c>
    </row>
    <row r="100" spans="1:12" ht="15">
      <c r="A100" s="84" t="s">
        <v>4470</v>
      </c>
      <c r="B100" s="84" t="s">
        <v>4488</v>
      </c>
      <c r="C100" s="84">
        <v>7</v>
      </c>
      <c r="D100" s="122">
        <v>0.0028503886856797106</v>
      </c>
      <c r="E100" s="122">
        <v>2.6172333942426187</v>
      </c>
      <c r="F100" s="84" t="s">
        <v>4848</v>
      </c>
      <c r="G100" s="84" t="b">
        <v>0</v>
      </c>
      <c r="H100" s="84" t="b">
        <v>0</v>
      </c>
      <c r="I100" s="84" t="b">
        <v>0</v>
      </c>
      <c r="J100" s="84" t="b">
        <v>0</v>
      </c>
      <c r="K100" s="84" t="b">
        <v>0</v>
      </c>
      <c r="L100" s="84" t="b">
        <v>0</v>
      </c>
    </row>
    <row r="101" spans="1:12" ht="15">
      <c r="A101" s="84" t="s">
        <v>4488</v>
      </c>
      <c r="B101" s="84" t="s">
        <v>4469</v>
      </c>
      <c r="C101" s="84">
        <v>7</v>
      </c>
      <c r="D101" s="122">
        <v>0.0028503886856797106</v>
      </c>
      <c r="E101" s="122">
        <v>2.6172333942426187</v>
      </c>
      <c r="F101" s="84" t="s">
        <v>4848</v>
      </c>
      <c r="G101" s="84" t="b">
        <v>0</v>
      </c>
      <c r="H101" s="84" t="b">
        <v>0</v>
      </c>
      <c r="I101" s="84" t="b">
        <v>0</v>
      </c>
      <c r="J101" s="84" t="b">
        <v>0</v>
      </c>
      <c r="K101" s="84" t="b">
        <v>0</v>
      </c>
      <c r="L101" s="84" t="b">
        <v>0</v>
      </c>
    </row>
    <row r="102" spans="1:12" ht="15">
      <c r="A102" s="84" t="s">
        <v>4469</v>
      </c>
      <c r="B102" s="84" t="s">
        <v>3614</v>
      </c>
      <c r="C102" s="84">
        <v>7</v>
      </c>
      <c r="D102" s="122">
        <v>0.0028503886856797106</v>
      </c>
      <c r="E102" s="122">
        <v>1.662990884803294</v>
      </c>
      <c r="F102" s="84" t="s">
        <v>4848</v>
      </c>
      <c r="G102" s="84" t="b">
        <v>0</v>
      </c>
      <c r="H102" s="84" t="b">
        <v>0</v>
      </c>
      <c r="I102" s="84" t="b">
        <v>0</v>
      </c>
      <c r="J102" s="84" t="b">
        <v>0</v>
      </c>
      <c r="K102" s="84" t="b">
        <v>0</v>
      </c>
      <c r="L102" s="84" t="b">
        <v>0</v>
      </c>
    </row>
    <row r="103" spans="1:12" ht="15">
      <c r="A103" s="84" t="s">
        <v>4428</v>
      </c>
      <c r="B103" s="84" t="s">
        <v>3608</v>
      </c>
      <c r="C103" s="84">
        <v>7</v>
      </c>
      <c r="D103" s="122">
        <v>0.0028503886856797106</v>
      </c>
      <c r="E103" s="122">
        <v>0.749494738231984</v>
      </c>
      <c r="F103" s="84" t="s">
        <v>4848</v>
      </c>
      <c r="G103" s="84" t="b">
        <v>0</v>
      </c>
      <c r="H103" s="84" t="b">
        <v>0</v>
      </c>
      <c r="I103" s="84" t="b">
        <v>0</v>
      </c>
      <c r="J103" s="84" t="b">
        <v>0</v>
      </c>
      <c r="K103" s="84" t="b">
        <v>0</v>
      </c>
      <c r="L103" s="84" t="b">
        <v>0</v>
      </c>
    </row>
    <row r="104" spans="1:12" ht="15">
      <c r="A104" s="84" t="s">
        <v>3620</v>
      </c>
      <c r="B104" s="84" t="s">
        <v>4451</v>
      </c>
      <c r="C104" s="84">
        <v>7</v>
      </c>
      <c r="D104" s="122">
        <v>0.0028503886856797106</v>
      </c>
      <c r="E104" s="122">
        <v>1.7022441839509677</v>
      </c>
      <c r="F104" s="84" t="s">
        <v>4848</v>
      </c>
      <c r="G104" s="84" t="b">
        <v>1</v>
      </c>
      <c r="H104" s="84" t="b">
        <v>0</v>
      </c>
      <c r="I104" s="84" t="b">
        <v>0</v>
      </c>
      <c r="J104" s="84" t="b">
        <v>0</v>
      </c>
      <c r="K104" s="84" t="b">
        <v>0</v>
      </c>
      <c r="L104" s="84" t="b">
        <v>0</v>
      </c>
    </row>
    <row r="105" spans="1:12" ht="15">
      <c r="A105" s="84" t="s">
        <v>3620</v>
      </c>
      <c r="B105" s="84" t="s">
        <v>4428</v>
      </c>
      <c r="C105" s="84">
        <v>6</v>
      </c>
      <c r="D105" s="122">
        <v>0.0025427147662786926</v>
      </c>
      <c r="E105" s="122">
        <v>1.4196975939809995</v>
      </c>
      <c r="F105" s="84" t="s">
        <v>4848</v>
      </c>
      <c r="G105" s="84" t="b">
        <v>1</v>
      </c>
      <c r="H105" s="84" t="b">
        <v>0</v>
      </c>
      <c r="I105" s="84" t="b">
        <v>0</v>
      </c>
      <c r="J105" s="84" t="b">
        <v>0</v>
      </c>
      <c r="K105" s="84" t="b">
        <v>0</v>
      </c>
      <c r="L105" s="84" t="b">
        <v>0</v>
      </c>
    </row>
    <row r="106" spans="1:12" ht="15">
      <c r="A106" s="84" t="s">
        <v>4422</v>
      </c>
      <c r="B106" s="84" t="s">
        <v>398</v>
      </c>
      <c r="C106" s="84">
        <v>6</v>
      </c>
      <c r="D106" s="122">
        <v>0.0025427147662786926</v>
      </c>
      <c r="E106" s="122">
        <v>1.600664292809426</v>
      </c>
      <c r="F106" s="84" t="s">
        <v>4848</v>
      </c>
      <c r="G106" s="84" t="b">
        <v>1</v>
      </c>
      <c r="H106" s="84" t="b">
        <v>0</v>
      </c>
      <c r="I106" s="84" t="b">
        <v>0</v>
      </c>
      <c r="J106" s="84" t="b">
        <v>0</v>
      </c>
      <c r="K106" s="84" t="b">
        <v>0</v>
      </c>
      <c r="L106" s="84" t="b">
        <v>0</v>
      </c>
    </row>
    <row r="107" spans="1:12" ht="15">
      <c r="A107" s="84" t="s">
        <v>3661</v>
      </c>
      <c r="B107" s="84" t="s">
        <v>3665</v>
      </c>
      <c r="C107" s="84">
        <v>6</v>
      </c>
      <c r="D107" s="122">
        <v>0.0025427147662786926</v>
      </c>
      <c r="E107" s="122">
        <v>2.3584010783730927</v>
      </c>
      <c r="F107" s="84" t="s">
        <v>4848</v>
      </c>
      <c r="G107" s="84" t="b">
        <v>0</v>
      </c>
      <c r="H107" s="84" t="b">
        <v>0</v>
      </c>
      <c r="I107" s="84" t="b">
        <v>0</v>
      </c>
      <c r="J107" s="84" t="b">
        <v>0</v>
      </c>
      <c r="K107" s="84" t="b">
        <v>0</v>
      </c>
      <c r="L107" s="84" t="b">
        <v>0</v>
      </c>
    </row>
    <row r="108" spans="1:12" ht="15">
      <c r="A108" s="84" t="s">
        <v>3608</v>
      </c>
      <c r="B108" s="84" t="s">
        <v>3614</v>
      </c>
      <c r="C108" s="84">
        <v>6</v>
      </c>
      <c r="D108" s="122">
        <v>0.0025427147662786926</v>
      </c>
      <c r="E108" s="122">
        <v>0.3543869522027719</v>
      </c>
      <c r="F108" s="84" t="s">
        <v>4848</v>
      </c>
      <c r="G108" s="84" t="b">
        <v>0</v>
      </c>
      <c r="H108" s="84" t="b">
        <v>0</v>
      </c>
      <c r="I108" s="84" t="b">
        <v>0</v>
      </c>
      <c r="J108" s="84" t="b">
        <v>0</v>
      </c>
      <c r="K108" s="84" t="b">
        <v>0</v>
      </c>
      <c r="L108" s="84" t="b">
        <v>0</v>
      </c>
    </row>
    <row r="109" spans="1:12" ht="15">
      <c r="A109" s="84" t="s">
        <v>4423</v>
      </c>
      <c r="B109" s="84" t="s">
        <v>3611</v>
      </c>
      <c r="C109" s="84">
        <v>6</v>
      </c>
      <c r="D109" s="122">
        <v>0.0025427147662786926</v>
      </c>
      <c r="E109" s="122">
        <v>1.3746551597675183</v>
      </c>
      <c r="F109" s="84" t="s">
        <v>4848</v>
      </c>
      <c r="G109" s="84" t="b">
        <v>0</v>
      </c>
      <c r="H109" s="84" t="b">
        <v>0</v>
      </c>
      <c r="I109" s="84" t="b">
        <v>0</v>
      </c>
      <c r="J109" s="84" t="b">
        <v>0</v>
      </c>
      <c r="K109" s="84" t="b">
        <v>0</v>
      </c>
      <c r="L109" s="84" t="b">
        <v>0</v>
      </c>
    </row>
    <row r="110" spans="1:12" ht="15">
      <c r="A110" s="84" t="s">
        <v>3611</v>
      </c>
      <c r="B110" s="84" t="s">
        <v>4440</v>
      </c>
      <c r="C110" s="84">
        <v>6</v>
      </c>
      <c r="D110" s="122">
        <v>0.0025427147662786926</v>
      </c>
      <c r="E110" s="122">
        <v>1.3820791778467254</v>
      </c>
      <c r="F110" s="84" t="s">
        <v>4848</v>
      </c>
      <c r="G110" s="84" t="b">
        <v>0</v>
      </c>
      <c r="H110" s="84" t="b">
        <v>0</v>
      </c>
      <c r="I110" s="84" t="b">
        <v>0</v>
      </c>
      <c r="J110" s="84" t="b">
        <v>0</v>
      </c>
      <c r="K110" s="84" t="b">
        <v>0</v>
      </c>
      <c r="L110" s="84" t="b">
        <v>0</v>
      </c>
    </row>
    <row r="111" spans="1:12" ht="15">
      <c r="A111" s="84" t="s">
        <v>3625</v>
      </c>
      <c r="B111" s="84" t="s">
        <v>398</v>
      </c>
      <c r="C111" s="84">
        <v>6</v>
      </c>
      <c r="D111" s="122">
        <v>0.0025427147662786926</v>
      </c>
      <c r="E111" s="122">
        <v>1.6278165388530408</v>
      </c>
      <c r="F111" s="84" t="s">
        <v>4848</v>
      </c>
      <c r="G111" s="84" t="b">
        <v>1</v>
      </c>
      <c r="H111" s="84" t="b">
        <v>0</v>
      </c>
      <c r="I111" s="84" t="b">
        <v>0</v>
      </c>
      <c r="J111" s="84" t="b">
        <v>0</v>
      </c>
      <c r="K111" s="84" t="b">
        <v>0</v>
      </c>
      <c r="L111" s="84" t="b">
        <v>0</v>
      </c>
    </row>
    <row r="112" spans="1:12" ht="15">
      <c r="A112" s="84" t="s">
        <v>3620</v>
      </c>
      <c r="B112" s="84" t="s">
        <v>4438</v>
      </c>
      <c r="C112" s="84">
        <v>6</v>
      </c>
      <c r="D112" s="122">
        <v>0.0025427147662786926</v>
      </c>
      <c r="E112" s="122">
        <v>1.5509765086203184</v>
      </c>
      <c r="F112" s="84" t="s">
        <v>4848</v>
      </c>
      <c r="G112" s="84" t="b">
        <v>1</v>
      </c>
      <c r="H112" s="84" t="b">
        <v>0</v>
      </c>
      <c r="I112" s="84" t="b">
        <v>0</v>
      </c>
      <c r="J112" s="84" t="b">
        <v>0</v>
      </c>
      <c r="K112" s="84" t="b">
        <v>0</v>
      </c>
      <c r="L112" s="84" t="b">
        <v>0</v>
      </c>
    </row>
    <row r="113" spans="1:12" ht="15">
      <c r="A113" s="84" t="s">
        <v>4461</v>
      </c>
      <c r="B113" s="84" t="s">
        <v>4464</v>
      </c>
      <c r="C113" s="84">
        <v>6</v>
      </c>
      <c r="D113" s="122">
        <v>0.0025427147662786926</v>
      </c>
      <c r="E113" s="122">
        <v>2.3953846446262625</v>
      </c>
      <c r="F113" s="84" t="s">
        <v>4848</v>
      </c>
      <c r="G113" s="84" t="b">
        <v>0</v>
      </c>
      <c r="H113" s="84" t="b">
        <v>0</v>
      </c>
      <c r="I113" s="84" t="b">
        <v>0</v>
      </c>
      <c r="J113" s="84" t="b">
        <v>0</v>
      </c>
      <c r="K113" s="84" t="b">
        <v>0</v>
      </c>
      <c r="L113" s="84" t="b">
        <v>0</v>
      </c>
    </row>
    <row r="114" spans="1:12" ht="15">
      <c r="A114" s="84" t="s">
        <v>4497</v>
      </c>
      <c r="B114" s="84" t="s">
        <v>4498</v>
      </c>
      <c r="C114" s="84">
        <v>6</v>
      </c>
      <c r="D114" s="122">
        <v>0.0025427147662786926</v>
      </c>
      <c r="E114" s="122">
        <v>2.7933246532983</v>
      </c>
      <c r="F114" s="84" t="s">
        <v>4848</v>
      </c>
      <c r="G114" s="84" t="b">
        <v>0</v>
      </c>
      <c r="H114" s="84" t="b">
        <v>0</v>
      </c>
      <c r="I114" s="84" t="b">
        <v>0</v>
      </c>
      <c r="J114" s="84" t="b">
        <v>0</v>
      </c>
      <c r="K114" s="84" t="b">
        <v>0</v>
      </c>
      <c r="L114" s="84" t="b">
        <v>0</v>
      </c>
    </row>
    <row r="115" spans="1:12" ht="15">
      <c r="A115" s="84" t="s">
        <v>4498</v>
      </c>
      <c r="B115" s="84" t="s">
        <v>4424</v>
      </c>
      <c r="C115" s="84">
        <v>6</v>
      </c>
      <c r="D115" s="122">
        <v>0.0025427147662786926</v>
      </c>
      <c r="E115" s="122">
        <v>2.1243178723397245</v>
      </c>
      <c r="F115" s="84" t="s">
        <v>4848</v>
      </c>
      <c r="G115" s="84" t="b">
        <v>0</v>
      </c>
      <c r="H115" s="84" t="b">
        <v>0</v>
      </c>
      <c r="I115" s="84" t="b">
        <v>0</v>
      </c>
      <c r="J115" s="84" t="b">
        <v>0</v>
      </c>
      <c r="K115" s="84" t="b">
        <v>0</v>
      </c>
      <c r="L115" s="84" t="b">
        <v>0</v>
      </c>
    </row>
    <row r="116" spans="1:12" ht="15">
      <c r="A116" s="84" t="s">
        <v>4499</v>
      </c>
      <c r="B116" s="84" t="s">
        <v>4500</v>
      </c>
      <c r="C116" s="84">
        <v>6</v>
      </c>
      <c r="D116" s="122">
        <v>0.0025427147662786926</v>
      </c>
      <c r="E116" s="122">
        <v>2.7933246532983</v>
      </c>
      <c r="F116" s="84" t="s">
        <v>4848</v>
      </c>
      <c r="G116" s="84" t="b">
        <v>0</v>
      </c>
      <c r="H116" s="84" t="b">
        <v>0</v>
      </c>
      <c r="I116" s="84" t="b">
        <v>0</v>
      </c>
      <c r="J116" s="84" t="b">
        <v>0</v>
      </c>
      <c r="K116" s="84" t="b">
        <v>0</v>
      </c>
      <c r="L116" s="84" t="b">
        <v>0</v>
      </c>
    </row>
    <row r="117" spans="1:12" ht="15">
      <c r="A117" s="84" t="s">
        <v>4500</v>
      </c>
      <c r="B117" s="84" t="s">
        <v>4476</v>
      </c>
      <c r="C117" s="84">
        <v>6</v>
      </c>
      <c r="D117" s="122">
        <v>0.0025427147662786926</v>
      </c>
      <c r="E117" s="122">
        <v>2.726377863667687</v>
      </c>
      <c r="F117" s="84" t="s">
        <v>4848</v>
      </c>
      <c r="G117" s="84" t="b">
        <v>0</v>
      </c>
      <c r="H117" s="84" t="b">
        <v>0</v>
      </c>
      <c r="I117" s="84" t="b">
        <v>0</v>
      </c>
      <c r="J117" s="84" t="b">
        <v>0</v>
      </c>
      <c r="K117" s="84" t="b">
        <v>0</v>
      </c>
      <c r="L117" s="84" t="b">
        <v>0</v>
      </c>
    </row>
    <row r="118" spans="1:12" ht="15">
      <c r="A118" s="84" t="s">
        <v>4476</v>
      </c>
      <c r="B118" s="84" t="s">
        <v>4501</v>
      </c>
      <c r="C118" s="84">
        <v>6</v>
      </c>
      <c r="D118" s="122">
        <v>0.0025427147662786926</v>
      </c>
      <c r="E118" s="122">
        <v>2.726377863667687</v>
      </c>
      <c r="F118" s="84" t="s">
        <v>4848</v>
      </c>
      <c r="G118" s="84" t="b">
        <v>0</v>
      </c>
      <c r="H118" s="84" t="b">
        <v>0</v>
      </c>
      <c r="I118" s="84" t="b">
        <v>0</v>
      </c>
      <c r="J118" s="84" t="b">
        <v>0</v>
      </c>
      <c r="K118" s="84" t="b">
        <v>0</v>
      </c>
      <c r="L118" s="84" t="b">
        <v>0</v>
      </c>
    </row>
    <row r="119" spans="1:12" ht="15">
      <c r="A119" s="84" t="s">
        <v>4501</v>
      </c>
      <c r="B119" s="84" t="s">
        <v>4477</v>
      </c>
      <c r="C119" s="84">
        <v>6</v>
      </c>
      <c r="D119" s="122">
        <v>0.0025427147662786926</v>
      </c>
      <c r="E119" s="122">
        <v>2.726377863667687</v>
      </c>
      <c r="F119" s="84" t="s">
        <v>4848</v>
      </c>
      <c r="G119" s="84" t="b">
        <v>0</v>
      </c>
      <c r="H119" s="84" t="b">
        <v>0</v>
      </c>
      <c r="I119" s="84" t="b">
        <v>0</v>
      </c>
      <c r="J119" s="84" t="b">
        <v>0</v>
      </c>
      <c r="K119" s="84" t="b">
        <v>0</v>
      </c>
      <c r="L119" s="84" t="b">
        <v>0</v>
      </c>
    </row>
    <row r="120" spans="1:12" ht="15">
      <c r="A120" s="84" t="s">
        <v>4477</v>
      </c>
      <c r="B120" s="84" t="s">
        <v>4466</v>
      </c>
      <c r="C120" s="84">
        <v>6</v>
      </c>
      <c r="D120" s="122">
        <v>0.0025427147662786926</v>
      </c>
      <c r="E120" s="122">
        <v>2.5502866046120056</v>
      </c>
      <c r="F120" s="84" t="s">
        <v>4848</v>
      </c>
      <c r="G120" s="84" t="b">
        <v>0</v>
      </c>
      <c r="H120" s="84" t="b">
        <v>0</v>
      </c>
      <c r="I120" s="84" t="b">
        <v>0</v>
      </c>
      <c r="J120" s="84" t="b">
        <v>0</v>
      </c>
      <c r="K120" s="84" t="b">
        <v>0</v>
      </c>
      <c r="L120" s="84" t="b">
        <v>0</v>
      </c>
    </row>
    <row r="121" spans="1:12" ht="15">
      <c r="A121" s="84" t="s">
        <v>4466</v>
      </c>
      <c r="B121" s="84" t="s">
        <v>4421</v>
      </c>
      <c r="C121" s="84">
        <v>6</v>
      </c>
      <c r="D121" s="122">
        <v>0.0025427147662786926</v>
      </c>
      <c r="E121" s="122">
        <v>1.876870704748375</v>
      </c>
      <c r="F121" s="84" t="s">
        <v>4848</v>
      </c>
      <c r="G121" s="84" t="b">
        <v>0</v>
      </c>
      <c r="H121" s="84" t="b">
        <v>0</v>
      </c>
      <c r="I121" s="84" t="b">
        <v>0</v>
      </c>
      <c r="J121" s="84" t="b">
        <v>0</v>
      </c>
      <c r="K121" s="84" t="b">
        <v>0</v>
      </c>
      <c r="L121" s="84" t="b">
        <v>0</v>
      </c>
    </row>
    <row r="122" spans="1:12" ht="15">
      <c r="A122" s="84" t="s">
        <v>4421</v>
      </c>
      <c r="B122" s="84" t="s">
        <v>4467</v>
      </c>
      <c r="C122" s="84">
        <v>6</v>
      </c>
      <c r="D122" s="122">
        <v>0.0025427147662786926</v>
      </c>
      <c r="E122" s="122">
        <v>1.876870704748375</v>
      </c>
      <c r="F122" s="84" t="s">
        <v>4848</v>
      </c>
      <c r="G122" s="84" t="b">
        <v>0</v>
      </c>
      <c r="H122" s="84" t="b">
        <v>0</v>
      </c>
      <c r="I122" s="84" t="b">
        <v>0</v>
      </c>
      <c r="J122" s="84" t="b">
        <v>0</v>
      </c>
      <c r="K122" s="84" t="b">
        <v>0</v>
      </c>
      <c r="L122" s="84" t="b">
        <v>0</v>
      </c>
    </row>
    <row r="123" spans="1:12" ht="15">
      <c r="A123" s="84" t="s">
        <v>4467</v>
      </c>
      <c r="B123" s="84" t="s">
        <v>4502</v>
      </c>
      <c r="C123" s="84">
        <v>6</v>
      </c>
      <c r="D123" s="122">
        <v>0.0025427147662786926</v>
      </c>
      <c r="E123" s="122">
        <v>2.6172333942426187</v>
      </c>
      <c r="F123" s="84" t="s">
        <v>4848</v>
      </c>
      <c r="G123" s="84" t="b">
        <v>0</v>
      </c>
      <c r="H123" s="84" t="b">
        <v>0</v>
      </c>
      <c r="I123" s="84" t="b">
        <v>0</v>
      </c>
      <c r="J123" s="84" t="b">
        <v>0</v>
      </c>
      <c r="K123" s="84" t="b">
        <v>0</v>
      </c>
      <c r="L123" s="84" t="b">
        <v>0</v>
      </c>
    </row>
    <row r="124" spans="1:12" ht="15">
      <c r="A124" s="84" t="s">
        <v>4502</v>
      </c>
      <c r="B124" s="84" t="s">
        <v>4503</v>
      </c>
      <c r="C124" s="84">
        <v>6</v>
      </c>
      <c r="D124" s="122">
        <v>0.0025427147662786926</v>
      </c>
      <c r="E124" s="122">
        <v>2.7933246532983</v>
      </c>
      <c r="F124" s="84" t="s">
        <v>4848</v>
      </c>
      <c r="G124" s="84" t="b">
        <v>0</v>
      </c>
      <c r="H124" s="84" t="b">
        <v>0</v>
      </c>
      <c r="I124" s="84" t="b">
        <v>0</v>
      </c>
      <c r="J124" s="84" t="b">
        <v>0</v>
      </c>
      <c r="K124" s="84" t="b">
        <v>0</v>
      </c>
      <c r="L124" s="84" t="b">
        <v>0</v>
      </c>
    </row>
    <row r="125" spans="1:12" ht="15">
      <c r="A125" s="84" t="s">
        <v>4503</v>
      </c>
      <c r="B125" s="84" t="s">
        <v>4504</v>
      </c>
      <c r="C125" s="84">
        <v>6</v>
      </c>
      <c r="D125" s="122">
        <v>0.0025427147662786926</v>
      </c>
      <c r="E125" s="122">
        <v>2.7933246532983</v>
      </c>
      <c r="F125" s="84" t="s">
        <v>4848</v>
      </c>
      <c r="G125" s="84" t="b">
        <v>0</v>
      </c>
      <c r="H125" s="84" t="b">
        <v>0</v>
      </c>
      <c r="I125" s="84" t="b">
        <v>0</v>
      </c>
      <c r="J125" s="84" t="b">
        <v>0</v>
      </c>
      <c r="K125" s="84" t="b">
        <v>0</v>
      </c>
      <c r="L125" s="84" t="b">
        <v>0</v>
      </c>
    </row>
    <row r="126" spans="1:12" ht="15">
      <c r="A126" s="84" t="s">
        <v>4504</v>
      </c>
      <c r="B126" s="84" t="s">
        <v>4478</v>
      </c>
      <c r="C126" s="84">
        <v>6</v>
      </c>
      <c r="D126" s="122">
        <v>0.0025427147662786926</v>
      </c>
      <c r="E126" s="122">
        <v>2.7933246532983</v>
      </c>
      <c r="F126" s="84" t="s">
        <v>4848</v>
      </c>
      <c r="G126" s="84" t="b">
        <v>0</v>
      </c>
      <c r="H126" s="84" t="b">
        <v>0</v>
      </c>
      <c r="I126" s="84" t="b">
        <v>0</v>
      </c>
      <c r="J126" s="84" t="b">
        <v>0</v>
      </c>
      <c r="K126" s="84" t="b">
        <v>0</v>
      </c>
      <c r="L126" s="84" t="b">
        <v>0</v>
      </c>
    </row>
    <row r="127" spans="1:12" ht="15">
      <c r="A127" s="84" t="s">
        <v>4478</v>
      </c>
      <c r="B127" s="84" t="s">
        <v>4479</v>
      </c>
      <c r="C127" s="84">
        <v>6</v>
      </c>
      <c r="D127" s="122">
        <v>0.0025427147662786926</v>
      </c>
      <c r="E127" s="122">
        <v>2.659431074037074</v>
      </c>
      <c r="F127" s="84" t="s">
        <v>4848</v>
      </c>
      <c r="G127" s="84" t="b">
        <v>0</v>
      </c>
      <c r="H127" s="84" t="b">
        <v>0</v>
      </c>
      <c r="I127" s="84" t="b">
        <v>0</v>
      </c>
      <c r="J127" s="84" t="b">
        <v>0</v>
      </c>
      <c r="K127" s="84" t="b">
        <v>0</v>
      </c>
      <c r="L127" s="84" t="b">
        <v>0</v>
      </c>
    </row>
    <row r="128" spans="1:12" ht="15">
      <c r="A128" s="84" t="s">
        <v>3623</v>
      </c>
      <c r="B128" s="84" t="s">
        <v>3625</v>
      </c>
      <c r="C128" s="84">
        <v>6</v>
      </c>
      <c r="D128" s="122">
        <v>0.0025427147662786926</v>
      </c>
      <c r="E128" s="122">
        <v>1.3673559210260189</v>
      </c>
      <c r="F128" s="84" t="s">
        <v>4848</v>
      </c>
      <c r="G128" s="84" t="b">
        <v>0</v>
      </c>
      <c r="H128" s="84" t="b">
        <v>0</v>
      </c>
      <c r="I128" s="84" t="b">
        <v>0</v>
      </c>
      <c r="J128" s="84" t="b">
        <v>1</v>
      </c>
      <c r="K128" s="84" t="b">
        <v>0</v>
      </c>
      <c r="L128" s="84" t="b">
        <v>0</v>
      </c>
    </row>
    <row r="129" spans="1:12" ht="15">
      <c r="A129" s="84" t="s">
        <v>3616</v>
      </c>
      <c r="B129" s="84" t="s">
        <v>3636</v>
      </c>
      <c r="C129" s="84">
        <v>6</v>
      </c>
      <c r="D129" s="122">
        <v>0.0025427147662786926</v>
      </c>
      <c r="E129" s="122">
        <v>1.1100774332251144</v>
      </c>
      <c r="F129" s="84" t="s">
        <v>4848</v>
      </c>
      <c r="G129" s="84" t="b">
        <v>0</v>
      </c>
      <c r="H129" s="84" t="b">
        <v>0</v>
      </c>
      <c r="I129" s="84" t="b">
        <v>0</v>
      </c>
      <c r="J129" s="84" t="b">
        <v>0</v>
      </c>
      <c r="K129" s="84" t="b">
        <v>0</v>
      </c>
      <c r="L129" s="84" t="b">
        <v>0</v>
      </c>
    </row>
    <row r="130" spans="1:12" ht="15">
      <c r="A130" s="84" t="s">
        <v>3665</v>
      </c>
      <c r="B130" s="84" t="s">
        <v>3633</v>
      </c>
      <c r="C130" s="84">
        <v>5</v>
      </c>
      <c r="D130" s="122">
        <v>0.0022170226860312504</v>
      </c>
      <c r="E130" s="122">
        <v>1.9781898366614865</v>
      </c>
      <c r="F130" s="84" t="s">
        <v>4848</v>
      </c>
      <c r="G130" s="84" t="b">
        <v>0</v>
      </c>
      <c r="H130" s="84" t="b">
        <v>0</v>
      </c>
      <c r="I130" s="84" t="b">
        <v>0</v>
      </c>
      <c r="J130" s="84" t="b">
        <v>0</v>
      </c>
      <c r="K130" s="84" t="b">
        <v>0</v>
      </c>
      <c r="L130" s="84" t="b">
        <v>0</v>
      </c>
    </row>
    <row r="131" spans="1:12" ht="15">
      <c r="A131" s="84" t="s">
        <v>4508</v>
      </c>
      <c r="B131" s="84" t="s">
        <v>4490</v>
      </c>
      <c r="C131" s="84">
        <v>5</v>
      </c>
      <c r="D131" s="122">
        <v>0.0022170226860312504</v>
      </c>
      <c r="E131" s="122">
        <v>2.7933246532983</v>
      </c>
      <c r="F131" s="84" t="s">
        <v>4848</v>
      </c>
      <c r="G131" s="84" t="b">
        <v>0</v>
      </c>
      <c r="H131" s="84" t="b">
        <v>0</v>
      </c>
      <c r="I131" s="84" t="b">
        <v>0</v>
      </c>
      <c r="J131" s="84" t="b">
        <v>0</v>
      </c>
      <c r="K131" s="84" t="b">
        <v>0</v>
      </c>
      <c r="L131" s="84" t="b">
        <v>0</v>
      </c>
    </row>
    <row r="132" spans="1:12" ht="15">
      <c r="A132" s="84" t="s">
        <v>4490</v>
      </c>
      <c r="B132" s="84" t="s">
        <v>4509</v>
      </c>
      <c r="C132" s="84">
        <v>5</v>
      </c>
      <c r="D132" s="122">
        <v>0.0022170226860312504</v>
      </c>
      <c r="E132" s="122">
        <v>2.7933246532983</v>
      </c>
      <c r="F132" s="84" t="s">
        <v>4848</v>
      </c>
      <c r="G132" s="84" t="b">
        <v>0</v>
      </c>
      <c r="H132" s="84" t="b">
        <v>0</v>
      </c>
      <c r="I132" s="84" t="b">
        <v>0</v>
      </c>
      <c r="J132" s="84" t="b">
        <v>0</v>
      </c>
      <c r="K132" s="84" t="b">
        <v>0</v>
      </c>
      <c r="L132" s="84" t="b">
        <v>0</v>
      </c>
    </row>
    <row r="133" spans="1:12" ht="15">
      <c r="A133" s="84" t="s">
        <v>4509</v>
      </c>
      <c r="B133" s="84" t="s">
        <v>4491</v>
      </c>
      <c r="C133" s="84">
        <v>5</v>
      </c>
      <c r="D133" s="122">
        <v>0.0022170226860312504</v>
      </c>
      <c r="E133" s="122">
        <v>2.7933246532983</v>
      </c>
      <c r="F133" s="84" t="s">
        <v>4848</v>
      </c>
      <c r="G133" s="84" t="b">
        <v>0</v>
      </c>
      <c r="H133" s="84" t="b">
        <v>0</v>
      </c>
      <c r="I133" s="84" t="b">
        <v>0</v>
      </c>
      <c r="J133" s="84" t="b">
        <v>0</v>
      </c>
      <c r="K133" s="84" t="b">
        <v>0</v>
      </c>
      <c r="L133" s="84" t="b">
        <v>0</v>
      </c>
    </row>
    <row r="134" spans="1:12" ht="15">
      <c r="A134" s="84" t="s">
        <v>4491</v>
      </c>
      <c r="B134" s="84" t="s">
        <v>4463</v>
      </c>
      <c r="C134" s="84">
        <v>5</v>
      </c>
      <c r="D134" s="122">
        <v>0.0022170226860312504</v>
      </c>
      <c r="E134" s="122">
        <v>2.538052148194994</v>
      </c>
      <c r="F134" s="84" t="s">
        <v>4848</v>
      </c>
      <c r="G134" s="84" t="b">
        <v>0</v>
      </c>
      <c r="H134" s="84" t="b">
        <v>0</v>
      </c>
      <c r="I134" s="84" t="b">
        <v>0</v>
      </c>
      <c r="J134" s="84" t="b">
        <v>0</v>
      </c>
      <c r="K134" s="84" t="b">
        <v>0</v>
      </c>
      <c r="L134" s="84" t="b">
        <v>0</v>
      </c>
    </row>
    <row r="135" spans="1:12" ht="15">
      <c r="A135" s="84" t="s">
        <v>4463</v>
      </c>
      <c r="B135" s="84" t="s">
        <v>3614</v>
      </c>
      <c r="C135" s="84">
        <v>5</v>
      </c>
      <c r="D135" s="122">
        <v>0.0022170226860312504</v>
      </c>
      <c r="E135" s="122">
        <v>1.516862849125056</v>
      </c>
      <c r="F135" s="84" t="s">
        <v>4848</v>
      </c>
      <c r="G135" s="84" t="b">
        <v>0</v>
      </c>
      <c r="H135" s="84" t="b">
        <v>0</v>
      </c>
      <c r="I135" s="84" t="b">
        <v>0</v>
      </c>
      <c r="J135" s="84" t="b">
        <v>0</v>
      </c>
      <c r="K135" s="84" t="b">
        <v>0</v>
      </c>
      <c r="L135" s="84" t="b">
        <v>0</v>
      </c>
    </row>
    <row r="136" spans="1:12" ht="15">
      <c r="A136" s="84" t="s">
        <v>4440</v>
      </c>
      <c r="B136" s="84" t="s">
        <v>3614</v>
      </c>
      <c r="C136" s="84">
        <v>5</v>
      </c>
      <c r="D136" s="122">
        <v>0.0022170226860312504</v>
      </c>
      <c r="E136" s="122">
        <v>1.266985375908456</v>
      </c>
      <c r="F136" s="84" t="s">
        <v>4848</v>
      </c>
      <c r="G136" s="84" t="b">
        <v>0</v>
      </c>
      <c r="H136" s="84" t="b">
        <v>0</v>
      </c>
      <c r="I136" s="84" t="b">
        <v>0</v>
      </c>
      <c r="J136" s="84" t="b">
        <v>0</v>
      </c>
      <c r="K136" s="84" t="b">
        <v>0</v>
      </c>
      <c r="L136" s="84" t="b">
        <v>0</v>
      </c>
    </row>
    <row r="137" spans="1:12" ht="15">
      <c r="A137" s="84" t="s">
        <v>3620</v>
      </c>
      <c r="B137" s="84" t="s">
        <v>398</v>
      </c>
      <c r="C137" s="84">
        <v>5</v>
      </c>
      <c r="D137" s="122">
        <v>0.0022170226860312504</v>
      </c>
      <c r="E137" s="122">
        <v>1.4717952625726936</v>
      </c>
      <c r="F137" s="84" t="s">
        <v>4848</v>
      </c>
      <c r="G137" s="84" t="b">
        <v>1</v>
      </c>
      <c r="H137" s="84" t="b">
        <v>0</v>
      </c>
      <c r="I137" s="84" t="b">
        <v>0</v>
      </c>
      <c r="J137" s="84" t="b">
        <v>0</v>
      </c>
      <c r="K137" s="84" t="b">
        <v>0</v>
      </c>
      <c r="L137" s="84" t="b">
        <v>0</v>
      </c>
    </row>
    <row r="138" spans="1:12" ht="15">
      <c r="A138" s="84" t="s">
        <v>4422</v>
      </c>
      <c r="B138" s="84" t="s">
        <v>4438</v>
      </c>
      <c r="C138" s="84">
        <v>5</v>
      </c>
      <c r="D138" s="122">
        <v>0.0022170226860312504</v>
      </c>
      <c r="E138" s="122">
        <v>1.5214830467618012</v>
      </c>
      <c r="F138" s="84" t="s">
        <v>4848</v>
      </c>
      <c r="G138" s="84" t="b">
        <v>1</v>
      </c>
      <c r="H138" s="84" t="b">
        <v>0</v>
      </c>
      <c r="I138" s="84" t="b">
        <v>0</v>
      </c>
      <c r="J138" s="84" t="b">
        <v>0</v>
      </c>
      <c r="K138" s="84" t="b">
        <v>0</v>
      </c>
      <c r="L138" s="84" t="b">
        <v>0</v>
      </c>
    </row>
    <row r="139" spans="1:12" ht="15">
      <c r="A139" s="84" t="s">
        <v>4511</v>
      </c>
      <c r="B139" s="84" t="s">
        <v>3696</v>
      </c>
      <c r="C139" s="84">
        <v>5</v>
      </c>
      <c r="D139" s="122">
        <v>0.0022170226860312504</v>
      </c>
      <c r="E139" s="122">
        <v>2.316203398578638</v>
      </c>
      <c r="F139" s="84" t="s">
        <v>4848</v>
      </c>
      <c r="G139" s="84" t="b">
        <v>0</v>
      </c>
      <c r="H139" s="84" t="b">
        <v>0</v>
      </c>
      <c r="I139" s="84" t="b">
        <v>0</v>
      </c>
      <c r="J139" s="84" t="b">
        <v>0</v>
      </c>
      <c r="K139" s="84" t="b">
        <v>0</v>
      </c>
      <c r="L139" s="84" t="b">
        <v>0</v>
      </c>
    </row>
    <row r="140" spans="1:12" ht="15">
      <c r="A140" s="84" t="s">
        <v>4460</v>
      </c>
      <c r="B140" s="84" t="s">
        <v>3696</v>
      </c>
      <c r="C140" s="84">
        <v>5</v>
      </c>
      <c r="D140" s="122">
        <v>0.0022170226860312504</v>
      </c>
      <c r="E140" s="122">
        <v>2.0151734029146566</v>
      </c>
      <c r="F140" s="84" t="s">
        <v>4848</v>
      </c>
      <c r="G140" s="84" t="b">
        <v>0</v>
      </c>
      <c r="H140" s="84" t="b">
        <v>0</v>
      </c>
      <c r="I140" s="84" t="b">
        <v>0</v>
      </c>
      <c r="J140" s="84" t="b">
        <v>0</v>
      </c>
      <c r="K140" s="84" t="b">
        <v>0</v>
      </c>
      <c r="L140" s="84" t="b">
        <v>0</v>
      </c>
    </row>
    <row r="141" spans="1:12" ht="15">
      <c r="A141" s="84" t="s">
        <v>3657</v>
      </c>
      <c r="B141" s="84" t="s">
        <v>3652</v>
      </c>
      <c r="C141" s="84">
        <v>5</v>
      </c>
      <c r="D141" s="122">
        <v>0.0022170226860312504</v>
      </c>
      <c r="E141" s="122">
        <v>2.571475903681944</v>
      </c>
      <c r="F141" s="84" t="s">
        <v>4848</v>
      </c>
      <c r="G141" s="84" t="b">
        <v>0</v>
      </c>
      <c r="H141" s="84" t="b">
        <v>0</v>
      </c>
      <c r="I141" s="84" t="b">
        <v>0</v>
      </c>
      <c r="J141" s="84" t="b">
        <v>0</v>
      </c>
      <c r="K141" s="84" t="b">
        <v>0</v>
      </c>
      <c r="L141" s="84" t="b">
        <v>0</v>
      </c>
    </row>
    <row r="142" spans="1:12" ht="15">
      <c r="A142" s="84" t="s">
        <v>3637</v>
      </c>
      <c r="B142" s="84" t="s">
        <v>3608</v>
      </c>
      <c r="C142" s="84">
        <v>5</v>
      </c>
      <c r="D142" s="122">
        <v>0.0022170226860312504</v>
      </c>
      <c r="E142" s="122">
        <v>1.26612453423532</v>
      </c>
      <c r="F142" s="84" t="s">
        <v>4848</v>
      </c>
      <c r="G142" s="84" t="b">
        <v>0</v>
      </c>
      <c r="H142" s="84" t="b">
        <v>0</v>
      </c>
      <c r="I142" s="84" t="b">
        <v>0</v>
      </c>
      <c r="J142" s="84" t="b">
        <v>0</v>
      </c>
      <c r="K142" s="84" t="b">
        <v>0</v>
      </c>
      <c r="L142" s="84" t="b">
        <v>0</v>
      </c>
    </row>
    <row r="143" spans="1:12" ht="15">
      <c r="A143" s="84" t="s">
        <v>4464</v>
      </c>
      <c r="B143" s="84" t="s">
        <v>4492</v>
      </c>
      <c r="C143" s="84">
        <v>5</v>
      </c>
      <c r="D143" s="122">
        <v>0.0022170226860312504</v>
      </c>
      <c r="E143" s="122">
        <v>2.538052148194994</v>
      </c>
      <c r="F143" s="84" t="s">
        <v>4848</v>
      </c>
      <c r="G143" s="84" t="b">
        <v>0</v>
      </c>
      <c r="H143" s="84" t="b">
        <v>0</v>
      </c>
      <c r="I143" s="84" t="b">
        <v>0</v>
      </c>
      <c r="J143" s="84" t="b">
        <v>0</v>
      </c>
      <c r="K143" s="84" t="b">
        <v>0</v>
      </c>
      <c r="L143" s="84" t="b">
        <v>0</v>
      </c>
    </row>
    <row r="144" spans="1:12" ht="15">
      <c r="A144" s="84" t="s">
        <v>4492</v>
      </c>
      <c r="B144" s="84" t="s">
        <v>4431</v>
      </c>
      <c r="C144" s="84">
        <v>5</v>
      </c>
      <c r="D144" s="122">
        <v>0.0022170226860312504</v>
      </c>
      <c r="E144" s="122">
        <v>2.1498719768121126</v>
      </c>
      <c r="F144" s="84" t="s">
        <v>4848</v>
      </c>
      <c r="G144" s="84" t="b">
        <v>0</v>
      </c>
      <c r="H144" s="84" t="b">
        <v>0</v>
      </c>
      <c r="I144" s="84" t="b">
        <v>0</v>
      </c>
      <c r="J144" s="84" t="b">
        <v>0</v>
      </c>
      <c r="K144" s="84" t="b">
        <v>0</v>
      </c>
      <c r="L144" s="84" t="b">
        <v>0</v>
      </c>
    </row>
    <row r="145" spans="1:12" ht="15">
      <c r="A145" s="84" t="s">
        <v>4450</v>
      </c>
      <c r="B145" s="84" t="s">
        <v>4446</v>
      </c>
      <c r="C145" s="84">
        <v>5</v>
      </c>
      <c r="D145" s="122">
        <v>0.0022170226860312504</v>
      </c>
      <c r="E145" s="122">
        <v>1.9482266132840433</v>
      </c>
      <c r="F145" s="84" t="s">
        <v>4848</v>
      </c>
      <c r="G145" s="84" t="b">
        <v>0</v>
      </c>
      <c r="H145" s="84" t="b">
        <v>0</v>
      </c>
      <c r="I145" s="84" t="b">
        <v>0</v>
      </c>
      <c r="J145" s="84" t="b">
        <v>0</v>
      </c>
      <c r="K145" s="84" t="b">
        <v>0</v>
      </c>
      <c r="L145" s="84" t="b">
        <v>0</v>
      </c>
    </row>
    <row r="146" spans="1:12" ht="15">
      <c r="A146" s="84" t="s">
        <v>3608</v>
      </c>
      <c r="B146" s="84" t="s">
        <v>4514</v>
      </c>
      <c r="C146" s="84">
        <v>5</v>
      </c>
      <c r="D146" s="122">
        <v>0.0022170226860312504</v>
      </c>
      <c r="E146" s="122">
        <v>1.37557625127271</v>
      </c>
      <c r="F146" s="84" t="s">
        <v>4848</v>
      </c>
      <c r="G146" s="84" t="b">
        <v>0</v>
      </c>
      <c r="H146" s="84" t="b">
        <v>0</v>
      </c>
      <c r="I146" s="84" t="b">
        <v>0</v>
      </c>
      <c r="J146" s="84" t="b">
        <v>0</v>
      </c>
      <c r="K146" s="84" t="b">
        <v>0</v>
      </c>
      <c r="L146" s="84" t="b">
        <v>0</v>
      </c>
    </row>
    <row r="147" spans="1:12" ht="15">
      <c r="A147" s="84" t="s">
        <v>4454</v>
      </c>
      <c r="B147" s="84" t="s">
        <v>4516</v>
      </c>
      <c r="C147" s="84">
        <v>5</v>
      </c>
      <c r="D147" s="122">
        <v>0.0022170226860312504</v>
      </c>
      <c r="E147" s="122">
        <v>2.492294657634319</v>
      </c>
      <c r="F147" s="84" t="s">
        <v>4848</v>
      </c>
      <c r="G147" s="84" t="b">
        <v>0</v>
      </c>
      <c r="H147" s="84" t="b">
        <v>0</v>
      </c>
      <c r="I147" s="84" t="b">
        <v>0</v>
      </c>
      <c r="J147" s="84" t="b">
        <v>0</v>
      </c>
      <c r="K147" s="84" t="b">
        <v>0</v>
      </c>
      <c r="L147" s="84" t="b">
        <v>0</v>
      </c>
    </row>
    <row r="148" spans="1:12" ht="15">
      <c r="A148" s="84" t="s">
        <v>4448</v>
      </c>
      <c r="B148" s="84" t="s">
        <v>4437</v>
      </c>
      <c r="C148" s="84">
        <v>5</v>
      </c>
      <c r="D148" s="122">
        <v>0.0022170226860312504</v>
      </c>
      <c r="E148" s="122">
        <v>1.9986043014814636</v>
      </c>
      <c r="F148" s="84" t="s">
        <v>4848</v>
      </c>
      <c r="G148" s="84" t="b">
        <v>0</v>
      </c>
      <c r="H148" s="84" t="b">
        <v>0</v>
      </c>
      <c r="I148" s="84" t="b">
        <v>0</v>
      </c>
      <c r="J148" s="84" t="b">
        <v>0</v>
      </c>
      <c r="K148" s="84" t="b">
        <v>0</v>
      </c>
      <c r="L148" s="84" t="b">
        <v>0</v>
      </c>
    </row>
    <row r="149" spans="1:12" ht="15">
      <c r="A149" s="84" t="s">
        <v>4437</v>
      </c>
      <c r="B149" s="84" t="s">
        <v>4425</v>
      </c>
      <c r="C149" s="84">
        <v>5</v>
      </c>
      <c r="D149" s="122">
        <v>0.0022170226860312504</v>
      </c>
      <c r="E149" s="122">
        <v>1.6250236386688706</v>
      </c>
      <c r="F149" s="84" t="s">
        <v>4848</v>
      </c>
      <c r="G149" s="84" t="b">
        <v>0</v>
      </c>
      <c r="H149" s="84" t="b">
        <v>0</v>
      </c>
      <c r="I149" s="84" t="b">
        <v>0</v>
      </c>
      <c r="J149" s="84" t="b">
        <v>0</v>
      </c>
      <c r="K149" s="84" t="b">
        <v>0</v>
      </c>
      <c r="L149" s="84" t="b">
        <v>0</v>
      </c>
    </row>
    <row r="150" spans="1:12" ht="15">
      <c r="A150" s="84" t="s">
        <v>4425</v>
      </c>
      <c r="B150" s="84" t="s">
        <v>4480</v>
      </c>
      <c r="C150" s="84">
        <v>5</v>
      </c>
      <c r="D150" s="122">
        <v>0.0022170226860312504</v>
      </c>
      <c r="E150" s="122">
        <v>2.580249827989449</v>
      </c>
      <c r="F150" s="84" t="s">
        <v>4848</v>
      </c>
      <c r="G150" s="84" t="b">
        <v>0</v>
      </c>
      <c r="H150" s="84" t="b">
        <v>0</v>
      </c>
      <c r="I150" s="84" t="b">
        <v>0</v>
      </c>
      <c r="J150" s="84" t="b">
        <v>0</v>
      </c>
      <c r="K150" s="84" t="b">
        <v>0</v>
      </c>
      <c r="L150" s="84" t="b">
        <v>0</v>
      </c>
    </row>
    <row r="151" spans="1:12" ht="15">
      <c r="A151" s="84" t="s">
        <v>3638</v>
      </c>
      <c r="B151" s="84" t="s">
        <v>3636</v>
      </c>
      <c r="C151" s="84">
        <v>5</v>
      </c>
      <c r="D151" s="122">
        <v>0.0022170226860312504</v>
      </c>
      <c r="E151" s="122">
        <v>2.0801142098476713</v>
      </c>
      <c r="F151" s="84" t="s">
        <v>4848</v>
      </c>
      <c r="G151" s="84" t="b">
        <v>0</v>
      </c>
      <c r="H151" s="84" t="b">
        <v>0</v>
      </c>
      <c r="I151" s="84" t="b">
        <v>0</v>
      </c>
      <c r="J151" s="84" t="b">
        <v>0</v>
      </c>
      <c r="K151" s="84" t="b">
        <v>0</v>
      </c>
      <c r="L151" s="84" t="b">
        <v>0</v>
      </c>
    </row>
    <row r="152" spans="1:12" ht="15">
      <c r="A152" s="84" t="s">
        <v>4518</v>
      </c>
      <c r="B152" s="84" t="s">
        <v>4519</v>
      </c>
      <c r="C152" s="84">
        <v>5</v>
      </c>
      <c r="D152" s="122">
        <v>0.0022170226860312504</v>
      </c>
      <c r="E152" s="122">
        <v>2.872505899345925</v>
      </c>
      <c r="F152" s="84" t="s">
        <v>4848</v>
      </c>
      <c r="G152" s="84" t="b">
        <v>0</v>
      </c>
      <c r="H152" s="84" t="b">
        <v>0</v>
      </c>
      <c r="I152" s="84" t="b">
        <v>0</v>
      </c>
      <c r="J152" s="84" t="b">
        <v>0</v>
      </c>
      <c r="K152" s="84" t="b">
        <v>0</v>
      </c>
      <c r="L152" s="84" t="b">
        <v>0</v>
      </c>
    </row>
    <row r="153" spans="1:12" ht="15">
      <c r="A153" s="84" t="s">
        <v>4519</v>
      </c>
      <c r="B153" s="84" t="s">
        <v>4520</v>
      </c>
      <c r="C153" s="84">
        <v>5</v>
      </c>
      <c r="D153" s="122">
        <v>0.0022170226860312504</v>
      </c>
      <c r="E153" s="122">
        <v>2.872505899345925</v>
      </c>
      <c r="F153" s="84" t="s">
        <v>4848</v>
      </c>
      <c r="G153" s="84" t="b">
        <v>0</v>
      </c>
      <c r="H153" s="84" t="b">
        <v>0</v>
      </c>
      <c r="I153" s="84" t="b">
        <v>0</v>
      </c>
      <c r="J153" s="84" t="b">
        <v>0</v>
      </c>
      <c r="K153" s="84" t="b">
        <v>0</v>
      </c>
      <c r="L153" s="84" t="b">
        <v>0</v>
      </c>
    </row>
    <row r="154" spans="1:12" ht="15">
      <c r="A154" s="84" t="s">
        <v>4520</v>
      </c>
      <c r="B154" s="84" t="s">
        <v>4521</v>
      </c>
      <c r="C154" s="84">
        <v>5</v>
      </c>
      <c r="D154" s="122">
        <v>0.0022170226860312504</v>
      </c>
      <c r="E154" s="122">
        <v>2.872505899345925</v>
      </c>
      <c r="F154" s="84" t="s">
        <v>4848</v>
      </c>
      <c r="G154" s="84" t="b">
        <v>0</v>
      </c>
      <c r="H154" s="84" t="b">
        <v>0</v>
      </c>
      <c r="I154" s="84" t="b">
        <v>0</v>
      </c>
      <c r="J154" s="84" t="b">
        <v>0</v>
      </c>
      <c r="K154" s="84" t="b">
        <v>0</v>
      </c>
      <c r="L154" s="84" t="b">
        <v>0</v>
      </c>
    </row>
    <row r="155" spans="1:12" ht="15">
      <c r="A155" s="84" t="s">
        <v>4521</v>
      </c>
      <c r="B155" s="84" t="s">
        <v>4522</v>
      </c>
      <c r="C155" s="84">
        <v>5</v>
      </c>
      <c r="D155" s="122">
        <v>0.0022170226860312504</v>
      </c>
      <c r="E155" s="122">
        <v>2.872505899345925</v>
      </c>
      <c r="F155" s="84" t="s">
        <v>4848</v>
      </c>
      <c r="G155" s="84" t="b">
        <v>0</v>
      </c>
      <c r="H155" s="84" t="b">
        <v>0</v>
      </c>
      <c r="I155" s="84" t="b">
        <v>0</v>
      </c>
      <c r="J155" s="84" t="b">
        <v>0</v>
      </c>
      <c r="K155" s="84" t="b">
        <v>0</v>
      </c>
      <c r="L155" s="84" t="b">
        <v>0</v>
      </c>
    </row>
    <row r="156" spans="1:12" ht="15">
      <c r="A156" s="84" t="s">
        <v>4522</v>
      </c>
      <c r="B156" s="84" t="s">
        <v>4523</v>
      </c>
      <c r="C156" s="84">
        <v>5</v>
      </c>
      <c r="D156" s="122">
        <v>0.0022170226860312504</v>
      </c>
      <c r="E156" s="122">
        <v>2.872505899345925</v>
      </c>
      <c r="F156" s="84" t="s">
        <v>4848</v>
      </c>
      <c r="G156" s="84" t="b">
        <v>0</v>
      </c>
      <c r="H156" s="84" t="b">
        <v>0</v>
      </c>
      <c r="I156" s="84" t="b">
        <v>0</v>
      </c>
      <c r="J156" s="84" t="b">
        <v>0</v>
      </c>
      <c r="K156" s="84" t="b">
        <v>0</v>
      </c>
      <c r="L156" s="84" t="b">
        <v>0</v>
      </c>
    </row>
    <row r="157" spans="1:12" ht="15">
      <c r="A157" s="84" t="s">
        <v>4523</v>
      </c>
      <c r="B157" s="84" t="s">
        <v>4524</v>
      </c>
      <c r="C157" s="84">
        <v>5</v>
      </c>
      <c r="D157" s="122">
        <v>0.0022170226860312504</v>
      </c>
      <c r="E157" s="122">
        <v>2.872505899345925</v>
      </c>
      <c r="F157" s="84" t="s">
        <v>4848</v>
      </c>
      <c r="G157" s="84" t="b">
        <v>0</v>
      </c>
      <c r="H157" s="84" t="b">
        <v>0</v>
      </c>
      <c r="I157" s="84" t="b">
        <v>0</v>
      </c>
      <c r="J157" s="84" t="b">
        <v>0</v>
      </c>
      <c r="K157" s="84" t="b">
        <v>0</v>
      </c>
      <c r="L157" s="84" t="b">
        <v>0</v>
      </c>
    </row>
    <row r="158" spans="1:12" ht="15">
      <c r="A158" s="84" t="s">
        <v>4524</v>
      </c>
      <c r="B158" s="84" t="s">
        <v>4525</v>
      </c>
      <c r="C158" s="84">
        <v>5</v>
      </c>
      <c r="D158" s="122">
        <v>0.0022170226860312504</v>
      </c>
      <c r="E158" s="122">
        <v>2.872505899345925</v>
      </c>
      <c r="F158" s="84" t="s">
        <v>4848</v>
      </c>
      <c r="G158" s="84" t="b">
        <v>0</v>
      </c>
      <c r="H158" s="84" t="b">
        <v>0</v>
      </c>
      <c r="I158" s="84" t="b">
        <v>0</v>
      </c>
      <c r="J158" s="84" t="b">
        <v>0</v>
      </c>
      <c r="K158" s="84" t="b">
        <v>0</v>
      </c>
      <c r="L158" s="84" t="b">
        <v>0</v>
      </c>
    </row>
    <row r="159" spans="1:12" ht="15">
      <c r="A159" s="84" t="s">
        <v>4525</v>
      </c>
      <c r="B159" s="84" t="s">
        <v>4526</v>
      </c>
      <c r="C159" s="84">
        <v>5</v>
      </c>
      <c r="D159" s="122">
        <v>0.0022170226860312504</v>
      </c>
      <c r="E159" s="122">
        <v>2.872505899345925</v>
      </c>
      <c r="F159" s="84" t="s">
        <v>4848</v>
      </c>
      <c r="G159" s="84" t="b">
        <v>0</v>
      </c>
      <c r="H159" s="84" t="b">
        <v>0</v>
      </c>
      <c r="I159" s="84" t="b">
        <v>0</v>
      </c>
      <c r="J159" s="84" t="b">
        <v>0</v>
      </c>
      <c r="K159" s="84" t="b">
        <v>0</v>
      </c>
      <c r="L159" s="84" t="b">
        <v>0</v>
      </c>
    </row>
    <row r="160" spans="1:12" ht="15">
      <c r="A160" s="84" t="s">
        <v>4526</v>
      </c>
      <c r="B160" s="84" t="s">
        <v>4527</v>
      </c>
      <c r="C160" s="84">
        <v>5</v>
      </c>
      <c r="D160" s="122">
        <v>0.0022170226860312504</v>
      </c>
      <c r="E160" s="122">
        <v>2.872505899345925</v>
      </c>
      <c r="F160" s="84" t="s">
        <v>4848</v>
      </c>
      <c r="G160" s="84" t="b">
        <v>0</v>
      </c>
      <c r="H160" s="84" t="b">
        <v>0</v>
      </c>
      <c r="I160" s="84" t="b">
        <v>0</v>
      </c>
      <c r="J160" s="84" t="b">
        <v>0</v>
      </c>
      <c r="K160" s="84" t="b">
        <v>0</v>
      </c>
      <c r="L160" s="84" t="b">
        <v>0</v>
      </c>
    </row>
    <row r="161" spans="1:12" ht="15">
      <c r="A161" s="84" t="s">
        <v>4527</v>
      </c>
      <c r="B161" s="84" t="s">
        <v>4528</v>
      </c>
      <c r="C161" s="84">
        <v>5</v>
      </c>
      <c r="D161" s="122">
        <v>0.0022170226860312504</v>
      </c>
      <c r="E161" s="122">
        <v>2.872505899345925</v>
      </c>
      <c r="F161" s="84" t="s">
        <v>4848</v>
      </c>
      <c r="G161" s="84" t="b">
        <v>0</v>
      </c>
      <c r="H161" s="84" t="b">
        <v>0</v>
      </c>
      <c r="I161" s="84" t="b">
        <v>0</v>
      </c>
      <c r="J161" s="84" t="b">
        <v>0</v>
      </c>
      <c r="K161" s="84" t="b">
        <v>0</v>
      </c>
      <c r="L161" s="84" t="b">
        <v>0</v>
      </c>
    </row>
    <row r="162" spans="1:12" ht="15">
      <c r="A162" s="84" t="s">
        <v>4528</v>
      </c>
      <c r="B162" s="84" t="s">
        <v>4473</v>
      </c>
      <c r="C162" s="84">
        <v>5</v>
      </c>
      <c r="D162" s="122">
        <v>0.0022170226860312504</v>
      </c>
      <c r="E162" s="122">
        <v>2.66838591669</v>
      </c>
      <c r="F162" s="84" t="s">
        <v>4848</v>
      </c>
      <c r="G162" s="84" t="b">
        <v>0</v>
      </c>
      <c r="H162" s="84" t="b">
        <v>0</v>
      </c>
      <c r="I162" s="84" t="b">
        <v>0</v>
      </c>
      <c r="J162" s="84" t="b">
        <v>0</v>
      </c>
      <c r="K162" s="84" t="b">
        <v>0</v>
      </c>
      <c r="L162" s="84" t="b">
        <v>0</v>
      </c>
    </row>
    <row r="163" spans="1:12" ht="15">
      <c r="A163" s="84" t="s">
        <v>4489</v>
      </c>
      <c r="B163" s="84" t="s">
        <v>4505</v>
      </c>
      <c r="C163" s="84">
        <v>5</v>
      </c>
      <c r="D163" s="122">
        <v>0.0022170226860312504</v>
      </c>
      <c r="E163" s="122">
        <v>2.7933246532983</v>
      </c>
      <c r="F163" s="84" t="s">
        <v>4848</v>
      </c>
      <c r="G163" s="84" t="b">
        <v>0</v>
      </c>
      <c r="H163" s="84" t="b">
        <v>0</v>
      </c>
      <c r="I163" s="84" t="b">
        <v>0</v>
      </c>
      <c r="J163" s="84" t="b">
        <v>0</v>
      </c>
      <c r="K163" s="84" t="b">
        <v>0</v>
      </c>
      <c r="L163" s="84" t="b">
        <v>0</v>
      </c>
    </row>
    <row r="164" spans="1:12" ht="15">
      <c r="A164" s="84" t="s">
        <v>4505</v>
      </c>
      <c r="B164" s="84" t="s">
        <v>4529</v>
      </c>
      <c r="C164" s="84">
        <v>5</v>
      </c>
      <c r="D164" s="122">
        <v>0.0022170226860312504</v>
      </c>
      <c r="E164" s="122">
        <v>2.7933246532983</v>
      </c>
      <c r="F164" s="84" t="s">
        <v>4848</v>
      </c>
      <c r="G164" s="84" t="b">
        <v>0</v>
      </c>
      <c r="H164" s="84" t="b">
        <v>0</v>
      </c>
      <c r="I164" s="84" t="b">
        <v>0</v>
      </c>
      <c r="J164" s="84" t="b">
        <v>0</v>
      </c>
      <c r="K164" s="84" t="b">
        <v>0</v>
      </c>
      <c r="L164" s="84" t="b">
        <v>0</v>
      </c>
    </row>
    <row r="165" spans="1:12" ht="15">
      <c r="A165" s="84" t="s">
        <v>3625</v>
      </c>
      <c r="B165" s="84" t="s">
        <v>4428</v>
      </c>
      <c r="C165" s="84">
        <v>5</v>
      </c>
      <c r="D165" s="122">
        <v>0.0022170226860312504</v>
      </c>
      <c r="E165" s="122">
        <v>1.417356378166097</v>
      </c>
      <c r="F165" s="84" t="s">
        <v>4848</v>
      </c>
      <c r="G165" s="84" t="b">
        <v>1</v>
      </c>
      <c r="H165" s="84" t="b">
        <v>0</v>
      </c>
      <c r="I165" s="84" t="b">
        <v>0</v>
      </c>
      <c r="J165" s="84" t="b">
        <v>0</v>
      </c>
      <c r="K165" s="84" t="b">
        <v>0</v>
      </c>
      <c r="L165" s="84" t="b">
        <v>0</v>
      </c>
    </row>
    <row r="166" spans="1:12" ht="15">
      <c r="A166" s="84" t="s">
        <v>3633</v>
      </c>
      <c r="B166" s="84" t="s">
        <v>3633</v>
      </c>
      <c r="C166" s="84">
        <v>5</v>
      </c>
      <c r="D166" s="122">
        <v>0.002337079689262242</v>
      </c>
      <c r="E166" s="122">
        <v>1.376129845333524</v>
      </c>
      <c r="F166" s="84" t="s">
        <v>4848</v>
      </c>
      <c r="G166" s="84" t="b">
        <v>0</v>
      </c>
      <c r="H166" s="84" t="b">
        <v>0</v>
      </c>
      <c r="I166" s="84" t="b">
        <v>0</v>
      </c>
      <c r="J166" s="84" t="b">
        <v>0</v>
      </c>
      <c r="K166" s="84" t="b">
        <v>0</v>
      </c>
      <c r="L166" s="84" t="b">
        <v>0</v>
      </c>
    </row>
    <row r="167" spans="1:12" ht="15">
      <c r="A167" s="84" t="s">
        <v>3661</v>
      </c>
      <c r="B167" s="84" t="s">
        <v>3661</v>
      </c>
      <c r="C167" s="84">
        <v>4</v>
      </c>
      <c r="D167" s="122">
        <v>0.0018696637514097937</v>
      </c>
      <c r="E167" s="122">
        <v>1.8232878766757432</v>
      </c>
      <c r="F167" s="84" t="s">
        <v>4848</v>
      </c>
      <c r="G167" s="84" t="b">
        <v>0</v>
      </c>
      <c r="H167" s="84" t="b">
        <v>0</v>
      </c>
      <c r="I167" s="84" t="b">
        <v>0</v>
      </c>
      <c r="J167" s="84" t="b">
        <v>0</v>
      </c>
      <c r="K167" s="84" t="b">
        <v>0</v>
      </c>
      <c r="L167" s="84" t="b">
        <v>0</v>
      </c>
    </row>
    <row r="168" spans="1:12" ht="15">
      <c r="A168" s="84" t="s">
        <v>4439</v>
      </c>
      <c r="B168" s="84" t="s">
        <v>4429</v>
      </c>
      <c r="C168" s="84">
        <v>4</v>
      </c>
      <c r="D168" s="122">
        <v>0.0018696637514097937</v>
      </c>
      <c r="E168" s="122">
        <v>1.626993231531775</v>
      </c>
      <c r="F168" s="84" t="s">
        <v>4848</v>
      </c>
      <c r="G168" s="84" t="b">
        <v>0</v>
      </c>
      <c r="H168" s="84" t="b">
        <v>0</v>
      </c>
      <c r="I168" s="84" t="b">
        <v>0</v>
      </c>
      <c r="J168" s="84" t="b">
        <v>1</v>
      </c>
      <c r="K168" s="84" t="b">
        <v>0</v>
      </c>
      <c r="L168" s="84" t="b">
        <v>0</v>
      </c>
    </row>
    <row r="169" spans="1:12" ht="15">
      <c r="A169" s="84" t="s">
        <v>3636</v>
      </c>
      <c r="B169" s="84" t="s">
        <v>4424</v>
      </c>
      <c r="C169" s="84">
        <v>4</v>
      </c>
      <c r="D169" s="122">
        <v>0.0018696637514097937</v>
      </c>
      <c r="E169" s="122">
        <v>1.2350161698334143</v>
      </c>
      <c r="F169" s="84" t="s">
        <v>4848</v>
      </c>
      <c r="G169" s="84" t="b">
        <v>0</v>
      </c>
      <c r="H169" s="84" t="b">
        <v>0</v>
      </c>
      <c r="I169" s="84" t="b">
        <v>0</v>
      </c>
      <c r="J169" s="84" t="b">
        <v>0</v>
      </c>
      <c r="K169" s="84" t="b">
        <v>0</v>
      </c>
      <c r="L169" s="84" t="b">
        <v>0</v>
      </c>
    </row>
    <row r="170" spans="1:12" ht="15">
      <c r="A170" s="84" t="s">
        <v>3652</v>
      </c>
      <c r="B170" s="84" t="s">
        <v>4460</v>
      </c>
      <c r="C170" s="84">
        <v>4</v>
      </c>
      <c r="D170" s="122">
        <v>0.0018696637514097937</v>
      </c>
      <c r="E170" s="122">
        <v>2.173535895009906</v>
      </c>
      <c r="F170" s="84" t="s">
        <v>4848</v>
      </c>
      <c r="G170" s="84" t="b">
        <v>0</v>
      </c>
      <c r="H170" s="84" t="b">
        <v>0</v>
      </c>
      <c r="I170" s="84" t="b">
        <v>0</v>
      </c>
      <c r="J170" s="84" t="b">
        <v>0</v>
      </c>
      <c r="K170" s="84" t="b">
        <v>0</v>
      </c>
      <c r="L170" s="84" t="b">
        <v>0</v>
      </c>
    </row>
    <row r="171" spans="1:12" ht="15">
      <c r="A171" s="84" t="s">
        <v>3639</v>
      </c>
      <c r="B171" s="84" t="s">
        <v>3640</v>
      </c>
      <c r="C171" s="84">
        <v>4</v>
      </c>
      <c r="D171" s="122">
        <v>0.0018696637514097937</v>
      </c>
      <c r="E171" s="122">
        <v>2.9694159123539814</v>
      </c>
      <c r="F171" s="84" t="s">
        <v>4848</v>
      </c>
      <c r="G171" s="84" t="b">
        <v>0</v>
      </c>
      <c r="H171" s="84" t="b">
        <v>0</v>
      </c>
      <c r="I171" s="84" t="b">
        <v>0</v>
      </c>
      <c r="J171" s="84" t="b">
        <v>0</v>
      </c>
      <c r="K171" s="84" t="b">
        <v>0</v>
      </c>
      <c r="L171" s="84" t="b">
        <v>0</v>
      </c>
    </row>
    <row r="172" spans="1:12" ht="15">
      <c r="A172" s="84" t="s">
        <v>3640</v>
      </c>
      <c r="B172" s="84" t="s">
        <v>3641</v>
      </c>
      <c r="C172" s="84">
        <v>4</v>
      </c>
      <c r="D172" s="122">
        <v>0.0018696637514097937</v>
      </c>
      <c r="E172" s="122">
        <v>2.9694159123539814</v>
      </c>
      <c r="F172" s="84" t="s">
        <v>4848</v>
      </c>
      <c r="G172" s="84" t="b">
        <v>0</v>
      </c>
      <c r="H172" s="84" t="b">
        <v>0</v>
      </c>
      <c r="I172" s="84" t="b">
        <v>0</v>
      </c>
      <c r="J172" s="84" t="b">
        <v>0</v>
      </c>
      <c r="K172" s="84" t="b">
        <v>1</v>
      </c>
      <c r="L172" s="84" t="b">
        <v>0</v>
      </c>
    </row>
    <row r="173" spans="1:12" ht="15">
      <c r="A173" s="84" t="s">
        <v>3641</v>
      </c>
      <c r="B173" s="84" t="s">
        <v>3642</v>
      </c>
      <c r="C173" s="84">
        <v>4</v>
      </c>
      <c r="D173" s="122">
        <v>0.0018696637514097937</v>
      </c>
      <c r="E173" s="122">
        <v>2.9694159123539814</v>
      </c>
      <c r="F173" s="84" t="s">
        <v>4848</v>
      </c>
      <c r="G173" s="84" t="b">
        <v>0</v>
      </c>
      <c r="H173" s="84" t="b">
        <v>1</v>
      </c>
      <c r="I173" s="84" t="b">
        <v>0</v>
      </c>
      <c r="J173" s="84" t="b">
        <v>0</v>
      </c>
      <c r="K173" s="84" t="b">
        <v>0</v>
      </c>
      <c r="L173" s="84" t="b">
        <v>0</v>
      </c>
    </row>
    <row r="174" spans="1:12" ht="15">
      <c r="A174" s="84" t="s">
        <v>3642</v>
      </c>
      <c r="B174" s="84" t="s">
        <v>3643</v>
      </c>
      <c r="C174" s="84">
        <v>4</v>
      </c>
      <c r="D174" s="122">
        <v>0.0018696637514097937</v>
      </c>
      <c r="E174" s="122">
        <v>2.9694159123539814</v>
      </c>
      <c r="F174" s="84" t="s">
        <v>4848</v>
      </c>
      <c r="G174" s="84" t="b">
        <v>0</v>
      </c>
      <c r="H174" s="84" t="b">
        <v>0</v>
      </c>
      <c r="I174" s="84" t="b">
        <v>0</v>
      </c>
      <c r="J174" s="84" t="b">
        <v>0</v>
      </c>
      <c r="K174" s="84" t="b">
        <v>0</v>
      </c>
      <c r="L174" s="84" t="b">
        <v>0</v>
      </c>
    </row>
    <row r="175" spans="1:12" ht="15">
      <c r="A175" s="84" t="s">
        <v>3608</v>
      </c>
      <c r="B175" s="84" t="s">
        <v>4513</v>
      </c>
      <c r="C175" s="84">
        <v>4</v>
      </c>
      <c r="D175" s="122">
        <v>0.0018696637514097937</v>
      </c>
      <c r="E175" s="122">
        <v>1.2786662382646536</v>
      </c>
      <c r="F175" s="84" t="s">
        <v>4848</v>
      </c>
      <c r="G175" s="84" t="b">
        <v>0</v>
      </c>
      <c r="H175" s="84" t="b">
        <v>0</v>
      </c>
      <c r="I175" s="84" t="b">
        <v>0</v>
      </c>
      <c r="J175" s="84" t="b">
        <v>0</v>
      </c>
      <c r="K175" s="84" t="b">
        <v>0</v>
      </c>
      <c r="L175" s="84" t="b">
        <v>0</v>
      </c>
    </row>
    <row r="176" spans="1:12" ht="15">
      <c r="A176" s="84" t="s">
        <v>3608</v>
      </c>
      <c r="B176" s="84" t="s">
        <v>3611</v>
      </c>
      <c r="C176" s="84">
        <v>4</v>
      </c>
      <c r="D176" s="122">
        <v>0.0018696637514097937</v>
      </c>
      <c r="E176" s="122">
        <v>0.20678423095852821</v>
      </c>
      <c r="F176" s="84" t="s">
        <v>4848</v>
      </c>
      <c r="G176" s="84" t="b">
        <v>0</v>
      </c>
      <c r="H176" s="84" t="b">
        <v>0</v>
      </c>
      <c r="I176" s="84" t="b">
        <v>0</v>
      </c>
      <c r="J176" s="84" t="b">
        <v>0</v>
      </c>
      <c r="K176" s="84" t="b">
        <v>0</v>
      </c>
      <c r="L176" s="84" t="b">
        <v>0</v>
      </c>
    </row>
    <row r="177" spans="1:12" ht="15">
      <c r="A177" s="84" t="s">
        <v>4453</v>
      </c>
      <c r="B177" s="84" t="s">
        <v>3611</v>
      </c>
      <c r="C177" s="84">
        <v>4</v>
      </c>
      <c r="D177" s="122">
        <v>0.0018696637514097937</v>
      </c>
      <c r="E177" s="122">
        <v>1.323502637320137</v>
      </c>
      <c r="F177" s="84" t="s">
        <v>4848</v>
      </c>
      <c r="G177" s="84" t="b">
        <v>0</v>
      </c>
      <c r="H177" s="84" t="b">
        <v>0</v>
      </c>
      <c r="I177" s="84" t="b">
        <v>0</v>
      </c>
      <c r="J177" s="84" t="b">
        <v>0</v>
      </c>
      <c r="K177" s="84" t="b">
        <v>0</v>
      </c>
      <c r="L177" s="84" t="b">
        <v>0</v>
      </c>
    </row>
    <row r="178" spans="1:12" ht="15">
      <c r="A178" s="84" t="s">
        <v>4514</v>
      </c>
      <c r="B178" s="84" t="s">
        <v>4515</v>
      </c>
      <c r="C178" s="84">
        <v>4</v>
      </c>
      <c r="D178" s="122">
        <v>0.0018696637514097937</v>
      </c>
      <c r="E178" s="122">
        <v>2.8725058993459247</v>
      </c>
      <c r="F178" s="84" t="s">
        <v>4848</v>
      </c>
      <c r="G178" s="84" t="b">
        <v>0</v>
      </c>
      <c r="H178" s="84" t="b">
        <v>0</v>
      </c>
      <c r="I178" s="84" t="b">
        <v>0</v>
      </c>
      <c r="J178" s="84" t="b">
        <v>0</v>
      </c>
      <c r="K178" s="84" t="b">
        <v>0</v>
      </c>
      <c r="L178" s="84" t="b">
        <v>0</v>
      </c>
    </row>
    <row r="179" spans="1:12" ht="15">
      <c r="A179" s="84" t="s">
        <v>4515</v>
      </c>
      <c r="B179" s="84" t="s">
        <v>4545</v>
      </c>
      <c r="C179" s="84">
        <v>4</v>
      </c>
      <c r="D179" s="122">
        <v>0.0018696637514097937</v>
      </c>
      <c r="E179" s="122">
        <v>2.8725058993459247</v>
      </c>
      <c r="F179" s="84" t="s">
        <v>4848</v>
      </c>
      <c r="G179" s="84" t="b">
        <v>0</v>
      </c>
      <c r="H179" s="84" t="b">
        <v>0</v>
      </c>
      <c r="I179" s="84" t="b">
        <v>0</v>
      </c>
      <c r="J179" s="84" t="b">
        <v>0</v>
      </c>
      <c r="K179" s="84" t="b">
        <v>0</v>
      </c>
      <c r="L179" s="84" t="b">
        <v>0</v>
      </c>
    </row>
    <row r="180" spans="1:12" ht="15">
      <c r="A180" s="84" t="s">
        <v>3613</v>
      </c>
      <c r="B180" s="84" t="s">
        <v>4429</v>
      </c>
      <c r="C180" s="84">
        <v>4</v>
      </c>
      <c r="D180" s="122">
        <v>0.0018696637514097937</v>
      </c>
      <c r="E180" s="122">
        <v>0.9922641234504446</v>
      </c>
      <c r="F180" s="84" t="s">
        <v>4848</v>
      </c>
      <c r="G180" s="84" t="b">
        <v>0</v>
      </c>
      <c r="H180" s="84" t="b">
        <v>0</v>
      </c>
      <c r="I180" s="84" t="b">
        <v>0</v>
      </c>
      <c r="J180" s="84" t="b">
        <v>1</v>
      </c>
      <c r="K180" s="84" t="b">
        <v>0</v>
      </c>
      <c r="L180" s="84" t="b">
        <v>0</v>
      </c>
    </row>
    <row r="181" spans="1:12" ht="15">
      <c r="A181" s="84" t="s">
        <v>4422</v>
      </c>
      <c r="B181" s="84" t="s">
        <v>4451</v>
      </c>
      <c r="C181" s="84">
        <v>4</v>
      </c>
      <c r="D181" s="122">
        <v>0.0018696637514097937</v>
      </c>
      <c r="E181" s="122">
        <v>1.5088939194537807</v>
      </c>
      <c r="F181" s="84" t="s">
        <v>4848</v>
      </c>
      <c r="G181" s="84" t="b">
        <v>1</v>
      </c>
      <c r="H181" s="84" t="b">
        <v>0</v>
      </c>
      <c r="I181" s="84" t="b">
        <v>0</v>
      </c>
      <c r="J181" s="84" t="b">
        <v>0</v>
      </c>
      <c r="K181" s="84" t="b">
        <v>0</v>
      </c>
      <c r="L181" s="84" t="b">
        <v>0</v>
      </c>
    </row>
    <row r="182" spans="1:12" ht="15">
      <c r="A182" s="84" t="s">
        <v>4546</v>
      </c>
      <c r="B182" s="84" t="s">
        <v>4420</v>
      </c>
      <c r="C182" s="84">
        <v>4</v>
      </c>
      <c r="D182" s="122">
        <v>0.0018696637514097937</v>
      </c>
      <c r="E182" s="122">
        <v>1.9804112966554446</v>
      </c>
      <c r="F182" s="84" t="s">
        <v>4848</v>
      </c>
      <c r="G182" s="84" t="b">
        <v>0</v>
      </c>
      <c r="H182" s="84" t="b">
        <v>0</v>
      </c>
      <c r="I182" s="84" t="b">
        <v>0</v>
      </c>
      <c r="J182" s="84" t="b">
        <v>0</v>
      </c>
      <c r="K182" s="84" t="b">
        <v>0</v>
      </c>
      <c r="L182" s="84" t="b">
        <v>0</v>
      </c>
    </row>
    <row r="183" spans="1:12" ht="15">
      <c r="A183" s="84" t="s">
        <v>4464</v>
      </c>
      <c r="B183" s="84" t="s">
        <v>3621</v>
      </c>
      <c r="C183" s="84">
        <v>4</v>
      </c>
      <c r="D183" s="122">
        <v>0.0018696637514097937</v>
      </c>
      <c r="E183" s="122">
        <v>1.839082143858975</v>
      </c>
      <c r="F183" s="84" t="s">
        <v>4848</v>
      </c>
      <c r="G183" s="84" t="b">
        <v>0</v>
      </c>
      <c r="H183" s="84" t="b">
        <v>0</v>
      </c>
      <c r="I183" s="84" t="b">
        <v>0</v>
      </c>
      <c r="J183" s="84" t="b">
        <v>0</v>
      </c>
      <c r="K183" s="84" t="b">
        <v>0</v>
      </c>
      <c r="L183" s="84" t="b">
        <v>0</v>
      </c>
    </row>
    <row r="184" spans="1:12" ht="15">
      <c r="A184" s="84" t="s">
        <v>3621</v>
      </c>
      <c r="B184" s="84" t="s">
        <v>4431</v>
      </c>
      <c r="C184" s="84">
        <v>4</v>
      </c>
      <c r="D184" s="122">
        <v>0.0018696637514097937</v>
      </c>
      <c r="E184" s="122">
        <v>1.8311132141877</v>
      </c>
      <c r="F184" s="84" t="s">
        <v>4848</v>
      </c>
      <c r="G184" s="84" t="b">
        <v>0</v>
      </c>
      <c r="H184" s="84" t="b">
        <v>0</v>
      </c>
      <c r="I184" s="84" t="b">
        <v>0</v>
      </c>
      <c r="J184" s="84" t="b">
        <v>0</v>
      </c>
      <c r="K184" s="84" t="b">
        <v>0</v>
      </c>
      <c r="L184" s="84" t="b">
        <v>0</v>
      </c>
    </row>
    <row r="185" spans="1:12" ht="15">
      <c r="A185" s="84" t="s">
        <v>4516</v>
      </c>
      <c r="B185" s="84" t="s">
        <v>4472</v>
      </c>
      <c r="C185" s="84">
        <v>4</v>
      </c>
      <c r="D185" s="122">
        <v>0.0018696637514097937</v>
      </c>
      <c r="E185" s="122">
        <v>2.571475903681944</v>
      </c>
      <c r="F185" s="84" t="s">
        <v>4848</v>
      </c>
      <c r="G185" s="84" t="b">
        <v>0</v>
      </c>
      <c r="H185" s="84" t="b">
        <v>0</v>
      </c>
      <c r="I185" s="84" t="b">
        <v>0</v>
      </c>
      <c r="J185" s="84" t="b">
        <v>0</v>
      </c>
      <c r="K185" s="84" t="b">
        <v>0</v>
      </c>
      <c r="L185" s="84" t="b">
        <v>0</v>
      </c>
    </row>
    <row r="186" spans="1:12" ht="15">
      <c r="A186" s="84" t="s">
        <v>4472</v>
      </c>
      <c r="B186" s="84" t="s">
        <v>4421</v>
      </c>
      <c r="C186" s="84">
        <v>4</v>
      </c>
      <c r="D186" s="122">
        <v>0.0018696637514097937</v>
      </c>
      <c r="E186" s="122">
        <v>1.7519319681400751</v>
      </c>
      <c r="F186" s="84" t="s">
        <v>4848</v>
      </c>
      <c r="G186" s="84" t="b">
        <v>0</v>
      </c>
      <c r="H186" s="84" t="b">
        <v>0</v>
      </c>
      <c r="I186" s="84" t="b">
        <v>0</v>
      </c>
      <c r="J186" s="84" t="b">
        <v>0</v>
      </c>
      <c r="K186" s="84" t="b">
        <v>0</v>
      </c>
      <c r="L186" s="84" t="b">
        <v>0</v>
      </c>
    </row>
    <row r="187" spans="1:12" ht="15">
      <c r="A187" s="84" t="s">
        <v>4421</v>
      </c>
      <c r="B187" s="84" t="s">
        <v>4448</v>
      </c>
      <c r="C187" s="84">
        <v>4</v>
      </c>
      <c r="D187" s="122">
        <v>0.0018696637514097937</v>
      </c>
      <c r="E187" s="122">
        <v>1.4789306960763373</v>
      </c>
      <c r="F187" s="84" t="s">
        <v>4848</v>
      </c>
      <c r="G187" s="84" t="b">
        <v>0</v>
      </c>
      <c r="H187" s="84" t="b">
        <v>0</v>
      </c>
      <c r="I187" s="84" t="b">
        <v>0</v>
      </c>
      <c r="J187" s="84" t="b">
        <v>0</v>
      </c>
      <c r="K187" s="84" t="b">
        <v>0</v>
      </c>
      <c r="L187" s="84" t="b">
        <v>0</v>
      </c>
    </row>
    <row r="188" spans="1:12" ht="15">
      <c r="A188" s="84" t="s">
        <v>4427</v>
      </c>
      <c r="B188" s="84" t="s">
        <v>3625</v>
      </c>
      <c r="C188" s="84">
        <v>4</v>
      </c>
      <c r="D188" s="122">
        <v>0.0018696637514097937</v>
      </c>
      <c r="E188" s="122">
        <v>1.298474631618206</v>
      </c>
      <c r="F188" s="84" t="s">
        <v>4848</v>
      </c>
      <c r="G188" s="84" t="b">
        <v>0</v>
      </c>
      <c r="H188" s="84" t="b">
        <v>0</v>
      </c>
      <c r="I188" s="84" t="b">
        <v>0</v>
      </c>
      <c r="J188" s="84" t="b">
        <v>1</v>
      </c>
      <c r="K188" s="84" t="b">
        <v>0</v>
      </c>
      <c r="L188" s="84" t="b">
        <v>0</v>
      </c>
    </row>
    <row r="189" spans="1:12" ht="15">
      <c r="A189" s="84" t="s">
        <v>394</v>
      </c>
      <c r="B189" s="84" t="s">
        <v>3654</v>
      </c>
      <c r="C189" s="84">
        <v>4</v>
      </c>
      <c r="D189" s="122">
        <v>0.0018696637514097937</v>
      </c>
      <c r="E189" s="122">
        <v>0.6878144685283261</v>
      </c>
      <c r="F189" s="84" t="s">
        <v>4848</v>
      </c>
      <c r="G189" s="84" t="b">
        <v>0</v>
      </c>
      <c r="H189" s="84" t="b">
        <v>0</v>
      </c>
      <c r="I189" s="84" t="b">
        <v>0</v>
      </c>
      <c r="J189" s="84" t="b">
        <v>0</v>
      </c>
      <c r="K189" s="84" t="b">
        <v>0</v>
      </c>
      <c r="L189" s="84" t="b">
        <v>0</v>
      </c>
    </row>
    <row r="190" spans="1:12" ht="15">
      <c r="A190" s="84" t="s">
        <v>4479</v>
      </c>
      <c r="B190" s="84" t="s">
        <v>4547</v>
      </c>
      <c r="C190" s="84">
        <v>4</v>
      </c>
      <c r="D190" s="122">
        <v>0.0018696637514097937</v>
      </c>
      <c r="E190" s="122">
        <v>2.726377863667687</v>
      </c>
      <c r="F190" s="84" t="s">
        <v>4848</v>
      </c>
      <c r="G190" s="84" t="b">
        <v>0</v>
      </c>
      <c r="H190" s="84" t="b">
        <v>0</v>
      </c>
      <c r="I190" s="84" t="b">
        <v>0</v>
      </c>
      <c r="J190" s="84" t="b">
        <v>0</v>
      </c>
      <c r="K190" s="84" t="b">
        <v>0</v>
      </c>
      <c r="L190" s="84" t="b">
        <v>0</v>
      </c>
    </row>
    <row r="191" spans="1:12" ht="15">
      <c r="A191" s="84" t="s">
        <v>4547</v>
      </c>
      <c r="B191" s="84" t="s">
        <v>4548</v>
      </c>
      <c r="C191" s="84">
        <v>4</v>
      </c>
      <c r="D191" s="122">
        <v>0.0018696637514097937</v>
      </c>
      <c r="E191" s="122">
        <v>2.9694159123539814</v>
      </c>
      <c r="F191" s="84" t="s">
        <v>4848</v>
      </c>
      <c r="G191" s="84" t="b">
        <v>0</v>
      </c>
      <c r="H191" s="84" t="b">
        <v>0</v>
      </c>
      <c r="I191" s="84" t="b">
        <v>0</v>
      </c>
      <c r="J191" s="84" t="b">
        <v>0</v>
      </c>
      <c r="K191" s="84" t="b">
        <v>0</v>
      </c>
      <c r="L191" s="84" t="b">
        <v>0</v>
      </c>
    </row>
    <row r="192" spans="1:12" ht="15">
      <c r="A192" s="84" t="s">
        <v>4422</v>
      </c>
      <c r="B192" s="84" t="s">
        <v>4428</v>
      </c>
      <c r="C192" s="84">
        <v>4</v>
      </c>
      <c r="D192" s="122">
        <v>0.0018696637514097937</v>
      </c>
      <c r="E192" s="122">
        <v>1.2932941191144258</v>
      </c>
      <c r="F192" s="84" t="s">
        <v>4848</v>
      </c>
      <c r="G192" s="84" t="b">
        <v>1</v>
      </c>
      <c r="H192" s="84" t="b">
        <v>0</v>
      </c>
      <c r="I192" s="84" t="b">
        <v>0</v>
      </c>
      <c r="J192" s="84" t="b">
        <v>0</v>
      </c>
      <c r="K192" s="84" t="b">
        <v>0</v>
      </c>
      <c r="L192" s="84" t="b">
        <v>0</v>
      </c>
    </row>
    <row r="193" spans="1:12" ht="15">
      <c r="A193" s="84" t="s">
        <v>4440</v>
      </c>
      <c r="B193" s="84" t="s">
        <v>3611</v>
      </c>
      <c r="C193" s="84">
        <v>4</v>
      </c>
      <c r="D193" s="122">
        <v>0.0018696637514097937</v>
      </c>
      <c r="E193" s="122">
        <v>1.1985639007118372</v>
      </c>
      <c r="F193" s="84" t="s">
        <v>4848</v>
      </c>
      <c r="G193" s="84" t="b">
        <v>0</v>
      </c>
      <c r="H193" s="84" t="b">
        <v>0</v>
      </c>
      <c r="I193" s="84" t="b">
        <v>0</v>
      </c>
      <c r="J193" s="84" t="b">
        <v>0</v>
      </c>
      <c r="K193" s="84" t="b">
        <v>0</v>
      </c>
      <c r="L193" s="84" t="b">
        <v>0</v>
      </c>
    </row>
    <row r="194" spans="1:12" ht="15">
      <c r="A194" s="84" t="s">
        <v>4461</v>
      </c>
      <c r="B194" s="84" t="s">
        <v>4431</v>
      </c>
      <c r="C194" s="84">
        <v>4</v>
      </c>
      <c r="D194" s="122">
        <v>0.0018696637514097937</v>
      </c>
      <c r="E194" s="122">
        <v>1.8311132141877</v>
      </c>
      <c r="F194" s="84" t="s">
        <v>4848</v>
      </c>
      <c r="G194" s="84" t="b">
        <v>0</v>
      </c>
      <c r="H194" s="84" t="b">
        <v>0</v>
      </c>
      <c r="I194" s="84" t="b">
        <v>0</v>
      </c>
      <c r="J194" s="84" t="b">
        <v>0</v>
      </c>
      <c r="K194" s="84" t="b">
        <v>0</v>
      </c>
      <c r="L194" s="84" t="b">
        <v>0</v>
      </c>
    </row>
    <row r="195" spans="1:12" ht="15">
      <c r="A195" s="84" t="s">
        <v>3608</v>
      </c>
      <c r="B195" s="84" t="s">
        <v>4448</v>
      </c>
      <c r="C195" s="84">
        <v>4</v>
      </c>
      <c r="D195" s="122">
        <v>0.0018696637514097937</v>
      </c>
      <c r="E195" s="122">
        <v>0.8015449835449912</v>
      </c>
      <c r="F195" s="84" t="s">
        <v>4848</v>
      </c>
      <c r="G195" s="84" t="b">
        <v>0</v>
      </c>
      <c r="H195" s="84" t="b">
        <v>0</v>
      </c>
      <c r="I195" s="84" t="b">
        <v>0</v>
      </c>
      <c r="J195" s="84" t="b">
        <v>0</v>
      </c>
      <c r="K195" s="84" t="b">
        <v>0</v>
      </c>
      <c r="L195" s="84" t="b">
        <v>0</v>
      </c>
    </row>
    <row r="196" spans="1:12" ht="15">
      <c r="A196" s="84" t="s">
        <v>4448</v>
      </c>
      <c r="B196" s="84" t="s">
        <v>4425</v>
      </c>
      <c r="C196" s="84">
        <v>4</v>
      </c>
      <c r="D196" s="122">
        <v>0.0018696637514097937</v>
      </c>
      <c r="E196" s="122">
        <v>1.717169861880863</v>
      </c>
      <c r="F196" s="84" t="s">
        <v>4848</v>
      </c>
      <c r="G196" s="84" t="b">
        <v>0</v>
      </c>
      <c r="H196" s="84" t="b">
        <v>0</v>
      </c>
      <c r="I196" s="84" t="b">
        <v>0</v>
      </c>
      <c r="J196" s="84" t="b">
        <v>0</v>
      </c>
      <c r="K196" s="84" t="b">
        <v>0</v>
      </c>
      <c r="L196" s="84" t="b">
        <v>0</v>
      </c>
    </row>
    <row r="197" spans="1:12" ht="15">
      <c r="A197" s="84" t="s">
        <v>3613</v>
      </c>
      <c r="B197" s="84" t="s">
        <v>4431</v>
      </c>
      <c r="C197" s="84">
        <v>4</v>
      </c>
      <c r="D197" s="122">
        <v>0.0018696637514097937</v>
      </c>
      <c r="E197" s="122">
        <v>0.9922641234504446</v>
      </c>
      <c r="F197" s="84" t="s">
        <v>4848</v>
      </c>
      <c r="G197" s="84" t="b">
        <v>0</v>
      </c>
      <c r="H197" s="84" t="b">
        <v>0</v>
      </c>
      <c r="I197" s="84" t="b">
        <v>0</v>
      </c>
      <c r="J197" s="84" t="b">
        <v>0</v>
      </c>
      <c r="K197" s="84" t="b">
        <v>0</v>
      </c>
      <c r="L197" s="84" t="b">
        <v>0</v>
      </c>
    </row>
    <row r="198" spans="1:12" ht="15">
      <c r="A198" s="84" t="s">
        <v>3613</v>
      </c>
      <c r="B198" s="84" t="s">
        <v>3620</v>
      </c>
      <c r="C198" s="84">
        <v>4</v>
      </c>
      <c r="D198" s="122">
        <v>0.0018696637514097937</v>
      </c>
      <c r="E198" s="122">
        <v>0.7664850802056559</v>
      </c>
      <c r="F198" s="84" t="s">
        <v>4848</v>
      </c>
      <c r="G198" s="84" t="b">
        <v>0</v>
      </c>
      <c r="H198" s="84" t="b">
        <v>0</v>
      </c>
      <c r="I198" s="84" t="b">
        <v>0</v>
      </c>
      <c r="J198" s="84" t="b">
        <v>1</v>
      </c>
      <c r="K198" s="84" t="b">
        <v>0</v>
      </c>
      <c r="L198" s="84" t="b">
        <v>0</v>
      </c>
    </row>
    <row r="199" spans="1:12" ht="15">
      <c r="A199" s="84" t="s">
        <v>4487</v>
      </c>
      <c r="B199" s="84" t="s">
        <v>4468</v>
      </c>
      <c r="C199" s="84">
        <v>4</v>
      </c>
      <c r="D199" s="122">
        <v>0.0018696637514097937</v>
      </c>
      <c r="E199" s="122">
        <v>2.3741953455563243</v>
      </c>
      <c r="F199" s="84" t="s">
        <v>4848</v>
      </c>
      <c r="G199" s="84" t="b">
        <v>0</v>
      </c>
      <c r="H199" s="84" t="b">
        <v>0</v>
      </c>
      <c r="I199" s="84" t="b">
        <v>0</v>
      </c>
      <c r="J199" s="84" t="b">
        <v>0</v>
      </c>
      <c r="K199" s="84" t="b">
        <v>0</v>
      </c>
      <c r="L199" s="84" t="b">
        <v>0</v>
      </c>
    </row>
    <row r="200" spans="1:12" ht="15">
      <c r="A200" s="84" t="s">
        <v>3608</v>
      </c>
      <c r="B200" s="84" t="s">
        <v>4489</v>
      </c>
      <c r="C200" s="84">
        <v>4</v>
      </c>
      <c r="D200" s="122">
        <v>0.0018696637514097937</v>
      </c>
      <c r="E200" s="122">
        <v>1.1325382025864155</v>
      </c>
      <c r="F200" s="84" t="s">
        <v>4848</v>
      </c>
      <c r="G200" s="84" t="b">
        <v>0</v>
      </c>
      <c r="H200" s="84" t="b">
        <v>0</v>
      </c>
      <c r="I200" s="84" t="b">
        <v>0</v>
      </c>
      <c r="J200" s="84" t="b">
        <v>0</v>
      </c>
      <c r="K200" s="84" t="b">
        <v>0</v>
      </c>
      <c r="L200" s="84" t="b">
        <v>0</v>
      </c>
    </row>
    <row r="201" spans="1:12" ht="15">
      <c r="A201" s="84" t="s">
        <v>4439</v>
      </c>
      <c r="B201" s="84" t="s">
        <v>3620</v>
      </c>
      <c r="C201" s="84">
        <v>4</v>
      </c>
      <c r="D201" s="122">
        <v>0.0018696637514097937</v>
      </c>
      <c r="E201" s="122">
        <v>1.4012141882869864</v>
      </c>
      <c r="F201" s="84" t="s">
        <v>4848</v>
      </c>
      <c r="G201" s="84" t="b">
        <v>0</v>
      </c>
      <c r="H201" s="84" t="b">
        <v>0</v>
      </c>
      <c r="I201" s="84" t="b">
        <v>0</v>
      </c>
      <c r="J201" s="84" t="b">
        <v>1</v>
      </c>
      <c r="K201" s="84" t="b">
        <v>0</v>
      </c>
      <c r="L201" s="84" t="b">
        <v>0</v>
      </c>
    </row>
    <row r="202" spans="1:12" ht="15">
      <c r="A202" s="84" t="s">
        <v>3608</v>
      </c>
      <c r="B202" s="84" t="s">
        <v>4452</v>
      </c>
      <c r="C202" s="84">
        <v>4</v>
      </c>
      <c r="D202" s="122">
        <v>0.0018696637514097937</v>
      </c>
      <c r="E202" s="122">
        <v>0.8984549965530476</v>
      </c>
      <c r="F202" s="84" t="s">
        <v>4848</v>
      </c>
      <c r="G202" s="84" t="b">
        <v>0</v>
      </c>
      <c r="H202" s="84" t="b">
        <v>0</v>
      </c>
      <c r="I202" s="84" t="b">
        <v>0</v>
      </c>
      <c r="J202" s="84" t="b">
        <v>0</v>
      </c>
      <c r="K202" s="84" t="b">
        <v>0</v>
      </c>
      <c r="L202" s="84" t="b">
        <v>0</v>
      </c>
    </row>
    <row r="203" spans="1:12" ht="15">
      <c r="A203" s="84" t="s">
        <v>3614</v>
      </c>
      <c r="B203" s="84" t="s">
        <v>4420</v>
      </c>
      <c r="C203" s="84">
        <v>4</v>
      </c>
      <c r="D203" s="122">
        <v>0.0018696637514097937</v>
      </c>
      <c r="E203" s="122">
        <v>0.8835012836473881</v>
      </c>
      <c r="F203" s="84" t="s">
        <v>4848</v>
      </c>
      <c r="G203" s="84" t="b">
        <v>0</v>
      </c>
      <c r="H203" s="84" t="b">
        <v>0</v>
      </c>
      <c r="I203" s="84" t="b">
        <v>0</v>
      </c>
      <c r="J203" s="84" t="b">
        <v>0</v>
      </c>
      <c r="K203" s="84" t="b">
        <v>0</v>
      </c>
      <c r="L203" s="84" t="b">
        <v>0</v>
      </c>
    </row>
    <row r="204" spans="1:12" ht="15">
      <c r="A204" s="84" t="s">
        <v>4420</v>
      </c>
      <c r="B204" s="84" t="s">
        <v>3627</v>
      </c>
      <c r="C204" s="84">
        <v>4</v>
      </c>
      <c r="D204" s="122">
        <v>0.0018696637514097937</v>
      </c>
      <c r="E204" s="122">
        <v>1.3953846446262625</v>
      </c>
      <c r="F204" s="84" t="s">
        <v>4848</v>
      </c>
      <c r="G204" s="84" t="b">
        <v>0</v>
      </c>
      <c r="H204" s="84" t="b">
        <v>0</v>
      </c>
      <c r="I204" s="84" t="b">
        <v>0</v>
      </c>
      <c r="J204" s="84" t="b">
        <v>0</v>
      </c>
      <c r="K204" s="84" t="b">
        <v>0</v>
      </c>
      <c r="L204" s="84" t="b">
        <v>0</v>
      </c>
    </row>
    <row r="205" spans="1:12" ht="15">
      <c r="A205" s="84" t="s">
        <v>3627</v>
      </c>
      <c r="B205" s="84" t="s">
        <v>4556</v>
      </c>
      <c r="C205" s="84">
        <v>4</v>
      </c>
      <c r="D205" s="122">
        <v>0.0018696637514097937</v>
      </c>
      <c r="E205" s="122">
        <v>2.66838591669</v>
      </c>
      <c r="F205" s="84" t="s">
        <v>4848</v>
      </c>
      <c r="G205" s="84" t="b">
        <v>0</v>
      </c>
      <c r="H205" s="84" t="b">
        <v>0</v>
      </c>
      <c r="I205" s="84" t="b">
        <v>0</v>
      </c>
      <c r="J205" s="84" t="b">
        <v>0</v>
      </c>
      <c r="K205" s="84" t="b">
        <v>0</v>
      </c>
      <c r="L205" s="84" t="b">
        <v>0</v>
      </c>
    </row>
    <row r="206" spans="1:12" ht="15">
      <c r="A206" s="84" t="s">
        <v>4556</v>
      </c>
      <c r="B206" s="84" t="s">
        <v>3608</v>
      </c>
      <c r="C206" s="84">
        <v>4</v>
      </c>
      <c r="D206" s="122">
        <v>0.0018696637514097937</v>
      </c>
      <c r="E206" s="122">
        <v>1.26612453423532</v>
      </c>
      <c r="F206" s="84" t="s">
        <v>4848</v>
      </c>
      <c r="G206" s="84" t="b">
        <v>0</v>
      </c>
      <c r="H206" s="84" t="b">
        <v>0</v>
      </c>
      <c r="I206" s="84" t="b">
        <v>0</v>
      </c>
      <c r="J206" s="84" t="b">
        <v>0</v>
      </c>
      <c r="K206" s="84" t="b">
        <v>0</v>
      </c>
      <c r="L206" s="84" t="b">
        <v>0</v>
      </c>
    </row>
    <row r="207" spans="1:12" ht="15">
      <c r="A207" s="84" t="s">
        <v>4423</v>
      </c>
      <c r="B207" s="84" t="s">
        <v>3608</v>
      </c>
      <c r="C207" s="84">
        <v>4</v>
      </c>
      <c r="D207" s="122">
        <v>0.0018696637514097937</v>
      </c>
      <c r="E207" s="122">
        <v>0.6640645429073576</v>
      </c>
      <c r="F207" s="84" t="s">
        <v>4848</v>
      </c>
      <c r="G207" s="84" t="b">
        <v>0</v>
      </c>
      <c r="H207" s="84" t="b">
        <v>0</v>
      </c>
      <c r="I207" s="84" t="b">
        <v>0</v>
      </c>
      <c r="J207" s="84" t="b">
        <v>0</v>
      </c>
      <c r="K207" s="84" t="b">
        <v>0</v>
      </c>
      <c r="L207" s="84" t="b">
        <v>0</v>
      </c>
    </row>
    <row r="208" spans="1:12" ht="15">
      <c r="A208" s="84" t="s">
        <v>3659</v>
      </c>
      <c r="B208" s="84" t="s">
        <v>3660</v>
      </c>
      <c r="C208" s="84">
        <v>4</v>
      </c>
      <c r="D208" s="122">
        <v>0.002168008643049022</v>
      </c>
      <c r="E208" s="122">
        <v>2.9694159123539814</v>
      </c>
      <c r="F208" s="84" t="s">
        <v>4848</v>
      </c>
      <c r="G208" s="84" t="b">
        <v>0</v>
      </c>
      <c r="H208" s="84" t="b">
        <v>0</v>
      </c>
      <c r="I208" s="84" t="b">
        <v>0</v>
      </c>
      <c r="J208" s="84" t="b">
        <v>0</v>
      </c>
      <c r="K208" s="84" t="b">
        <v>0</v>
      </c>
      <c r="L208" s="84" t="b">
        <v>0</v>
      </c>
    </row>
    <row r="209" spans="1:12" ht="15">
      <c r="A209" s="84" t="s">
        <v>4506</v>
      </c>
      <c r="B209" s="84" t="s">
        <v>4426</v>
      </c>
      <c r="C209" s="84">
        <v>4</v>
      </c>
      <c r="D209" s="122">
        <v>0.0018696637514097937</v>
      </c>
      <c r="E209" s="122">
        <v>1.9974446359542248</v>
      </c>
      <c r="F209" s="84" t="s">
        <v>4848</v>
      </c>
      <c r="G209" s="84" t="b">
        <v>0</v>
      </c>
      <c r="H209" s="84" t="b">
        <v>0</v>
      </c>
      <c r="I209" s="84" t="b">
        <v>0</v>
      </c>
      <c r="J209" s="84" t="b">
        <v>0</v>
      </c>
      <c r="K209" s="84" t="b">
        <v>0</v>
      </c>
      <c r="L209" s="84" t="b">
        <v>0</v>
      </c>
    </row>
    <row r="210" spans="1:12" ht="15">
      <c r="A210" s="84" t="s">
        <v>3608</v>
      </c>
      <c r="B210" s="84" t="s">
        <v>4474</v>
      </c>
      <c r="C210" s="84">
        <v>4</v>
      </c>
      <c r="D210" s="122">
        <v>0.0018696637514097937</v>
      </c>
      <c r="E210" s="122">
        <v>1.0745462556087289</v>
      </c>
      <c r="F210" s="84" t="s">
        <v>4848</v>
      </c>
      <c r="G210" s="84" t="b">
        <v>0</v>
      </c>
      <c r="H210" s="84" t="b">
        <v>0</v>
      </c>
      <c r="I210" s="84" t="b">
        <v>0</v>
      </c>
      <c r="J210" s="84" t="b">
        <v>0</v>
      </c>
      <c r="K210" s="84" t="b">
        <v>0</v>
      </c>
      <c r="L210" s="84" t="b">
        <v>0</v>
      </c>
    </row>
    <row r="211" spans="1:12" ht="15">
      <c r="A211" s="84" t="s">
        <v>3654</v>
      </c>
      <c r="B211" s="84" t="s">
        <v>4559</v>
      </c>
      <c r="C211" s="84">
        <v>3</v>
      </c>
      <c r="D211" s="122">
        <v>0.0014951160518687674</v>
      </c>
      <c r="E211" s="122">
        <v>2.173535895009906</v>
      </c>
      <c r="F211" s="84" t="s">
        <v>4848</v>
      </c>
      <c r="G211" s="84" t="b">
        <v>0</v>
      </c>
      <c r="H211" s="84" t="b">
        <v>0</v>
      </c>
      <c r="I211" s="84" t="b">
        <v>0</v>
      </c>
      <c r="J211" s="84" t="b">
        <v>0</v>
      </c>
      <c r="K211" s="84" t="b">
        <v>0</v>
      </c>
      <c r="L211" s="84" t="b">
        <v>0</v>
      </c>
    </row>
    <row r="212" spans="1:12" ht="15">
      <c r="A212" s="84" t="s">
        <v>3625</v>
      </c>
      <c r="B212" s="84" t="s">
        <v>4455</v>
      </c>
      <c r="C212" s="84">
        <v>3</v>
      </c>
      <c r="D212" s="122">
        <v>0.0014951160518687674</v>
      </c>
      <c r="E212" s="122">
        <v>1.5158427794091085</v>
      </c>
      <c r="F212" s="84" t="s">
        <v>4848</v>
      </c>
      <c r="G212" s="84" t="b">
        <v>1</v>
      </c>
      <c r="H212" s="84" t="b">
        <v>0</v>
      </c>
      <c r="I212" s="84" t="b">
        <v>0</v>
      </c>
      <c r="J212" s="84" t="b">
        <v>0</v>
      </c>
      <c r="K212" s="84" t="b">
        <v>0</v>
      </c>
      <c r="L212" s="84" t="b">
        <v>0</v>
      </c>
    </row>
    <row r="213" spans="1:12" ht="15">
      <c r="A213" s="84" t="s">
        <v>4562</v>
      </c>
      <c r="B213" s="84" t="s">
        <v>3633</v>
      </c>
      <c r="C213" s="84">
        <v>3</v>
      </c>
      <c r="D213" s="122">
        <v>0.0014951160518687674</v>
      </c>
      <c r="E213" s="122">
        <v>2.1243178723397245</v>
      </c>
      <c r="F213" s="84" t="s">
        <v>4848</v>
      </c>
      <c r="G213" s="84" t="b">
        <v>0</v>
      </c>
      <c r="H213" s="84" t="b">
        <v>0</v>
      </c>
      <c r="I213" s="84" t="b">
        <v>0</v>
      </c>
      <c r="J213" s="84" t="b">
        <v>0</v>
      </c>
      <c r="K213" s="84" t="b">
        <v>0</v>
      </c>
      <c r="L213" s="84" t="b">
        <v>0</v>
      </c>
    </row>
    <row r="214" spans="1:12" ht="15">
      <c r="A214" s="84" t="s">
        <v>3633</v>
      </c>
      <c r="B214" s="84" t="s">
        <v>4563</v>
      </c>
      <c r="C214" s="84">
        <v>3</v>
      </c>
      <c r="D214" s="122">
        <v>0.0014951160518687674</v>
      </c>
      <c r="E214" s="122">
        <v>2.1243178723397245</v>
      </c>
      <c r="F214" s="84" t="s">
        <v>4848</v>
      </c>
      <c r="G214" s="84" t="b">
        <v>0</v>
      </c>
      <c r="H214" s="84" t="b">
        <v>0</v>
      </c>
      <c r="I214" s="84" t="b">
        <v>0</v>
      </c>
      <c r="J214" s="84" t="b">
        <v>0</v>
      </c>
      <c r="K214" s="84" t="b">
        <v>0</v>
      </c>
      <c r="L214" s="84" t="b">
        <v>0</v>
      </c>
    </row>
    <row r="215" spans="1:12" ht="15">
      <c r="A215" s="84" t="s">
        <v>4563</v>
      </c>
      <c r="B215" s="84" t="s">
        <v>4564</v>
      </c>
      <c r="C215" s="84">
        <v>3</v>
      </c>
      <c r="D215" s="122">
        <v>0.0014951160518687674</v>
      </c>
      <c r="E215" s="122">
        <v>3.0943546489622813</v>
      </c>
      <c r="F215" s="84" t="s">
        <v>4848</v>
      </c>
      <c r="G215" s="84" t="b">
        <v>0</v>
      </c>
      <c r="H215" s="84" t="b">
        <v>0</v>
      </c>
      <c r="I215" s="84" t="b">
        <v>0</v>
      </c>
      <c r="J215" s="84" t="b">
        <v>0</v>
      </c>
      <c r="K215" s="84" t="b">
        <v>0</v>
      </c>
      <c r="L215" s="84" t="b">
        <v>0</v>
      </c>
    </row>
    <row r="216" spans="1:12" ht="15">
      <c r="A216" s="84" t="s">
        <v>4564</v>
      </c>
      <c r="B216" s="84" t="s">
        <v>4565</v>
      </c>
      <c r="C216" s="84">
        <v>3</v>
      </c>
      <c r="D216" s="122">
        <v>0.0014951160518687674</v>
      </c>
      <c r="E216" s="122">
        <v>3.0943546489622813</v>
      </c>
      <c r="F216" s="84" t="s">
        <v>4848</v>
      </c>
      <c r="G216" s="84" t="b">
        <v>0</v>
      </c>
      <c r="H216" s="84" t="b">
        <v>0</v>
      </c>
      <c r="I216" s="84" t="b">
        <v>0</v>
      </c>
      <c r="J216" s="84" t="b">
        <v>0</v>
      </c>
      <c r="K216" s="84" t="b">
        <v>0</v>
      </c>
      <c r="L216" s="84" t="b">
        <v>0</v>
      </c>
    </row>
    <row r="217" spans="1:12" ht="15">
      <c r="A217" s="84" t="s">
        <v>4565</v>
      </c>
      <c r="B217" s="84" t="s">
        <v>4566</v>
      </c>
      <c r="C217" s="84">
        <v>3</v>
      </c>
      <c r="D217" s="122">
        <v>0.0014951160518687674</v>
      </c>
      <c r="E217" s="122">
        <v>3.0943546489622813</v>
      </c>
      <c r="F217" s="84" t="s">
        <v>4848</v>
      </c>
      <c r="G217" s="84" t="b">
        <v>0</v>
      </c>
      <c r="H217" s="84" t="b">
        <v>0</v>
      </c>
      <c r="I217" s="84" t="b">
        <v>0</v>
      </c>
      <c r="J217" s="84" t="b">
        <v>0</v>
      </c>
      <c r="K217" s="84" t="b">
        <v>0</v>
      </c>
      <c r="L217" s="84" t="b">
        <v>0</v>
      </c>
    </row>
    <row r="218" spans="1:12" ht="15">
      <c r="A218" s="84" t="s">
        <v>4566</v>
      </c>
      <c r="B218" s="84" t="s">
        <v>4567</v>
      </c>
      <c r="C218" s="84">
        <v>3</v>
      </c>
      <c r="D218" s="122">
        <v>0.0014951160518687674</v>
      </c>
      <c r="E218" s="122">
        <v>3.0943546489622813</v>
      </c>
      <c r="F218" s="84" t="s">
        <v>4848</v>
      </c>
      <c r="G218" s="84" t="b">
        <v>0</v>
      </c>
      <c r="H218" s="84" t="b">
        <v>0</v>
      </c>
      <c r="I218" s="84" t="b">
        <v>0</v>
      </c>
      <c r="J218" s="84" t="b">
        <v>0</v>
      </c>
      <c r="K218" s="84" t="b">
        <v>0</v>
      </c>
      <c r="L218" s="84" t="b">
        <v>0</v>
      </c>
    </row>
    <row r="219" spans="1:12" ht="15">
      <c r="A219" s="84" t="s">
        <v>4567</v>
      </c>
      <c r="B219" s="84" t="s">
        <v>4568</v>
      </c>
      <c r="C219" s="84">
        <v>3</v>
      </c>
      <c r="D219" s="122">
        <v>0.0014951160518687674</v>
      </c>
      <c r="E219" s="122">
        <v>3.0943546489622813</v>
      </c>
      <c r="F219" s="84" t="s">
        <v>4848</v>
      </c>
      <c r="G219" s="84" t="b">
        <v>0</v>
      </c>
      <c r="H219" s="84" t="b">
        <v>0</v>
      </c>
      <c r="I219" s="84" t="b">
        <v>0</v>
      </c>
      <c r="J219" s="84" t="b">
        <v>0</v>
      </c>
      <c r="K219" s="84" t="b">
        <v>0</v>
      </c>
      <c r="L219" s="84" t="b">
        <v>0</v>
      </c>
    </row>
    <row r="220" spans="1:12" ht="15">
      <c r="A220" s="84" t="s">
        <v>4568</v>
      </c>
      <c r="B220" s="84" t="s">
        <v>3628</v>
      </c>
      <c r="C220" s="84">
        <v>3</v>
      </c>
      <c r="D220" s="122">
        <v>0.0014951160518687674</v>
      </c>
      <c r="E220" s="122">
        <v>2.6172333942426187</v>
      </c>
      <c r="F220" s="84" t="s">
        <v>4848</v>
      </c>
      <c r="G220" s="84" t="b">
        <v>0</v>
      </c>
      <c r="H220" s="84" t="b">
        <v>0</v>
      </c>
      <c r="I220" s="84" t="b">
        <v>0</v>
      </c>
      <c r="J220" s="84" t="b">
        <v>0</v>
      </c>
      <c r="K220" s="84" t="b">
        <v>0</v>
      </c>
      <c r="L220" s="84" t="b">
        <v>0</v>
      </c>
    </row>
    <row r="221" spans="1:12" ht="15">
      <c r="A221" s="84" t="s">
        <v>4571</v>
      </c>
      <c r="B221" s="84" t="s">
        <v>4572</v>
      </c>
      <c r="C221" s="84">
        <v>3</v>
      </c>
      <c r="D221" s="122">
        <v>0.0014951160518687674</v>
      </c>
      <c r="E221" s="122">
        <v>3.0943546489622813</v>
      </c>
      <c r="F221" s="84" t="s">
        <v>4848</v>
      </c>
      <c r="G221" s="84" t="b">
        <v>0</v>
      </c>
      <c r="H221" s="84" t="b">
        <v>0</v>
      </c>
      <c r="I221" s="84" t="b">
        <v>0</v>
      </c>
      <c r="J221" s="84" t="b">
        <v>0</v>
      </c>
      <c r="K221" s="84" t="b">
        <v>0</v>
      </c>
      <c r="L221" s="84" t="b">
        <v>0</v>
      </c>
    </row>
    <row r="222" spans="1:12" ht="15">
      <c r="A222" s="84" t="s">
        <v>4572</v>
      </c>
      <c r="B222" s="84" t="s">
        <v>4446</v>
      </c>
      <c r="C222" s="84">
        <v>3</v>
      </c>
      <c r="D222" s="122">
        <v>0.0014951160518687674</v>
      </c>
      <c r="E222" s="122">
        <v>2.3953846446262625</v>
      </c>
      <c r="F222" s="84" t="s">
        <v>4848</v>
      </c>
      <c r="G222" s="84" t="b">
        <v>0</v>
      </c>
      <c r="H222" s="84" t="b">
        <v>0</v>
      </c>
      <c r="I222" s="84" t="b">
        <v>0</v>
      </c>
      <c r="J222" s="84" t="b">
        <v>0</v>
      </c>
      <c r="K222" s="84" t="b">
        <v>0</v>
      </c>
      <c r="L222" s="84" t="b">
        <v>0</v>
      </c>
    </row>
    <row r="223" spans="1:12" ht="15">
      <c r="A223" s="84" t="s">
        <v>4446</v>
      </c>
      <c r="B223" s="84" t="s">
        <v>4532</v>
      </c>
      <c r="C223" s="84">
        <v>3</v>
      </c>
      <c r="D223" s="122">
        <v>0.0014951160518687674</v>
      </c>
      <c r="E223" s="122">
        <v>2.300409131395406</v>
      </c>
      <c r="F223" s="84" t="s">
        <v>4848</v>
      </c>
      <c r="G223" s="84" t="b">
        <v>0</v>
      </c>
      <c r="H223" s="84" t="b">
        <v>0</v>
      </c>
      <c r="I223" s="84" t="b">
        <v>0</v>
      </c>
      <c r="J223" s="84" t="b">
        <v>0</v>
      </c>
      <c r="K223" s="84" t="b">
        <v>0</v>
      </c>
      <c r="L223" s="84" t="b">
        <v>0</v>
      </c>
    </row>
    <row r="224" spans="1:12" ht="15">
      <c r="A224" s="84" t="s">
        <v>4532</v>
      </c>
      <c r="B224" s="84" t="s">
        <v>4573</v>
      </c>
      <c r="C224" s="84">
        <v>3</v>
      </c>
      <c r="D224" s="122">
        <v>0.0014951160518687674</v>
      </c>
      <c r="E224" s="122">
        <v>2.9694159123539814</v>
      </c>
      <c r="F224" s="84" t="s">
        <v>4848</v>
      </c>
      <c r="G224" s="84" t="b">
        <v>0</v>
      </c>
      <c r="H224" s="84" t="b">
        <v>0</v>
      </c>
      <c r="I224" s="84" t="b">
        <v>0</v>
      </c>
      <c r="J224" s="84" t="b">
        <v>0</v>
      </c>
      <c r="K224" s="84" t="b">
        <v>0</v>
      </c>
      <c r="L224" s="84" t="b">
        <v>0</v>
      </c>
    </row>
    <row r="225" spans="1:12" ht="15">
      <c r="A225" s="84" t="s">
        <v>4574</v>
      </c>
      <c r="B225" s="84" t="s">
        <v>4575</v>
      </c>
      <c r="C225" s="84">
        <v>3</v>
      </c>
      <c r="D225" s="122">
        <v>0.0014951160518687674</v>
      </c>
      <c r="E225" s="122">
        <v>3.0943546489622813</v>
      </c>
      <c r="F225" s="84" t="s">
        <v>4848</v>
      </c>
      <c r="G225" s="84" t="b">
        <v>0</v>
      </c>
      <c r="H225" s="84" t="b">
        <v>0</v>
      </c>
      <c r="I225" s="84" t="b">
        <v>0</v>
      </c>
      <c r="J225" s="84" t="b">
        <v>0</v>
      </c>
      <c r="K225" s="84" t="b">
        <v>0</v>
      </c>
      <c r="L225" s="84" t="b">
        <v>0</v>
      </c>
    </row>
    <row r="226" spans="1:12" ht="15">
      <c r="A226" s="84" t="s">
        <v>4575</v>
      </c>
      <c r="B226" s="84" t="s">
        <v>4576</v>
      </c>
      <c r="C226" s="84">
        <v>3</v>
      </c>
      <c r="D226" s="122">
        <v>0.0014951160518687674</v>
      </c>
      <c r="E226" s="122">
        <v>3.0943546489622813</v>
      </c>
      <c r="F226" s="84" t="s">
        <v>4848</v>
      </c>
      <c r="G226" s="84" t="b">
        <v>0</v>
      </c>
      <c r="H226" s="84" t="b">
        <v>0</v>
      </c>
      <c r="I226" s="84" t="b">
        <v>0</v>
      </c>
      <c r="J226" s="84" t="b">
        <v>0</v>
      </c>
      <c r="K226" s="84" t="b">
        <v>0</v>
      </c>
      <c r="L226" s="84" t="b">
        <v>0</v>
      </c>
    </row>
    <row r="227" spans="1:12" ht="15">
      <c r="A227" s="84" t="s">
        <v>4576</v>
      </c>
      <c r="B227" s="84" t="s">
        <v>4533</v>
      </c>
      <c r="C227" s="84">
        <v>3</v>
      </c>
      <c r="D227" s="122">
        <v>0.0014951160518687674</v>
      </c>
      <c r="E227" s="122">
        <v>2.9694159123539814</v>
      </c>
      <c r="F227" s="84" t="s">
        <v>4848</v>
      </c>
      <c r="G227" s="84" t="b">
        <v>0</v>
      </c>
      <c r="H227" s="84" t="b">
        <v>0</v>
      </c>
      <c r="I227" s="84" t="b">
        <v>0</v>
      </c>
      <c r="J227" s="84" t="b">
        <v>0</v>
      </c>
      <c r="K227" s="84" t="b">
        <v>0</v>
      </c>
      <c r="L227" s="84" t="b">
        <v>0</v>
      </c>
    </row>
    <row r="228" spans="1:12" ht="15">
      <c r="A228" s="84" t="s">
        <v>4533</v>
      </c>
      <c r="B228" s="84" t="s">
        <v>4426</v>
      </c>
      <c r="C228" s="84">
        <v>3</v>
      </c>
      <c r="D228" s="122">
        <v>0.0014951160518687674</v>
      </c>
      <c r="E228" s="122">
        <v>2.048597158401606</v>
      </c>
      <c r="F228" s="84" t="s">
        <v>4848</v>
      </c>
      <c r="G228" s="84" t="b">
        <v>0</v>
      </c>
      <c r="H228" s="84" t="b">
        <v>0</v>
      </c>
      <c r="I228" s="84" t="b">
        <v>0</v>
      </c>
      <c r="J228" s="84" t="b">
        <v>0</v>
      </c>
      <c r="K228" s="84" t="b">
        <v>0</v>
      </c>
      <c r="L228" s="84" t="b">
        <v>0</v>
      </c>
    </row>
    <row r="229" spans="1:12" ht="15">
      <c r="A229" s="84" t="s">
        <v>4426</v>
      </c>
      <c r="B229" s="84" t="s">
        <v>4534</v>
      </c>
      <c r="C229" s="84">
        <v>3</v>
      </c>
      <c r="D229" s="122">
        <v>0.0014951160518687674</v>
      </c>
      <c r="E229" s="122">
        <v>2.048597158401606</v>
      </c>
      <c r="F229" s="84" t="s">
        <v>4848</v>
      </c>
      <c r="G229" s="84" t="b">
        <v>0</v>
      </c>
      <c r="H229" s="84" t="b">
        <v>0</v>
      </c>
      <c r="I229" s="84" t="b">
        <v>0</v>
      </c>
      <c r="J229" s="84" t="b">
        <v>0</v>
      </c>
      <c r="K229" s="84" t="b">
        <v>0</v>
      </c>
      <c r="L229" s="84" t="b">
        <v>0</v>
      </c>
    </row>
    <row r="230" spans="1:12" ht="15">
      <c r="A230" s="84" t="s">
        <v>3608</v>
      </c>
      <c r="B230" s="84" t="s">
        <v>4430</v>
      </c>
      <c r="C230" s="84">
        <v>3</v>
      </c>
      <c r="D230" s="122">
        <v>0.0014951160518687674</v>
      </c>
      <c r="E230" s="122">
        <v>0.5102748251701662</v>
      </c>
      <c r="F230" s="84" t="s">
        <v>4848</v>
      </c>
      <c r="G230" s="84" t="b">
        <v>0</v>
      </c>
      <c r="H230" s="84" t="b">
        <v>0</v>
      </c>
      <c r="I230" s="84" t="b">
        <v>0</v>
      </c>
      <c r="J230" s="84" t="b">
        <v>0</v>
      </c>
      <c r="K230" s="84" t="b">
        <v>0</v>
      </c>
      <c r="L230" s="84" t="b">
        <v>0</v>
      </c>
    </row>
    <row r="231" spans="1:12" ht="15">
      <c r="A231" s="84" t="s">
        <v>3613</v>
      </c>
      <c r="B231" s="84" t="s">
        <v>3625</v>
      </c>
      <c r="C231" s="84">
        <v>3</v>
      </c>
      <c r="D231" s="122">
        <v>0.0014951160518687674</v>
      </c>
      <c r="E231" s="122">
        <v>0.7326268129446885</v>
      </c>
      <c r="F231" s="84" t="s">
        <v>4848</v>
      </c>
      <c r="G231" s="84" t="b">
        <v>0</v>
      </c>
      <c r="H231" s="84" t="b">
        <v>0</v>
      </c>
      <c r="I231" s="84" t="b">
        <v>0</v>
      </c>
      <c r="J231" s="84" t="b">
        <v>1</v>
      </c>
      <c r="K231" s="84" t="b">
        <v>0</v>
      </c>
      <c r="L231" s="84" t="b">
        <v>0</v>
      </c>
    </row>
    <row r="232" spans="1:12" ht="15">
      <c r="A232" s="84" t="s">
        <v>4427</v>
      </c>
      <c r="B232" s="84" t="s">
        <v>3620</v>
      </c>
      <c r="C232" s="84">
        <v>3</v>
      </c>
      <c r="D232" s="122">
        <v>0.0014951160518687674</v>
      </c>
      <c r="E232" s="122">
        <v>1.0824554256625736</v>
      </c>
      <c r="F232" s="84" t="s">
        <v>4848</v>
      </c>
      <c r="G232" s="84" t="b">
        <v>0</v>
      </c>
      <c r="H232" s="84" t="b">
        <v>0</v>
      </c>
      <c r="I232" s="84" t="b">
        <v>0</v>
      </c>
      <c r="J232" s="84" t="b">
        <v>1</v>
      </c>
      <c r="K232" s="84" t="b">
        <v>0</v>
      </c>
      <c r="L232" s="84" t="b">
        <v>0</v>
      </c>
    </row>
    <row r="233" spans="1:12" ht="15">
      <c r="A233" s="84" t="s">
        <v>3636</v>
      </c>
      <c r="B233" s="84" t="s">
        <v>3608</v>
      </c>
      <c r="C233" s="84">
        <v>3</v>
      </c>
      <c r="D233" s="122">
        <v>0.0014951160518687674</v>
      </c>
      <c r="E233" s="122">
        <v>0.2518840951207098</v>
      </c>
      <c r="F233" s="84" t="s">
        <v>4848</v>
      </c>
      <c r="G233" s="84" t="b">
        <v>0</v>
      </c>
      <c r="H233" s="84" t="b">
        <v>0</v>
      </c>
      <c r="I233" s="84" t="b">
        <v>0</v>
      </c>
      <c r="J233" s="84" t="b">
        <v>0</v>
      </c>
      <c r="K233" s="84" t="b">
        <v>0</v>
      </c>
      <c r="L233" s="84" t="b">
        <v>0</v>
      </c>
    </row>
    <row r="234" spans="1:12" ht="15">
      <c r="A234" s="84" t="s">
        <v>4429</v>
      </c>
      <c r="B234" s="84" t="s">
        <v>4438</v>
      </c>
      <c r="C234" s="84">
        <v>3</v>
      </c>
      <c r="D234" s="122">
        <v>0.0014951160518687674</v>
      </c>
      <c r="E234" s="122">
        <v>1.475725556201126</v>
      </c>
      <c r="F234" s="84" t="s">
        <v>4848</v>
      </c>
      <c r="G234" s="84" t="b">
        <v>1</v>
      </c>
      <c r="H234" s="84" t="b">
        <v>0</v>
      </c>
      <c r="I234" s="84" t="b">
        <v>0</v>
      </c>
      <c r="J234" s="84" t="b">
        <v>0</v>
      </c>
      <c r="K234" s="84" t="b">
        <v>0</v>
      </c>
      <c r="L234" s="84" t="b">
        <v>0</v>
      </c>
    </row>
    <row r="235" spans="1:12" ht="15">
      <c r="A235" s="84" t="s">
        <v>3614</v>
      </c>
      <c r="B235" s="84" t="s">
        <v>4595</v>
      </c>
      <c r="C235" s="84">
        <v>3</v>
      </c>
      <c r="D235" s="122">
        <v>0.0014951160518687674</v>
      </c>
      <c r="E235" s="122">
        <v>1.872505899345925</v>
      </c>
      <c r="F235" s="84" t="s">
        <v>4848</v>
      </c>
      <c r="G235" s="84" t="b">
        <v>0</v>
      </c>
      <c r="H235" s="84" t="b">
        <v>0</v>
      </c>
      <c r="I235" s="84" t="b">
        <v>0</v>
      </c>
      <c r="J235" s="84" t="b">
        <v>0</v>
      </c>
      <c r="K235" s="84" t="b">
        <v>0</v>
      </c>
      <c r="L235" s="84" t="b">
        <v>0</v>
      </c>
    </row>
    <row r="236" spans="1:12" ht="15">
      <c r="A236" s="84" t="s">
        <v>4595</v>
      </c>
      <c r="B236" s="84" t="s">
        <v>4446</v>
      </c>
      <c r="C236" s="84">
        <v>3</v>
      </c>
      <c r="D236" s="122">
        <v>0.0014951160518687674</v>
      </c>
      <c r="E236" s="122">
        <v>2.3953846446262625</v>
      </c>
      <c r="F236" s="84" t="s">
        <v>4848</v>
      </c>
      <c r="G236" s="84" t="b">
        <v>0</v>
      </c>
      <c r="H236" s="84" t="b">
        <v>0</v>
      </c>
      <c r="I236" s="84" t="b">
        <v>0</v>
      </c>
      <c r="J236" s="84" t="b">
        <v>0</v>
      </c>
      <c r="K236" s="84" t="b">
        <v>0</v>
      </c>
      <c r="L236" s="84" t="b">
        <v>0</v>
      </c>
    </row>
    <row r="237" spans="1:12" ht="15">
      <c r="A237" s="84" t="s">
        <v>3613</v>
      </c>
      <c r="B237" s="84" t="s">
        <v>4464</v>
      </c>
      <c r="C237" s="84">
        <v>3</v>
      </c>
      <c r="D237" s="122">
        <v>0.0014951160518687674</v>
      </c>
      <c r="E237" s="122">
        <v>1.2555055582250259</v>
      </c>
      <c r="F237" s="84" t="s">
        <v>4848</v>
      </c>
      <c r="G237" s="84" t="b">
        <v>0</v>
      </c>
      <c r="H237" s="84" t="b">
        <v>0</v>
      </c>
      <c r="I237" s="84" t="b">
        <v>0</v>
      </c>
      <c r="J237" s="84" t="b">
        <v>0</v>
      </c>
      <c r="K237" s="84" t="b">
        <v>0</v>
      </c>
      <c r="L237" s="84" t="b">
        <v>0</v>
      </c>
    </row>
    <row r="238" spans="1:12" ht="15">
      <c r="A238" s="84" t="s">
        <v>4426</v>
      </c>
      <c r="B238" s="84" t="s">
        <v>4447</v>
      </c>
      <c r="C238" s="84">
        <v>3</v>
      </c>
      <c r="D238" s="122">
        <v>0.0014951160518687674</v>
      </c>
      <c r="E238" s="122">
        <v>1.4745658906738874</v>
      </c>
      <c r="F238" s="84" t="s">
        <v>4848</v>
      </c>
      <c r="G238" s="84" t="b">
        <v>0</v>
      </c>
      <c r="H238" s="84" t="b">
        <v>0</v>
      </c>
      <c r="I238" s="84" t="b">
        <v>0</v>
      </c>
      <c r="J238" s="84" t="b">
        <v>0</v>
      </c>
      <c r="K238" s="84" t="b">
        <v>0</v>
      </c>
      <c r="L238" s="84" t="b">
        <v>0</v>
      </c>
    </row>
    <row r="239" spans="1:12" ht="15">
      <c r="A239" s="84" t="s">
        <v>4465</v>
      </c>
      <c r="B239" s="84" t="s">
        <v>4596</v>
      </c>
      <c r="C239" s="84">
        <v>3</v>
      </c>
      <c r="D239" s="122">
        <v>0.0014951160518687674</v>
      </c>
      <c r="E239" s="122">
        <v>2.6172333942426187</v>
      </c>
      <c r="F239" s="84" t="s">
        <v>4848</v>
      </c>
      <c r="G239" s="84" t="b">
        <v>1</v>
      </c>
      <c r="H239" s="84" t="b">
        <v>0</v>
      </c>
      <c r="I239" s="84" t="b">
        <v>0</v>
      </c>
      <c r="J239" s="84" t="b">
        <v>0</v>
      </c>
      <c r="K239" s="84" t="b">
        <v>0</v>
      </c>
      <c r="L239" s="84" t="b">
        <v>0</v>
      </c>
    </row>
    <row r="240" spans="1:12" ht="15">
      <c r="A240" s="84" t="s">
        <v>4596</v>
      </c>
      <c r="B240" s="84" t="s">
        <v>4543</v>
      </c>
      <c r="C240" s="84">
        <v>3</v>
      </c>
      <c r="D240" s="122">
        <v>0.0014951160518687674</v>
      </c>
      <c r="E240" s="122">
        <v>2.9694159123539814</v>
      </c>
      <c r="F240" s="84" t="s">
        <v>4848</v>
      </c>
      <c r="G240" s="84" t="b">
        <v>0</v>
      </c>
      <c r="H240" s="84" t="b">
        <v>0</v>
      </c>
      <c r="I240" s="84" t="b">
        <v>0</v>
      </c>
      <c r="J240" s="84" t="b">
        <v>0</v>
      </c>
      <c r="K240" s="84" t="b">
        <v>0</v>
      </c>
      <c r="L240" s="84" t="b">
        <v>0</v>
      </c>
    </row>
    <row r="241" spans="1:12" ht="15">
      <c r="A241" s="84" t="s">
        <v>4422</v>
      </c>
      <c r="B241" s="84" t="s">
        <v>4455</v>
      </c>
      <c r="C241" s="84">
        <v>3</v>
      </c>
      <c r="D241" s="122">
        <v>0.0014951160518687674</v>
      </c>
      <c r="E241" s="122">
        <v>1.4886905333654936</v>
      </c>
      <c r="F241" s="84" t="s">
        <v>4848</v>
      </c>
      <c r="G241" s="84" t="b">
        <v>1</v>
      </c>
      <c r="H241" s="84" t="b">
        <v>0</v>
      </c>
      <c r="I241" s="84" t="b">
        <v>0</v>
      </c>
      <c r="J241" s="84" t="b">
        <v>0</v>
      </c>
      <c r="K241" s="84" t="b">
        <v>0</v>
      </c>
      <c r="L241" s="84" t="b">
        <v>0</v>
      </c>
    </row>
    <row r="242" spans="1:12" ht="15">
      <c r="A242" s="84" t="s">
        <v>3611</v>
      </c>
      <c r="B242" s="84" t="s">
        <v>4437</v>
      </c>
      <c r="C242" s="84">
        <v>3</v>
      </c>
      <c r="D242" s="122">
        <v>0.0014951160518687674</v>
      </c>
      <c r="E242" s="122">
        <v>1.054720243460395</v>
      </c>
      <c r="F242" s="84" t="s">
        <v>4848</v>
      </c>
      <c r="G242" s="84" t="b">
        <v>0</v>
      </c>
      <c r="H242" s="84" t="b">
        <v>0</v>
      </c>
      <c r="I242" s="84" t="b">
        <v>0</v>
      </c>
      <c r="J242" s="84" t="b">
        <v>0</v>
      </c>
      <c r="K242" s="84" t="b">
        <v>0</v>
      </c>
      <c r="L242" s="84" t="b">
        <v>0</v>
      </c>
    </row>
    <row r="243" spans="1:12" ht="15">
      <c r="A243" s="84" t="s">
        <v>4437</v>
      </c>
      <c r="B243" s="84" t="s">
        <v>3608</v>
      </c>
      <c r="C243" s="84">
        <v>3</v>
      </c>
      <c r="D243" s="122">
        <v>0.0014951160518687674</v>
      </c>
      <c r="E243" s="122">
        <v>0.5127968675767084</v>
      </c>
      <c r="F243" s="84" t="s">
        <v>4848</v>
      </c>
      <c r="G243" s="84" t="b">
        <v>0</v>
      </c>
      <c r="H243" s="84" t="b">
        <v>0</v>
      </c>
      <c r="I243" s="84" t="b">
        <v>0</v>
      </c>
      <c r="J243" s="84" t="b">
        <v>0</v>
      </c>
      <c r="K243" s="84" t="b">
        <v>0</v>
      </c>
      <c r="L243" s="84" t="b">
        <v>0</v>
      </c>
    </row>
    <row r="244" spans="1:12" ht="15">
      <c r="A244" s="84" t="s">
        <v>4443</v>
      </c>
      <c r="B244" s="84" t="s">
        <v>3613</v>
      </c>
      <c r="C244" s="84">
        <v>3</v>
      </c>
      <c r="D244" s="122">
        <v>0.0014951160518687674</v>
      </c>
      <c r="E244" s="122">
        <v>1.0636200319861129</v>
      </c>
      <c r="F244" s="84" t="s">
        <v>4848</v>
      </c>
      <c r="G244" s="84" t="b">
        <v>0</v>
      </c>
      <c r="H244" s="84" t="b">
        <v>0</v>
      </c>
      <c r="I244" s="84" t="b">
        <v>0</v>
      </c>
      <c r="J244" s="84" t="b">
        <v>0</v>
      </c>
      <c r="K244" s="84" t="b">
        <v>0</v>
      </c>
      <c r="L244" s="84" t="b">
        <v>0</v>
      </c>
    </row>
    <row r="245" spans="1:12" ht="15">
      <c r="A245" s="84" t="s">
        <v>3613</v>
      </c>
      <c r="B245" s="84" t="s">
        <v>3621</v>
      </c>
      <c r="C245" s="84">
        <v>3</v>
      </c>
      <c r="D245" s="122">
        <v>0.0014951160518687674</v>
      </c>
      <c r="E245" s="122">
        <v>0.8295368259527449</v>
      </c>
      <c r="F245" s="84" t="s">
        <v>4848</v>
      </c>
      <c r="G245" s="84" t="b">
        <v>0</v>
      </c>
      <c r="H245" s="84" t="b">
        <v>0</v>
      </c>
      <c r="I245" s="84" t="b">
        <v>0</v>
      </c>
      <c r="J245" s="84" t="b">
        <v>0</v>
      </c>
      <c r="K245" s="84" t="b">
        <v>0</v>
      </c>
      <c r="L245" s="84" t="b">
        <v>0</v>
      </c>
    </row>
    <row r="246" spans="1:12" ht="15">
      <c r="A246" s="84" t="s">
        <v>4427</v>
      </c>
      <c r="B246" s="84" t="s">
        <v>3613</v>
      </c>
      <c r="C246" s="84">
        <v>3</v>
      </c>
      <c r="D246" s="122">
        <v>0.0014951160518687674</v>
      </c>
      <c r="E246" s="122">
        <v>0.8118080589923132</v>
      </c>
      <c r="F246" s="84" t="s">
        <v>4848</v>
      </c>
      <c r="G246" s="84" t="b">
        <v>0</v>
      </c>
      <c r="H246" s="84" t="b">
        <v>0</v>
      </c>
      <c r="I246" s="84" t="b">
        <v>0</v>
      </c>
      <c r="J246" s="84" t="b">
        <v>0</v>
      </c>
      <c r="K246" s="84" t="b">
        <v>0</v>
      </c>
      <c r="L246" s="84" t="b">
        <v>0</v>
      </c>
    </row>
    <row r="247" spans="1:12" ht="15">
      <c r="A247" s="84" t="s">
        <v>3613</v>
      </c>
      <c r="B247" s="84" t="s">
        <v>4430</v>
      </c>
      <c r="C247" s="84">
        <v>3</v>
      </c>
      <c r="D247" s="122">
        <v>0.0014951160518687674</v>
      </c>
      <c r="E247" s="122">
        <v>0.8673253868421447</v>
      </c>
      <c r="F247" s="84" t="s">
        <v>4848</v>
      </c>
      <c r="G247" s="84" t="b">
        <v>0</v>
      </c>
      <c r="H247" s="84" t="b">
        <v>0</v>
      </c>
      <c r="I247" s="84" t="b">
        <v>0</v>
      </c>
      <c r="J247" s="84" t="b">
        <v>0</v>
      </c>
      <c r="K247" s="84" t="b">
        <v>0</v>
      </c>
      <c r="L247" s="84" t="b">
        <v>0</v>
      </c>
    </row>
    <row r="248" spans="1:12" ht="15">
      <c r="A248" s="84" t="s">
        <v>4545</v>
      </c>
      <c r="B248" s="84" t="s">
        <v>4600</v>
      </c>
      <c r="C248" s="84">
        <v>3</v>
      </c>
      <c r="D248" s="122">
        <v>0.0014951160518687674</v>
      </c>
      <c r="E248" s="122">
        <v>3.0943546489622813</v>
      </c>
      <c r="F248" s="84" t="s">
        <v>4848</v>
      </c>
      <c r="G248" s="84" t="b">
        <v>0</v>
      </c>
      <c r="H248" s="84" t="b">
        <v>0</v>
      </c>
      <c r="I248" s="84" t="b">
        <v>0</v>
      </c>
      <c r="J248" s="84" t="b">
        <v>0</v>
      </c>
      <c r="K248" s="84" t="b">
        <v>0</v>
      </c>
      <c r="L248" s="84" t="b">
        <v>0</v>
      </c>
    </row>
    <row r="249" spans="1:12" ht="15">
      <c r="A249" s="84" t="s">
        <v>4451</v>
      </c>
      <c r="B249" s="84" t="s">
        <v>3608</v>
      </c>
      <c r="C249" s="84">
        <v>3</v>
      </c>
      <c r="D249" s="122">
        <v>0.0014951160518687674</v>
      </c>
      <c r="E249" s="122">
        <v>0.5971177532767444</v>
      </c>
      <c r="F249" s="84" t="s">
        <v>4848</v>
      </c>
      <c r="G249" s="84" t="b">
        <v>0</v>
      </c>
      <c r="H249" s="84" t="b">
        <v>0</v>
      </c>
      <c r="I249" s="84" t="b">
        <v>0</v>
      </c>
      <c r="J249" s="84" t="b">
        <v>0</v>
      </c>
      <c r="K249" s="84" t="b">
        <v>0</v>
      </c>
      <c r="L249" s="84" t="b">
        <v>0</v>
      </c>
    </row>
    <row r="250" spans="1:12" ht="15">
      <c r="A250" s="84" t="s">
        <v>3625</v>
      </c>
      <c r="B250" s="84" t="s">
        <v>4438</v>
      </c>
      <c r="C250" s="84">
        <v>3</v>
      </c>
      <c r="D250" s="122">
        <v>0.0014951160518687674</v>
      </c>
      <c r="E250" s="122">
        <v>1.3267865431890595</v>
      </c>
      <c r="F250" s="84" t="s">
        <v>4848</v>
      </c>
      <c r="G250" s="84" t="b">
        <v>1</v>
      </c>
      <c r="H250" s="84" t="b">
        <v>0</v>
      </c>
      <c r="I250" s="84" t="b">
        <v>0</v>
      </c>
      <c r="J250" s="84" t="b">
        <v>0</v>
      </c>
      <c r="K250" s="84" t="b">
        <v>0</v>
      </c>
      <c r="L250" s="84" t="b">
        <v>0</v>
      </c>
    </row>
    <row r="251" spans="1:12" ht="15">
      <c r="A251" s="84" t="s">
        <v>4548</v>
      </c>
      <c r="B251" s="84" t="s">
        <v>3613</v>
      </c>
      <c r="C251" s="84">
        <v>3</v>
      </c>
      <c r="D251" s="122">
        <v>0.0014951160518687674</v>
      </c>
      <c r="E251" s="122">
        <v>1.6076880763363885</v>
      </c>
      <c r="F251" s="84" t="s">
        <v>4848</v>
      </c>
      <c r="G251" s="84" t="b">
        <v>0</v>
      </c>
      <c r="H251" s="84" t="b">
        <v>0</v>
      </c>
      <c r="I251" s="84" t="b">
        <v>0</v>
      </c>
      <c r="J251" s="84" t="b">
        <v>0</v>
      </c>
      <c r="K251" s="84" t="b">
        <v>0</v>
      </c>
      <c r="L251" s="84" t="b">
        <v>0</v>
      </c>
    </row>
    <row r="252" spans="1:12" ht="15">
      <c r="A252" s="84" t="s">
        <v>3613</v>
      </c>
      <c r="B252" s="84" t="s">
        <v>4601</v>
      </c>
      <c r="C252" s="84">
        <v>3</v>
      </c>
      <c r="D252" s="122">
        <v>0.0014951160518687674</v>
      </c>
      <c r="E252" s="122">
        <v>1.7326268129446885</v>
      </c>
      <c r="F252" s="84" t="s">
        <v>4848</v>
      </c>
      <c r="G252" s="84" t="b">
        <v>0</v>
      </c>
      <c r="H252" s="84" t="b">
        <v>0</v>
      </c>
      <c r="I252" s="84" t="b">
        <v>0</v>
      </c>
      <c r="J252" s="84" t="b">
        <v>0</v>
      </c>
      <c r="K252" s="84" t="b">
        <v>0</v>
      </c>
      <c r="L252" s="84" t="b">
        <v>0</v>
      </c>
    </row>
    <row r="253" spans="1:12" ht="15">
      <c r="A253" s="84" t="s">
        <v>4601</v>
      </c>
      <c r="B253" s="84" t="s">
        <v>4602</v>
      </c>
      <c r="C253" s="84">
        <v>3</v>
      </c>
      <c r="D253" s="122">
        <v>0.0014951160518687674</v>
      </c>
      <c r="E253" s="122">
        <v>3.0943546489622813</v>
      </c>
      <c r="F253" s="84" t="s">
        <v>4848</v>
      </c>
      <c r="G253" s="84" t="b">
        <v>0</v>
      </c>
      <c r="H253" s="84" t="b">
        <v>0</v>
      </c>
      <c r="I253" s="84" t="b">
        <v>0</v>
      </c>
      <c r="J253" s="84" t="b">
        <v>0</v>
      </c>
      <c r="K253" s="84" t="b">
        <v>0</v>
      </c>
      <c r="L253" s="84" t="b">
        <v>0</v>
      </c>
    </row>
    <row r="254" spans="1:12" ht="15">
      <c r="A254" s="84" t="s">
        <v>4602</v>
      </c>
      <c r="B254" s="84" t="s">
        <v>4603</v>
      </c>
      <c r="C254" s="84">
        <v>3</v>
      </c>
      <c r="D254" s="122">
        <v>0.0014951160518687674</v>
      </c>
      <c r="E254" s="122">
        <v>3.0943546489622813</v>
      </c>
      <c r="F254" s="84" t="s">
        <v>4848</v>
      </c>
      <c r="G254" s="84" t="b">
        <v>0</v>
      </c>
      <c r="H254" s="84" t="b">
        <v>0</v>
      </c>
      <c r="I254" s="84" t="b">
        <v>0</v>
      </c>
      <c r="J254" s="84" t="b">
        <v>0</v>
      </c>
      <c r="K254" s="84" t="b">
        <v>0</v>
      </c>
      <c r="L254" s="84" t="b">
        <v>0</v>
      </c>
    </row>
    <row r="255" spans="1:12" ht="15">
      <c r="A255" s="84" t="s">
        <v>4603</v>
      </c>
      <c r="B255" s="84" t="s">
        <v>4604</v>
      </c>
      <c r="C255" s="84">
        <v>3</v>
      </c>
      <c r="D255" s="122">
        <v>0.0014951160518687674</v>
      </c>
      <c r="E255" s="122">
        <v>3.0943546489622813</v>
      </c>
      <c r="F255" s="84" t="s">
        <v>4848</v>
      </c>
      <c r="G255" s="84" t="b">
        <v>0</v>
      </c>
      <c r="H255" s="84" t="b">
        <v>0</v>
      </c>
      <c r="I255" s="84" t="b">
        <v>0</v>
      </c>
      <c r="J255" s="84" t="b">
        <v>0</v>
      </c>
      <c r="K255" s="84" t="b">
        <v>0</v>
      </c>
      <c r="L255" s="84" t="b">
        <v>0</v>
      </c>
    </row>
    <row r="256" spans="1:12" ht="15">
      <c r="A256" s="84" t="s">
        <v>4604</v>
      </c>
      <c r="B256" s="84" t="s">
        <v>4605</v>
      </c>
      <c r="C256" s="84">
        <v>3</v>
      </c>
      <c r="D256" s="122">
        <v>0.0014951160518687674</v>
      </c>
      <c r="E256" s="122">
        <v>3.0943546489622813</v>
      </c>
      <c r="F256" s="84" t="s">
        <v>4848</v>
      </c>
      <c r="G256" s="84" t="b">
        <v>0</v>
      </c>
      <c r="H256" s="84" t="b">
        <v>0</v>
      </c>
      <c r="I256" s="84" t="b">
        <v>0</v>
      </c>
      <c r="J256" s="84" t="b">
        <v>0</v>
      </c>
      <c r="K256" s="84" t="b">
        <v>0</v>
      </c>
      <c r="L256" s="84" t="b">
        <v>0</v>
      </c>
    </row>
    <row r="257" spans="1:12" ht="15">
      <c r="A257" s="84" t="s">
        <v>4605</v>
      </c>
      <c r="B257" s="84" t="s">
        <v>4606</v>
      </c>
      <c r="C257" s="84">
        <v>3</v>
      </c>
      <c r="D257" s="122">
        <v>0.0014951160518687674</v>
      </c>
      <c r="E257" s="122">
        <v>3.0943546489622813</v>
      </c>
      <c r="F257" s="84" t="s">
        <v>4848</v>
      </c>
      <c r="G257" s="84" t="b">
        <v>0</v>
      </c>
      <c r="H257" s="84" t="b">
        <v>0</v>
      </c>
      <c r="I257" s="84" t="b">
        <v>0</v>
      </c>
      <c r="J257" s="84" t="b">
        <v>0</v>
      </c>
      <c r="K257" s="84" t="b">
        <v>0</v>
      </c>
      <c r="L257" s="84" t="b">
        <v>0</v>
      </c>
    </row>
    <row r="258" spans="1:12" ht="15">
      <c r="A258" s="84" t="s">
        <v>4606</v>
      </c>
      <c r="B258" s="84" t="s">
        <v>4472</v>
      </c>
      <c r="C258" s="84">
        <v>3</v>
      </c>
      <c r="D258" s="122">
        <v>0.0014951160518687674</v>
      </c>
      <c r="E258" s="122">
        <v>2.66838591669</v>
      </c>
      <c r="F258" s="84" t="s">
        <v>4848</v>
      </c>
      <c r="G258" s="84" t="b">
        <v>0</v>
      </c>
      <c r="H258" s="84" t="b">
        <v>0</v>
      </c>
      <c r="I258" s="84" t="b">
        <v>0</v>
      </c>
      <c r="J258" s="84" t="b">
        <v>0</v>
      </c>
      <c r="K258" s="84" t="b">
        <v>0</v>
      </c>
      <c r="L258" s="84" t="b">
        <v>0</v>
      </c>
    </row>
    <row r="259" spans="1:12" ht="15">
      <c r="A259" s="84" t="s">
        <v>4472</v>
      </c>
      <c r="B259" s="84" t="s">
        <v>4607</v>
      </c>
      <c r="C259" s="84">
        <v>3</v>
      </c>
      <c r="D259" s="122">
        <v>0.0014951160518687674</v>
      </c>
      <c r="E259" s="122">
        <v>2.66838591669</v>
      </c>
      <c r="F259" s="84" t="s">
        <v>4848</v>
      </c>
      <c r="G259" s="84" t="b">
        <v>0</v>
      </c>
      <c r="H259" s="84" t="b">
        <v>0</v>
      </c>
      <c r="I259" s="84" t="b">
        <v>0</v>
      </c>
      <c r="J259" s="84" t="b">
        <v>0</v>
      </c>
      <c r="K259" s="84" t="b">
        <v>0</v>
      </c>
      <c r="L259" s="84" t="b">
        <v>0</v>
      </c>
    </row>
    <row r="260" spans="1:12" ht="15">
      <c r="A260" s="84" t="s">
        <v>4607</v>
      </c>
      <c r="B260" s="84" t="s">
        <v>4549</v>
      </c>
      <c r="C260" s="84">
        <v>3</v>
      </c>
      <c r="D260" s="122">
        <v>0.0014951160518687674</v>
      </c>
      <c r="E260" s="122">
        <v>2.9694159123539814</v>
      </c>
      <c r="F260" s="84" t="s">
        <v>4848</v>
      </c>
      <c r="G260" s="84" t="b">
        <v>0</v>
      </c>
      <c r="H260" s="84" t="b">
        <v>0</v>
      </c>
      <c r="I260" s="84" t="b">
        <v>0</v>
      </c>
      <c r="J260" s="84" t="b">
        <v>0</v>
      </c>
      <c r="K260" s="84" t="b">
        <v>0</v>
      </c>
      <c r="L260" s="84" t="b">
        <v>0</v>
      </c>
    </row>
    <row r="261" spans="1:12" ht="15">
      <c r="A261" s="84" t="s">
        <v>4549</v>
      </c>
      <c r="B261" s="84" t="s">
        <v>4608</v>
      </c>
      <c r="C261" s="84">
        <v>3</v>
      </c>
      <c r="D261" s="122">
        <v>0.0014951160518687674</v>
      </c>
      <c r="E261" s="122">
        <v>2.9694159123539814</v>
      </c>
      <c r="F261" s="84" t="s">
        <v>4848</v>
      </c>
      <c r="G261" s="84" t="b">
        <v>0</v>
      </c>
      <c r="H261" s="84" t="b">
        <v>0</v>
      </c>
      <c r="I261" s="84" t="b">
        <v>0</v>
      </c>
      <c r="J261" s="84" t="b">
        <v>0</v>
      </c>
      <c r="K261" s="84" t="b">
        <v>0</v>
      </c>
      <c r="L261" s="84" t="b">
        <v>0</v>
      </c>
    </row>
    <row r="262" spans="1:12" ht="15">
      <c r="A262" s="84" t="s">
        <v>4608</v>
      </c>
      <c r="B262" s="84" t="s">
        <v>3608</v>
      </c>
      <c r="C262" s="84">
        <v>3</v>
      </c>
      <c r="D262" s="122">
        <v>0.0014951160518687674</v>
      </c>
      <c r="E262" s="122">
        <v>1.26612453423532</v>
      </c>
      <c r="F262" s="84" t="s">
        <v>4848</v>
      </c>
      <c r="G262" s="84" t="b">
        <v>0</v>
      </c>
      <c r="H262" s="84" t="b">
        <v>0</v>
      </c>
      <c r="I262" s="84" t="b">
        <v>0</v>
      </c>
      <c r="J262" s="84" t="b">
        <v>0</v>
      </c>
      <c r="K262" s="84" t="b">
        <v>0</v>
      </c>
      <c r="L262" s="84" t="b">
        <v>0</v>
      </c>
    </row>
    <row r="263" spans="1:12" ht="15">
      <c r="A263" s="84" t="s">
        <v>3614</v>
      </c>
      <c r="B263" s="84" t="s">
        <v>4440</v>
      </c>
      <c r="C263" s="84">
        <v>3</v>
      </c>
      <c r="D263" s="122">
        <v>0.0014951160518687674</v>
      </c>
      <c r="E263" s="122">
        <v>1.1455071714096625</v>
      </c>
      <c r="F263" s="84" t="s">
        <v>4848</v>
      </c>
      <c r="G263" s="84" t="b">
        <v>0</v>
      </c>
      <c r="H263" s="84" t="b">
        <v>0</v>
      </c>
      <c r="I263" s="84" t="b">
        <v>0</v>
      </c>
      <c r="J263" s="84" t="b">
        <v>0</v>
      </c>
      <c r="K263" s="84" t="b">
        <v>0</v>
      </c>
      <c r="L263" s="84" t="b">
        <v>0</v>
      </c>
    </row>
    <row r="264" spans="1:12" ht="15">
      <c r="A264" s="84" t="s">
        <v>369</v>
      </c>
      <c r="B264" s="84" t="s">
        <v>3616</v>
      </c>
      <c r="C264" s="84">
        <v>3</v>
      </c>
      <c r="D264" s="122">
        <v>0.0014951160518687674</v>
      </c>
      <c r="E264" s="122">
        <v>1.7389669909757075</v>
      </c>
      <c r="F264" s="84" t="s">
        <v>4848</v>
      </c>
      <c r="G264" s="84" t="b">
        <v>0</v>
      </c>
      <c r="H264" s="84" t="b">
        <v>0</v>
      </c>
      <c r="I264" s="84" t="b">
        <v>0</v>
      </c>
      <c r="J264" s="84" t="b">
        <v>0</v>
      </c>
      <c r="K264" s="84" t="b">
        <v>0</v>
      </c>
      <c r="L264" s="84" t="b">
        <v>0</v>
      </c>
    </row>
    <row r="265" spans="1:12" ht="15">
      <c r="A265" s="84" t="s">
        <v>3636</v>
      </c>
      <c r="B265" s="84" t="s">
        <v>3639</v>
      </c>
      <c r="C265" s="84">
        <v>3</v>
      </c>
      <c r="D265" s="122">
        <v>0.0014951160518687674</v>
      </c>
      <c r="E265" s="122">
        <v>2.0801142098476713</v>
      </c>
      <c r="F265" s="84" t="s">
        <v>4848</v>
      </c>
      <c r="G265" s="84" t="b">
        <v>0</v>
      </c>
      <c r="H265" s="84" t="b">
        <v>0</v>
      </c>
      <c r="I265" s="84" t="b">
        <v>0</v>
      </c>
      <c r="J265" s="84" t="b">
        <v>0</v>
      </c>
      <c r="K265" s="84" t="b">
        <v>0</v>
      </c>
      <c r="L265" s="84" t="b">
        <v>0</v>
      </c>
    </row>
    <row r="266" spans="1:12" ht="15">
      <c r="A266" s="84" t="s">
        <v>3643</v>
      </c>
      <c r="B266" s="84" t="s">
        <v>3637</v>
      </c>
      <c r="C266" s="84">
        <v>3</v>
      </c>
      <c r="D266" s="122">
        <v>0.0014951160518687674</v>
      </c>
      <c r="E266" s="122">
        <v>2.747567162737625</v>
      </c>
      <c r="F266" s="84" t="s">
        <v>4848</v>
      </c>
      <c r="G266" s="84" t="b">
        <v>0</v>
      </c>
      <c r="H266" s="84" t="b">
        <v>0</v>
      </c>
      <c r="I266" s="84" t="b">
        <v>0</v>
      </c>
      <c r="J266" s="84" t="b">
        <v>0</v>
      </c>
      <c r="K266" s="84" t="b">
        <v>0</v>
      </c>
      <c r="L266" s="84" t="b">
        <v>0</v>
      </c>
    </row>
    <row r="267" spans="1:12" ht="15">
      <c r="A267" s="84" t="s">
        <v>3611</v>
      </c>
      <c r="B267" s="84" t="s">
        <v>4447</v>
      </c>
      <c r="C267" s="84">
        <v>3</v>
      </c>
      <c r="D267" s="122">
        <v>0.0014951160518687674</v>
      </c>
      <c r="E267" s="122">
        <v>1.1090779057829876</v>
      </c>
      <c r="F267" s="84" t="s">
        <v>4848</v>
      </c>
      <c r="G267" s="84" t="b">
        <v>0</v>
      </c>
      <c r="H267" s="84" t="b">
        <v>0</v>
      </c>
      <c r="I267" s="84" t="b">
        <v>0</v>
      </c>
      <c r="J267" s="84" t="b">
        <v>0</v>
      </c>
      <c r="K267" s="84" t="b">
        <v>0</v>
      </c>
      <c r="L267" s="84" t="b">
        <v>0</v>
      </c>
    </row>
    <row r="268" spans="1:12" ht="15">
      <c r="A268" s="84" t="s">
        <v>4551</v>
      </c>
      <c r="B268" s="84" t="s">
        <v>3621</v>
      </c>
      <c r="C268" s="84">
        <v>3</v>
      </c>
      <c r="D268" s="122">
        <v>0.0014951160518687674</v>
      </c>
      <c r="E268" s="122">
        <v>2.1912646619703375</v>
      </c>
      <c r="F268" s="84" t="s">
        <v>4848</v>
      </c>
      <c r="G268" s="84" t="b">
        <v>0</v>
      </c>
      <c r="H268" s="84" t="b">
        <v>0</v>
      </c>
      <c r="I268" s="84" t="b">
        <v>0</v>
      </c>
      <c r="J268" s="84" t="b">
        <v>0</v>
      </c>
      <c r="K268" s="84" t="b">
        <v>0</v>
      </c>
      <c r="L268" s="84" t="b">
        <v>0</v>
      </c>
    </row>
    <row r="269" spans="1:12" ht="15">
      <c r="A269" s="84" t="s">
        <v>4427</v>
      </c>
      <c r="B269" s="84" t="s">
        <v>4422</v>
      </c>
      <c r="C269" s="84">
        <v>3</v>
      </c>
      <c r="D269" s="122">
        <v>0.0014951160518687674</v>
      </c>
      <c r="E269" s="122">
        <v>1.132143209851681</v>
      </c>
      <c r="F269" s="84" t="s">
        <v>4848</v>
      </c>
      <c r="G269" s="84" t="b">
        <v>0</v>
      </c>
      <c r="H269" s="84" t="b">
        <v>0</v>
      </c>
      <c r="I269" s="84" t="b">
        <v>0</v>
      </c>
      <c r="J269" s="84" t="b">
        <v>1</v>
      </c>
      <c r="K269" s="84" t="b">
        <v>0</v>
      </c>
      <c r="L269" s="84" t="b">
        <v>0</v>
      </c>
    </row>
    <row r="270" spans="1:12" ht="15">
      <c r="A270" s="84" t="s">
        <v>3622</v>
      </c>
      <c r="B270" s="84" t="s">
        <v>3608</v>
      </c>
      <c r="C270" s="84">
        <v>3</v>
      </c>
      <c r="D270" s="122">
        <v>0.0014951160518687674</v>
      </c>
      <c r="E270" s="122">
        <v>0.1991777446047068</v>
      </c>
      <c r="F270" s="84" t="s">
        <v>4848</v>
      </c>
      <c r="G270" s="84" t="b">
        <v>0</v>
      </c>
      <c r="H270" s="84" t="b">
        <v>0</v>
      </c>
      <c r="I270" s="84" t="b">
        <v>0</v>
      </c>
      <c r="J270" s="84" t="b">
        <v>0</v>
      </c>
      <c r="K270" s="84" t="b">
        <v>0</v>
      </c>
      <c r="L270" s="84" t="b">
        <v>0</v>
      </c>
    </row>
    <row r="271" spans="1:12" ht="15">
      <c r="A271" s="84" t="s">
        <v>3620</v>
      </c>
      <c r="B271" s="84" t="s">
        <v>4455</v>
      </c>
      <c r="C271" s="84">
        <v>3</v>
      </c>
      <c r="D271" s="122">
        <v>0.0014951160518687674</v>
      </c>
      <c r="E271" s="122">
        <v>1.4390027491763862</v>
      </c>
      <c r="F271" s="84" t="s">
        <v>4848</v>
      </c>
      <c r="G271" s="84" t="b">
        <v>1</v>
      </c>
      <c r="H271" s="84" t="b">
        <v>0</v>
      </c>
      <c r="I271" s="84" t="b">
        <v>0</v>
      </c>
      <c r="J271" s="84" t="b">
        <v>0</v>
      </c>
      <c r="K271" s="84" t="b">
        <v>0</v>
      </c>
      <c r="L271" s="84" t="b">
        <v>0</v>
      </c>
    </row>
    <row r="272" spans="1:12" ht="15">
      <c r="A272" s="84" t="s">
        <v>394</v>
      </c>
      <c r="B272" s="84" t="s">
        <v>4420</v>
      </c>
      <c r="C272" s="84">
        <v>3</v>
      </c>
      <c r="D272" s="122">
        <v>0.0014951160518687674</v>
      </c>
      <c r="E272" s="122">
        <v>0.5281136256608142</v>
      </c>
      <c r="F272" s="84" t="s">
        <v>4848</v>
      </c>
      <c r="G272" s="84" t="b">
        <v>0</v>
      </c>
      <c r="H272" s="84" t="b">
        <v>0</v>
      </c>
      <c r="I272" s="84" t="b">
        <v>0</v>
      </c>
      <c r="J272" s="84" t="b">
        <v>0</v>
      </c>
      <c r="K272" s="84" t="b">
        <v>0</v>
      </c>
      <c r="L272" s="84" t="b">
        <v>0</v>
      </c>
    </row>
    <row r="273" spans="1:12" ht="15">
      <c r="A273" s="84" t="s">
        <v>3608</v>
      </c>
      <c r="B273" s="84" t="s">
        <v>4423</v>
      </c>
      <c r="C273" s="84">
        <v>3</v>
      </c>
      <c r="D273" s="122">
        <v>0.0014951160518687674</v>
      </c>
      <c r="E273" s="122">
        <v>0.4055394746501532</v>
      </c>
      <c r="F273" s="84" t="s">
        <v>4848</v>
      </c>
      <c r="G273" s="84" t="b">
        <v>0</v>
      </c>
      <c r="H273" s="84" t="b">
        <v>0</v>
      </c>
      <c r="I273" s="84" t="b">
        <v>0</v>
      </c>
      <c r="J273" s="84" t="b">
        <v>0</v>
      </c>
      <c r="K273" s="84" t="b">
        <v>0</v>
      </c>
      <c r="L273" s="84" t="b">
        <v>0</v>
      </c>
    </row>
    <row r="274" spans="1:12" ht="15">
      <c r="A274" s="84" t="s">
        <v>412</v>
      </c>
      <c r="B274" s="84" t="s">
        <v>3645</v>
      </c>
      <c r="C274" s="84">
        <v>3</v>
      </c>
      <c r="D274" s="122">
        <v>0.0014951160518687674</v>
      </c>
      <c r="E274" s="122">
        <v>3.0943546489622813</v>
      </c>
      <c r="F274" s="84" t="s">
        <v>4848</v>
      </c>
      <c r="G274" s="84" t="b">
        <v>0</v>
      </c>
      <c r="H274" s="84" t="b">
        <v>0</v>
      </c>
      <c r="I274" s="84" t="b">
        <v>0</v>
      </c>
      <c r="J274" s="84" t="b">
        <v>0</v>
      </c>
      <c r="K274" s="84" t="b">
        <v>0</v>
      </c>
      <c r="L274" s="84" t="b">
        <v>0</v>
      </c>
    </row>
    <row r="275" spans="1:12" ht="15">
      <c r="A275" s="84" t="s">
        <v>4426</v>
      </c>
      <c r="B275" s="84" t="s">
        <v>4507</v>
      </c>
      <c r="C275" s="84">
        <v>3</v>
      </c>
      <c r="D275" s="122">
        <v>0.0014951160518687674</v>
      </c>
      <c r="E275" s="122">
        <v>1.872505899345925</v>
      </c>
      <c r="F275" s="84" t="s">
        <v>4848</v>
      </c>
      <c r="G275" s="84" t="b">
        <v>0</v>
      </c>
      <c r="H275" s="84" t="b">
        <v>0</v>
      </c>
      <c r="I275" s="84" t="b">
        <v>0</v>
      </c>
      <c r="J275" s="84" t="b">
        <v>0</v>
      </c>
      <c r="K275" s="84" t="b">
        <v>0</v>
      </c>
      <c r="L275" s="84" t="b">
        <v>0</v>
      </c>
    </row>
    <row r="276" spans="1:12" ht="15">
      <c r="A276" s="84" t="s">
        <v>3611</v>
      </c>
      <c r="B276" s="84" t="s">
        <v>4420</v>
      </c>
      <c r="C276" s="84">
        <v>3</v>
      </c>
      <c r="D276" s="122">
        <v>0.0014951160518687674</v>
      </c>
      <c r="E276" s="122">
        <v>0.6941045578121697</v>
      </c>
      <c r="F276" s="84" t="s">
        <v>4848</v>
      </c>
      <c r="G276" s="84" t="b">
        <v>0</v>
      </c>
      <c r="H276" s="84" t="b">
        <v>0</v>
      </c>
      <c r="I276" s="84" t="b">
        <v>0</v>
      </c>
      <c r="J276" s="84" t="b">
        <v>0</v>
      </c>
      <c r="K276" s="84" t="b">
        <v>0</v>
      </c>
      <c r="L276" s="84" t="b">
        <v>0</v>
      </c>
    </row>
    <row r="277" spans="1:12" ht="15">
      <c r="A277" s="84" t="s">
        <v>4494</v>
      </c>
      <c r="B277" s="84" t="s">
        <v>4540</v>
      </c>
      <c r="C277" s="84">
        <v>3</v>
      </c>
      <c r="D277" s="122">
        <v>0.0014951160518687674</v>
      </c>
      <c r="E277" s="122">
        <v>2.66838591669</v>
      </c>
      <c r="F277" s="84" t="s">
        <v>4848</v>
      </c>
      <c r="G277" s="84" t="b">
        <v>0</v>
      </c>
      <c r="H277" s="84" t="b">
        <v>0</v>
      </c>
      <c r="I277" s="84" t="b">
        <v>0</v>
      </c>
      <c r="J277" s="84" t="b">
        <v>0</v>
      </c>
      <c r="K277" s="84" t="b">
        <v>0</v>
      </c>
      <c r="L277" s="84" t="b">
        <v>0</v>
      </c>
    </row>
    <row r="278" spans="1:12" ht="15">
      <c r="A278" s="84" t="s">
        <v>4426</v>
      </c>
      <c r="B278" s="84" t="s">
        <v>4630</v>
      </c>
      <c r="C278" s="84">
        <v>3</v>
      </c>
      <c r="D278" s="122">
        <v>0.0014951160518687674</v>
      </c>
      <c r="E278" s="122">
        <v>2.173535895009906</v>
      </c>
      <c r="F278" s="84" t="s">
        <v>4848</v>
      </c>
      <c r="G278" s="84" t="b">
        <v>0</v>
      </c>
      <c r="H278" s="84" t="b">
        <v>0</v>
      </c>
      <c r="I278" s="84" t="b">
        <v>0</v>
      </c>
      <c r="J278" s="84" t="b">
        <v>0</v>
      </c>
      <c r="K278" s="84" t="b">
        <v>0</v>
      </c>
      <c r="L278" s="84" t="b">
        <v>0</v>
      </c>
    </row>
    <row r="279" spans="1:12" ht="15">
      <c r="A279" s="84" t="s">
        <v>4630</v>
      </c>
      <c r="B279" s="84" t="s">
        <v>4507</v>
      </c>
      <c r="C279" s="84">
        <v>3</v>
      </c>
      <c r="D279" s="122">
        <v>0.0014951160518687674</v>
      </c>
      <c r="E279" s="122">
        <v>2.7933246532983</v>
      </c>
      <c r="F279" s="84" t="s">
        <v>4848</v>
      </c>
      <c r="G279" s="84" t="b">
        <v>0</v>
      </c>
      <c r="H279" s="84" t="b">
        <v>0</v>
      </c>
      <c r="I279" s="84" t="b">
        <v>0</v>
      </c>
      <c r="J279" s="84" t="b">
        <v>0</v>
      </c>
      <c r="K279" s="84" t="b">
        <v>0</v>
      </c>
      <c r="L279" s="84" t="b">
        <v>0</v>
      </c>
    </row>
    <row r="280" spans="1:12" ht="15">
      <c r="A280" s="84" t="s">
        <v>3696</v>
      </c>
      <c r="B280" s="84" t="s">
        <v>4459</v>
      </c>
      <c r="C280" s="84">
        <v>3</v>
      </c>
      <c r="D280" s="122">
        <v>0.0014951160518687674</v>
      </c>
      <c r="E280" s="122">
        <v>1.7933246532983</v>
      </c>
      <c r="F280" s="84" t="s">
        <v>4848</v>
      </c>
      <c r="G280" s="84" t="b">
        <v>0</v>
      </c>
      <c r="H280" s="84" t="b">
        <v>0</v>
      </c>
      <c r="I280" s="84" t="b">
        <v>0</v>
      </c>
      <c r="J280" s="84" t="b">
        <v>0</v>
      </c>
      <c r="K280" s="84" t="b">
        <v>0</v>
      </c>
      <c r="L280" s="84" t="b">
        <v>0</v>
      </c>
    </row>
    <row r="281" spans="1:12" ht="15">
      <c r="A281" s="84" t="s">
        <v>4459</v>
      </c>
      <c r="B281" s="84" t="s">
        <v>4631</v>
      </c>
      <c r="C281" s="84">
        <v>3</v>
      </c>
      <c r="D281" s="122">
        <v>0.0014951160518687674</v>
      </c>
      <c r="E281" s="122">
        <v>2.571475903681944</v>
      </c>
      <c r="F281" s="84" t="s">
        <v>4848</v>
      </c>
      <c r="G281" s="84" t="b">
        <v>0</v>
      </c>
      <c r="H281" s="84" t="b">
        <v>0</v>
      </c>
      <c r="I281" s="84" t="b">
        <v>0</v>
      </c>
      <c r="J281" s="84" t="b">
        <v>0</v>
      </c>
      <c r="K281" s="84" t="b">
        <v>0</v>
      </c>
      <c r="L281" s="84" t="b">
        <v>0</v>
      </c>
    </row>
    <row r="282" spans="1:12" ht="15">
      <c r="A282" s="84" t="s">
        <v>4631</v>
      </c>
      <c r="B282" s="84" t="s">
        <v>4632</v>
      </c>
      <c r="C282" s="84">
        <v>3</v>
      </c>
      <c r="D282" s="122">
        <v>0.0014951160518687674</v>
      </c>
      <c r="E282" s="122">
        <v>3.0943546489622813</v>
      </c>
      <c r="F282" s="84" t="s">
        <v>4848</v>
      </c>
      <c r="G282" s="84" t="b">
        <v>0</v>
      </c>
      <c r="H282" s="84" t="b">
        <v>0</v>
      </c>
      <c r="I282" s="84" t="b">
        <v>0</v>
      </c>
      <c r="J282" s="84" t="b">
        <v>1</v>
      </c>
      <c r="K282" s="84" t="b">
        <v>0</v>
      </c>
      <c r="L282" s="84" t="b">
        <v>0</v>
      </c>
    </row>
    <row r="283" spans="1:12" ht="15">
      <c r="A283" s="84" t="s">
        <v>4632</v>
      </c>
      <c r="B283" s="84" t="s">
        <v>4633</v>
      </c>
      <c r="C283" s="84">
        <v>3</v>
      </c>
      <c r="D283" s="122">
        <v>0.0014951160518687674</v>
      </c>
      <c r="E283" s="122">
        <v>3.0943546489622813</v>
      </c>
      <c r="F283" s="84" t="s">
        <v>4848</v>
      </c>
      <c r="G283" s="84" t="b">
        <v>1</v>
      </c>
      <c r="H283" s="84" t="b">
        <v>0</v>
      </c>
      <c r="I283" s="84" t="b">
        <v>0</v>
      </c>
      <c r="J283" s="84" t="b">
        <v>0</v>
      </c>
      <c r="K283" s="84" t="b">
        <v>0</v>
      </c>
      <c r="L283" s="84" t="b">
        <v>0</v>
      </c>
    </row>
    <row r="284" spans="1:12" ht="15">
      <c r="A284" s="84" t="s">
        <v>4633</v>
      </c>
      <c r="B284" s="84" t="s">
        <v>4634</v>
      </c>
      <c r="C284" s="84">
        <v>3</v>
      </c>
      <c r="D284" s="122">
        <v>0.0014951160518687674</v>
      </c>
      <c r="E284" s="122">
        <v>3.0943546489622813</v>
      </c>
      <c r="F284" s="84" t="s">
        <v>4848</v>
      </c>
      <c r="G284" s="84" t="b">
        <v>0</v>
      </c>
      <c r="H284" s="84" t="b">
        <v>0</v>
      </c>
      <c r="I284" s="84" t="b">
        <v>0</v>
      </c>
      <c r="J284" s="84" t="b">
        <v>0</v>
      </c>
      <c r="K284" s="84" t="b">
        <v>0</v>
      </c>
      <c r="L284" s="84" t="b">
        <v>0</v>
      </c>
    </row>
    <row r="285" spans="1:12" ht="15">
      <c r="A285" s="84" t="s">
        <v>4634</v>
      </c>
      <c r="B285" s="84" t="s">
        <v>4430</v>
      </c>
      <c r="C285" s="84">
        <v>3</v>
      </c>
      <c r="D285" s="122">
        <v>0.0014951160518687674</v>
      </c>
      <c r="E285" s="122">
        <v>2.2290532228597373</v>
      </c>
      <c r="F285" s="84" t="s">
        <v>4848</v>
      </c>
      <c r="G285" s="84" t="b">
        <v>0</v>
      </c>
      <c r="H285" s="84" t="b">
        <v>0</v>
      </c>
      <c r="I285" s="84" t="b">
        <v>0</v>
      </c>
      <c r="J285" s="84" t="b">
        <v>0</v>
      </c>
      <c r="K285" s="84" t="b">
        <v>0</v>
      </c>
      <c r="L285" s="84" t="b">
        <v>0</v>
      </c>
    </row>
    <row r="286" spans="1:12" ht="15">
      <c r="A286" s="84" t="s">
        <v>4487</v>
      </c>
      <c r="B286" s="84" t="s">
        <v>4462</v>
      </c>
      <c r="C286" s="84">
        <v>3</v>
      </c>
      <c r="D286" s="122">
        <v>0.0014951160518687674</v>
      </c>
      <c r="E286" s="122">
        <v>2.2034991183873496</v>
      </c>
      <c r="F286" s="84" t="s">
        <v>4848</v>
      </c>
      <c r="G286" s="84" t="b">
        <v>0</v>
      </c>
      <c r="H286" s="84" t="b">
        <v>0</v>
      </c>
      <c r="I286" s="84" t="b">
        <v>0</v>
      </c>
      <c r="J286" s="84" t="b">
        <v>0</v>
      </c>
      <c r="K286" s="84" t="b">
        <v>0</v>
      </c>
      <c r="L286" s="84" t="b">
        <v>0</v>
      </c>
    </row>
    <row r="287" spans="1:12" ht="15">
      <c r="A287" s="84" t="s">
        <v>4462</v>
      </c>
      <c r="B287" s="84" t="s">
        <v>4468</v>
      </c>
      <c r="C287" s="84">
        <v>3</v>
      </c>
      <c r="D287" s="122">
        <v>0.0014951160518687674</v>
      </c>
      <c r="E287" s="122">
        <v>2.0943546489622813</v>
      </c>
      <c r="F287" s="84" t="s">
        <v>4848</v>
      </c>
      <c r="G287" s="84" t="b">
        <v>0</v>
      </c>
      <c r="H287" s="84" t="b">
        <v>0</v>
      </c>
      <c r="I287" s="84" t="b">
        <v>0</v>
      </c>
      <c r="J287" s="84" t="b">
        <v>0</v>
      </c>
      <c r="K287" s="84" t="b">
        <v>0</v>
      </c>
      <c r="L287" s="84" t="b">
        <v>0</v>
      </c>
    </row>
    <row r="288" spans="1:12" ht="15">
      <c r="A288" s="84" t="s">
        <v>3608</v>
      </c>
      <c r="B288" s="84" t="s">
        <v>4635</v>
      </c>
      <c r="C288" s="84">
        <v>3</v>
      </c>
      <c r="D288" s="122">
        <v>0.0014951160518687674</v>
      </c>
      <c r="E288" s="122">
        <v>1.37557625127271</v>
      </c>
      <c r="F288" s="84" t="s">
        <v>4848</v>
      </c>
      <c r="G288" s="84" t="b">
        <v>0</v>
      </c>
      <c r="H288" s="84" t="b">
        <v>0</v>
      </c>
      <c r="I288" s="84" t="b">
        <v>0</v>
      </c>
      <c r="J288" s="84" t="b">
        <v>0</v>
      </c>
      <c r="K288" s="84" t="b">
        <v>0</v>
      </c>
      <c r="L288" s="84" t="b">
        <v>0</v>
      </c>
    </row>
    <row r="289" spans="1:12" ht="15">
      <c r="A289" s="84" t="s">
        <v>4635</v>
      </c>
      <c r="B289" s="84" t="s">
        <v>4636</v>
      </c>
      <c r="C289" s="84">
        <v>3</v>
      </c>
      <c r="D289" s="122">
        <v>0.0014951160518687674</v>
      </c>
      <c r="E289" s="122">
        <v>3.0943546489622813</v>
      </c>
      <c r="F289" s="84" t="s">
        <v>4848</v>
      </c>
      <c r="G289" s="84" t="b">
        <v>0</v>
      </c>
      <c r="H289" s="84" t="b">
        <v>0</v>
      </c>
      <c r="I289" s="84" t="b">
        <v>0</v>
      </c>
      <c r="J289" s="84" t="b">
        <v>0</v>
      </c>
      <c r="K289" s="84" t="b">
        <v>0</v>
      </c>
      <c r="L289" s="84" t="b">
        <v>0</v>
      </c>
    </row>
    <row r="290" spans="1:12" ht="15">
      <c r="A290" s="84" t="s">
        <v>4636</v>
      </c>
      <c r="B290" s="84" t="s">
        <v>4637</v>
      </c>
      <c r="C290" s="84">
        <v>3</v>
      </c>
      <c r="D290" s="122">
        <v>0.0014951160518687674</v>
      </c>
      <c r="E290" s="122">
        <v>3.0943546489622813</v>
      </c>
      <c r="F290" s="84" t="s">
        <v>4848</v>
      </c>
      <c r="G290" s="84" t="b">
        <v>0</v>
      </c>
      <c r="H290" s="84" t="b">
        <v>0</v>
      </c>
      <c r="I290" s="84" t="b">
        <v>0</v>
      </c>
      <c r="J290" s="84" t="b">
        <v>0</v>
      </c>
      <c r="K290" s="84" t="b">
        <v>0</v>
      </c>
      <c r="L290" s="84" t="b">
        <v>0</v>
      </c>
    </row>
    <row r="291" spans="1:12" ht="15">
      <c r="A291" s="84" t="s">
        <v>4637</v>
      </c>
      <c r="B291" s="84" t="s">
        <v>4638</v>
      </c>
      <c r="C291" s="84">
        <v>3</v>
      </c>
      <c r="D291" s="122">
        <v>0.0014951160518687674</v>
      </c>
      <c r="E291" s="122">
        <v>3.0943546489622813</v>
      </c>
      <c r="F291" s="84" t="s">
        <v>4848</v>
      </c>
      <c r="G291" s="84" t="b">
        <v>0</v>
      </c>
      <c r="H291" s="84" t="b">
        <v>0</v>
      </c>
      <c r="I291" s="84" t="b">
        <v>0</v>
      </c>
      <c r="J291" s="84" t="b">
        <v>0</v>
      </c>
      <c r="K291" s="84" t="b">
        <v>0</v>
      </c>
      <c r="L291" s="84" t="b">
        <v>0</v>
      </c>
    </row>
    <row r="292" spans="1:12" ht="15">
      <c r="A292" s="84" t="s">
        <v>4638</v>
      </c>
      <c r="B292" s="84" t="s">
        <v>4467</v>
      </c>
      <c r="C292" s="84">
        <v>3</v>
      </c>
      <c r="D292" s="122">
        <v>0.0014951160518687674</v>
      </c>
      <c r="E292" s="122">
        <v>2.6172333942426187</v>
      </c>
      <c r="F292" s="84" t="s">
        <v>4848</v>
      </c>
      <c r="G292" s="84" t="b">
        <v>0</v>
      </c>
      <c r="H292" s="84" t="b">
        <v>0</v>
      </c>
      <c r="I292" s="84" t="b">
        <v>0</v>
      </c>
      <c r="J292" s="84" t="b">
        <v>0</v>
      </c>
      <c r="K292" s="84" t="b">
        <v>0</v>
      </c>
      <c r="L292" s="84" t="b">
        <v>0</v>
      </c>
    </row>
    <row r="293" spans="1:12" ht="15">
      <c r="A293" s="84" t="s">
        <v>4467</v>
      </c>
      <c r="B293" s="84" t="s">
        <v>4489</v>
      </c>
      <c r="C293" s="84">
        <v>3</v>
      </c>
      <c r="D293" s="122">
        <v>0.0014951160518687674</v>
      </c>
      <c r="E293" s="122">
        <v>2.2492566089480244</v>
      </c>
      <c r="F293" s="84" t="s">
        <v>4848</v>
      </c>
      <c r="G293" s="84" t="b">
        <v>0</v>
      </c>
      <c r="H293" s="84" t="b">
        <v>0</v>
      </c>
      <c r="I293" s="84" t="b">
        <v>0</v>
      </c>
      <c r="J293" s="84" t="b">
        <v>0</v>
      </c>
      <c r="K293" s="84" t="b">
        <v>0</v>
      </c>
      <c r="L293" s="84" t="b">
        <v>0</v>
      </c>
    </row>
    <row r="294" spans="1:12" ht="15">
      <c r="A294" s="84" t="s">
        <v>4558</v>
      </c>
      <c r="B294" s="84" t="s">
        <v>4640</v>
      </c>
      <c r="C294" s="84">
        <v>2</v>
      </c>
      <c r="D294" s="122">
        <v>0.001084004321524511</v>
      </c>
      <c r="E294" s="122">
        <v>3.0943546489622813</v>
      </c>
      <c r="F294" s="84" t="s">
        <v>4848</v>
      </c>
      <c r="G294" s="84" t="b">
        <v>1</v>
      </c>
      <c r="H294" s="84" t="b">
        <v>0</v>
      </c>
      <c r="I294" s="84" t="b">
        <v>0</v>
      </c>
      <c r="J294" s="84" t="b">
        <v>0</v>
      </c>
      <c r="K294" s="84" t="b">
        <v>0</v>
      </c>
      <c r="L294" s="84" t="b">
        <v>0</v>
      </c>
    </row>
    <row r="295" spans="1:12" ht="15">
      <c r="A295" s="84" t="s">
        <v>4640</v>
      </c>
      <c r="B295" s="84" t="s">
        <v>4641</v>
      </c>
      <c r="C295" s="84">
        <v>2</v>
      </c>
      <c r="D295" s="122">
        <v>0.001084004321524511</v>
      </c>
      <c r="E295" s="122">
        <v>3.2704459080179626</v>
      </c>
      <c r="F295" s="84" t="s">
        <v>4848</v>
      </c>
      <c r="G295" s="84" t="b">
        <v>0</v>
      </c>
      <c r="H295" s="84" t="b">
        <v>0</v>
      </c>
      <c r="I295" s="84" t="b">
        <v>0</v>
      </c>
      <c r="J295" s="84" t="b">
        <v>0</v>
      </c>
      <c r="K295" s="84" t="b">
        <v>0</v>
      </c>
      <c r="L295" s="84" t="b">
        <v>0</v>
      </c>
    </row>
    <row r="296" spans="1:12" ht="15">
      <c r="A296" s="84" t="s">
        <v>4641</v>
      </c>
      <c r="B296" s="84" t="s">
        <v>4642</v>
      </c>
      <c r="C296" s="84">
        <v>2</v>
      </c>
      <c r="D296" s="122">
        <v>0.001084004321524511</v>
      </c>
      <c r="E296" s="122">
        <v>3.2704459080179626</v>
      </c>
      <c r="F296" s="84" t="s">
        <v>4848</v>
      </c>
      <c r="G296" s="84" t="b">
        <v>0</v>
      </c>
      <c r="H296" s="84" t="b">
        <v>0</v>
      </c>
      <c r="I296" s="84" t="b">
        <v>0</v>
      </c>
      <c r="J296" s="84" t="b">
        <v>1</v>
      </c>
      <c r="K296" s="84" t="b">
        <v>0</v>
      </c>
      <c r="L296" s="84" t="b">
        <v>0</v>
      </c>
    </row>
    <row r="297" spans="1:12" ht="15">
      <c r="A297" s="84" t="s">
        <v>4642</v>
      </c>
      <c r="B297" s="84" t="s">
        <v>3633</v>
      </c>
      <c r="C297" s="84">
        <v>2</v>
      </c>
      <c r="D297" s="122">
        <v>0.001084004321524511</v>
      </c>
      <c r="E297" s="122">
        <v>2.1243178723397245</v>
      </c>
      <c r="F297" s="84" t="s">
        <v>4848</v>
      </c>
      <c r="G297" s="84" t="b">
        <v>1</v>
      </c>
      <c r="H297" s="84" t="b">
        <v>0</v>
      </c>
      <c r="I297" s="84" t="b">
        <v>0</v>
      </c>
      <c r="J297" s="84" t="b">
        <v>0</v>
      </c>
      <c r="K297" s="84" t="b">
        <v>0</v>
      </c>
      <c r="L297" s="84" t="b">
        <v>0</v>
      </c>
    </row>
    <row r="298" spans="1:12" ht="15">
      <c r="A298" s="84" t="s">
        <v>3633</v>
      </c>
      <c r="B298" s="84" t="s">
        <v>4643</v>
      </c>
      <c r="C298" s="84">
        <v>2</v>
      </c>
      <c r="D298" s="122">
        <v>0.001084004321524511</v>
      </c>
      <c r="E298" s="122">
        <v>2.1243178723397245</v>
      </c>
      <c r="F298" s="84" t="s">
        <v>4848</v>
      </c>
      <c r="G298" s="84" t="b">
        <v>0</v>
      </c>
      <c r="H298" s="84" t="b">
        <v>0</v>
      </c>
      <c r="I298" s="84" t="b">
        <v>0</v>
      </c>
      <c r="J298" s="84" t="b">
        <v>0</v>
      </c>
      <c r="K298" s="84" t="b">
        <v>0</v>
      </c>
      <c r="L298" s="84" t="b">
        <v>0</v>
      </c>
    </row>
    <row r="299" spans="1:12" ht="15">
      <c r="A299" s="84" t="s">
        <v>4643</v>
      </c>
      <c r="B299" s="84" t="s">
        <v>4530</v>
      </c>
      <c r="C299" s="84">
        <v>2</v>
      </c>
      <c r="D299" s="122">
        <v>0.001084004321524511</v>
      </c>
      <c r="E299" s="122">
        <v>2.9694159123539814</v>
      </c>
      <c r="F299" s="84" t="s">
        <v>4848</v>
      </c>
      <c r="G299" s="84" t="b">
        <v>0</v>
      </c>
      <c r="H299" s="84" t="b">
        <v>0</v>
      </c>
      <c r="I299" s="84" t="b">
        <v>0</v>
      </c>
      <c r="J299" s="84" t="b">
        <v>0</v>
      </c>
      <c r="K299" s="84" t="b">
        <v>0</v>
      </c>
      <c r="L299" s="84" t="b">
        <v>0</v>
      </c>
    </row>
    <row r="300" spans="1:12" ht="15">
      <c r="A300" s="84" t="s">
        <v>4530</v>
      </c>
      <c r="B300" s="84" t="s">
        <v>4644</v>
      </c>
      <c r="C300" s="84">
        <v>2</v>
      </c>
      <c r="D300" s="122">
        <v>0.001084004321524511</v>
      </c>
      <c r="E300" s="122">
        <v>2.9694159123539814</v>
      </c>
      <c r="F300" s="84" t="s">
        <v>4848</v>
      </c>
      <c r="G300" s="84" t="b">
        <v>0</v>
      </c>
      <c r="H300" s="84" t="b">
        <v>0</v>
      </c>
      <c r="I300" s="84" t="b">
        <v>0</v>
      </c>
      <c r="J300" s="84" t="b">
        <v>0</v>
      </c>
      <c r="K300" s="84" t="b">
        <v>0</v>
      </c>
      <c r="L300" s="84" t="b">
        <v>0</v>
      </c>
    </row>
    <row r="301" spans="1:12" ht="15">
      <c r="A301" s="84" t="s">
        <v>4644</v>
      </c>
      <c r="B301" s="84" t="s">
        <v>3633</v>
      </c>
      <c r="C301" s="84">
        <v>2</v>
      </c>
      <c r="D301" s="122">
        <v>0.001084004321524511</v>
      </c>
      <c r="E301" s="122">
        <v>2.1243178723397245</v>
      </c>
      <c r="F301" s="84" t="s">
        <v>4848</v>
      </c>
      <c r="G301" s="84" t="b">
        <v>0</v>
      </c>
      <c r="H301" s="84" t="b">
        <v>0</v>
      </c>
      <c r="I301" s="84" t="b">
        <v>0</v>
      </c>
      <c r="J301" s="84" t="b">
        <v>0</v>
      </c>
      <c r="K301" s="84" t="b">
        <v>0</v>
      </c>
      <c r="L301" s="84" t="b">
        <v>0</v>
      </c>
    </row>
    <row r="302" spans="1:12" ht="15">
      <c r="A302" s="84" t="s">
        <v>3633</v>
      </c>
      <c r="B302" s="84" t="s">
        <v>3661</v>
      </c>
      <c r="C302" s="84">
        <v>2</v>
      </c>
      <c r="D302" s="122">
        <v>0.001084004321524511</v>
      </c>
      <c r="E302" s="122">
        <v>1.221227885347781</v>
      </c>
      <c r="F302" s="84" t="s">
        <v>4848</v>
      </c>
      <c r="G302" s="84" t="b">
        <v>0</v>
      </c>
      <c r="H302" s="84" t="b">
        <v>0</v>
      </c>
      <c r="I302" s="84" t="b">
        <v>0</v>
      </c>
      <c r="J302" s="84" t="b">
        <v>0</v>
      </c>
      <c r="K302" s="84" t="b">
        <v>0</v>
      </c>
      <c r="L302" s="84" t="b">
        <v>0</v>
      </c>
    </row>
    <row r="303" spans="1:12" ht="15">
      <c r="A303" s="84" t="s">
        <v>3633</v>
      </c>
      <c r="B303" s="84" t="s">
        <v>393</v>
      </c>
      <c r="C303" s="84">
        <v>2</v>
      </c>
      <c r="D303" s="122">
        <v>0.001084004321524511</v>
      </c>
      <c r="E303" s="122">
        <v>2.1243178723397245</v>
      </c>
      <c r="F303" s="84" t="s">
        <v>4848</v>
      </c>
      <c r="G303" s="84" t="b">
        <v>0</v>
      </c>
      <c r="H303" s="84" t="b">
        <v>0</v>
      </c>
      <c r="I303" s="84" t="b">
        <v>0</v>
      </c>
      <c r="J303" s="84" t="b">
        <v>0</v>
      </c>
      <c r="K303" s="84" t="b">
        <v>0</v>
      </c>
      <c r="L303" s="84" t="b">
        <v>0</v>
      </c>
    </row>
    <row r="304" spans="1:12" ht="15">
      <c r="A304" s="84" t="s">
        <v>393</v>
      </c>
      <c r="B304" s="84" t="s">
        <v>4645</v>
      </c>
      <c r="C304" s="84">
        <v>2</v>
      </c>
      <c r="D304" s="122">
        <v>0.001084004321524511</v>
      </c>
      <c r="E304" s="122">
        <v>3.0943546489622813</v>
      </c>
      <c r="F304" s="84" t="s">
        <v>4848</v>
      </c>
      <c r="G304" s="84" t="b">
        <v>0</v>
      </c>
      <c r="H304" s="84" t="b">
        <v>0</v>
      </c>
      <c r="I304" s="84" t="b">
        <v>0</v>
      </c>
      <c r="J304" s="84" t="b">
        <v>0</v>
      </c>
      <c r="K304" s="84" t="b">
        <v>0</v>
      </c>
      <c r="L304" s="84" t="b">
        <v>0</v>
      </c>
    </row>
    <row r="305" spans="1:12" ht="15">
      <c r="A305" s="84" t="s">
        <v>4645</v>
      </c>
      <c r="B305" s="84" t="s">
        <v>3661</v>
      </c>
      <c r="C305" s="84">
        <v>2</v>
      </c>
      <c r="D305" s="122">
        <v>0.001084004321524511</v>
      </c>
      <c r="E305" s="122">
        <v>2.367355921026019</v>
      </c>
      <c r="F305" s="84" t="s">
        <v>4848</v>
      </c>
      <c r="G305" s="84" t="b">
        <v>0</v>
      </c>
      <c r="H305" s="84" t="b">
        <v>0</v>
      </c>
      <c r="I305" s="84" t="b">
        <v>0</v>
      </c>
      <c r="J305" s="84" t="b">
        <v>0</v>
      </c>
      <c r="K305" s="84" t="b">
        <v>0</v>
      </c>
      <c r="L305" s="84" t="b">
        <v>0</v>
      </c>
    </row>
    <row r="306" spans="1:12" ht="15">
      <c r="A306" s="84" t="s">
        <v>3661</v>
      </c>
      <c r="B306" s="84" t="s">
        <v>4646</v>
      </c>
      <c r="C306" s="84">
        <v>2</v>
      </c>
      <c r="D306" s="122">
        <v>0.001084004321524511</v>
      </c>
      <c r="E306" s="122">
        <v>2.4253478680037057</v>
      </c>
      <c r="F306" s="84" t="s">
        <v>4848</v>
      </c>
      <c r="G306" s="84" t="b">
        <v>0</v>
      </c>
      <c r="H306" s="84" t="b">
        <v>0</v>
      </c>
      <c r="I306" s="84" t="b">
        <v>0</v>
      </c>
      <c r="J306" s="84" t="b">
        <v>0</v>
      </c>
      <c r="K306" s="84" t="b">
        <v>0</v>
      </c>
      <c r="L306" s="84" t="b">
        <v>0</v>
      </c>
    </row>
    <row r="307" spans="1:12" ht="15">
      <c r="A307" s="84" t="s">
        <v>4646</v>
      </c>
      <c r="B307" s="84" t="s">
        <v>4647</v>
      </c>
      <c r="C307" s="84">
        <v>2</v>
      </c>
      <c r="D307" s="122">
        <v>0.001084004321524511</v>
      </c>
      <c r="E307" s="122">
        <v>3.2704459080179626</v>
      </c>
      <c r="F307" s="84" t="s">
        <v>4848</v>
      </c>
      <c r="G307" s="84" t="b">
        <v>0</v>
      </c>
      <c r="H307" s="84" t="b">
        <v>0</v>
      </c>
      <c r="I307" s="84" t="b">
        <v>0</v>
      </c>
      <c r="J307" s="84" t="b">
        <v>0</v>
      </c>
      <c r="K307" s="84" t="b">
        <v>0</v>
      </c>
      <c r="L307" s="84" t="b">
        <v>0</v>
      </c>
    </row>
    <row r="308" spans="1:12" ht="15">
      <c r="A308" s="84" t="s">
        <v>4559</v>
      </c>
      <c r="B308" s="84" t="s">
        <v>4560</v>
      </c>
      <c r="C308" s="84">
        <v>2</v>
      </c>
      <c r="D308" s="122">
        <v>0.001084004321524511</v>
      </c>
      <c r="E308" s="122">
        <v>2.9182633899066</v>
      </c>
      <c r="F308" s="84" t="s">
        <v>4848</v>
      </c>
      <c r="G308" s="84" t="b">
        <v>0</v>
      </c>
      <c r="H308" s="84" t="b">
        <v>0</v>
      </c>
      <c r="I308" s="84" t="b">
        <v>0</v>
      </c>
      <c r="J308" s="84" t="b">
        <v>0</v>
      </c>
      <c r="K308" s="84" t="b">
        <v>0</v>
      </c>
      <c r="L308" s="84" t="b">
        <v>0</v>
      </c>
    </row>
    <row r="309" spans="1:12" ht="15">
      <c r="A309" s="84" t="s">
        <v>4560</v>
      </c>
      <c r="B309" s="84" t="s">
        <v>4440</v>
      </c>
      <c r="C309" s="84">
        <v>2</v>
      </c>
      <c r="D309" s="122">
        <v>0.001084004321524511</v>
      </c>
      <c r="E309" s="122">
        <v>2.1912646619703375</v>
      </c>
      <c r="F309" s="84" t="s">
        <v>4848</v>
      </c>
      <c r="G309" s="84" t="b">
        <v>0</v>
      </c>
      <c r="H309" s="84" t="b">
        <v>0</v>
      </c>
      <c r="I309" s="84" t="b">
        <v>0</v>
      </c>
      <c r="J309" s="84" t="b">
        <v>0</v>
      </c>
      <c r="K309" s="84" t="b">
        <v>0</v>
      </c>
      <c r="L309" s="84" t="b">
        <v>0</v>
      </c>
    </row>
    <row r="310" spans="1:12" ht="15">
      <c r="A310" s="84" t="s">
        <v>4440</v>
      </c>
      <c r="B310" s="84" t="s">
        <v>3627</v>
      </c>
      <c r="C310" s="84">
        <v>2</v>
      </c>
      <c r="D310" s="122">
        <v>0.001084004321524511</v>
      </c>
      <c r="E310" s="122">
        <v>1.3673559210260189</v>
      </c>
      <c r="F310" s="84" t="s">
        <v>4848</v>
      </c>
      <c r="G310" s="84" t="b">
        <v>0</v>
      </c>
      <c r="H310" s="84" t="b">
        <v>0</v>
      </c>
      <c r="I310" s="84" t="b">
        <v>0</v>
      </c>
      <c r="J310" s="84" t="b">
        <v>0</v>
      </c>
      <c r="K310" s="84" t="b">
        <v>0</v>
      </c>
      <c r="L310" s="84" t="b">
        <v>0</v>
      </c>
    </row>
    <row r="311" spans="1:12" ht="15">
      <c r="A311" s="84" t="s">
        <v>3608</v>
      </c>
      <c r="B311" s="84" t="s">
        <v>3627</v>
      </c>
      <c r="C311" s="84">
        <v>2</v>
      </c>
      <c r="D311" s="122">
        <v>0.001084004321524511</v>
      </c>
      <c r="E311" s="122">
        <v>0.37557625127271</v>
      </c>
      <c r="F311" s="84" t="s">
        <v>4848</v>
      </c>
      <c r="G311" s="84" t="b">
        <v>0</v>
      </c>
      <c r="H311" s="84" t="b">
        <v>0</v>
      </c>
      <c r="I311" s="84" t="b">
        <v>0</v>
      </c>
      <c r="J311" s="84" t="b">
        <v>0</v>
      </c>
      <c r="K311" s="84" t="b">
        <v>0</v>
      </c>
      <c r="L311" s="84" t="b">
        <v>0</v>
      </c>
    </row>
    <row r="312" spans="1:12" ht="15">
      <c r="A312" s="84" t="s">
        <v>4531</v>
      </c>
      <c r="B312" s="84" t="s">
        <v>4458</v>
      </c>
      <c r="C312" s="84">
        <v>2</v>
      </c>
      <c r="D312" s="122">
        <v>0.001084004321524511</v>
      </c>
      <c r="E312" s="122">
        <v>2.2704459080179626</v>
      </c>
      <c r="F312" s="84" t="s">
        <v>4848</v>
      </c>
      <c r="G312" s="84" t="b">
        <v>0</v>
      </c>
      <c r="H312" s="84" t="b">
        <v>0</v>
      </c>
      <c r="I312" s="84" t="b">
        <v>0</v>
      </c>
      <c r="J312" s="84" t="b">
        <v>0</v>
      </c>
      <c r="K312" s="84" t="b">
        <v>0</v>
      </c>
      <c r="L312" s="84" t="b">
        <v>0</v>
      </c>
    </row>
    <row r="313" spans="1:12" ht="15">
      <c r="A313" s="84" t="s">
        <v>4458</v>
      </c>
      <c r="B313" s="84" t="s">
        <v>4648</v>
      </c>
      <c r="C313" s="84">
        <v>2</v>
      </c>
      <c r="D313" s="122">
        <v>0.001084004321524511</v>
      </c>
      <c r="E313" s="122">
        <v>2.571475903681944</v>
      </c>
      <c r="F313" s="84" t="s">
        <v>4848</v>
      </c>
      <c r="G313" s="84" t="b">
        <v>0</v>
      </c>
      <c r="H313" s="84" t="b">
        <v>0</v>
      </c>
      <c r="I313" s="84" t="b">
        <v>0</v>
      </c>
      <c r="J313" s="84" t="b">
        <v>0</v>
      </c>
      <c r="K313" s="84" t="b">
        <v>0</v>
      </c>
      <c r="L313" s="84" t="b">
        <v>0</v>
      </c>
    </row>
    <row r="314" spans="1:12" ht="15">
      <c r="A314" s="84" t="s">
        <v>4648</v>
      </c>
      <c r="B314" s="84" t="s">
        <v>4649</v>
      </c>
      <c r="C314" s="84">
        <v>2</v>
      </c>
      <c r="D314" s="122">
        <v>0.001084004321524511</v>
      </c>
      <c r="E314" s="122">
        <v>3.2704459080179626</v>
      </c>
      <c r="F314" s="84" t="s">
        <v>4848</v>
      </c>
      <c r="G314" s="84" t="b">
        <v>0</v>
      </c>
      <c r="H314" s="84" t="b">
        <v>0</v>
      </c>
      <c r="I314" s="84" t="b">
        <v>0</v>
      </c>
      <c r="J314" s="84" t="b">
        <v>0</v>
      </c>
      <c r="K314" s="84" t="b">
        <v>0</v>
      </c>
      <c r="L314" s="84" t="b">
        <v>0</v>
      </c>
    </row>
    <row r="315" spans="1:12" ht="15">
      <c r="A315" s="84" t="s">
        <v>4649</v>
      </c>
      <c r="B315" s="84" t="s">
        <v>4650</v>
      </c>
      <c r="C315" s="84">
        <v>2</v>
      </c>
      <c r="D315" s="122">
        <v>0.001084004321524511</v>
      </c>
      <c r="E315" s="122">
        <v>3.2704459080179626</v>
      </c>
      <c r="F315" s="84" t="s">
        <v>4848</v>
      </c>
      <c r="G315" s="84" t="b">
        <v>0</v>
      </c>
      <c r="H315" s="84" t="b">
        <v>0</v>
      </c>
      <c r="I315" s="84" t="b">
        <v>0</v>
      </c>
      <c r="J315" s="84" t="b">
        <v>0</v>
      </c>
      <c r="K315" s="84" t="b">
        <v>0</v>
      </c>
      <c r="L315" s="84" t="b">
        <v>0</v>
      </c>
    </row>
    <row r="316" spans="1:12" ht="15">
      <c r="A316" s="84" t="s">
        <v>4650</v>
      </c>
      <c r="B316" s="84" t="s">
        <v>3628</v>
      </c>
      <c r="C316" s="84">
        <v>2</v>
      </c>
      <c r="D316" s="122">
        <v>0.001084004321524511</v>
      </c>
      <c r="E316" s="122">
        <v>2.6172333942426187</v>
      </c>
      <c r="F316" s="84" t="s">
        <v>4848</v>
      </c>
      <c r="G316" s="84" t="b">
        <v>0</v>
      </c>
      <c r="H316" s="84" t="b">
        <v>0</v>
      </c>
      <c r="I316" s="84" t="b">
        <v>0</v>
      </c>
      <c r="J316" s="84" t="b">
        <v>0</v>
      </c>
      <c r="K316" s="84" t="b">
        <v>0</v>
      </c>
      <c r="L316" s="84" t="b">
        <v>0</v>
      </c>
    </row>
    <row r="317" spans="1:12" ht="15">
      <c r="A317" s="84" t="s">
        <v>396</v>
      </c>
      <c r="B317" s="84" t="s">
        <v>4562</v>
      </c>
      <c r="C317" s="84">
        <v>2</v>
      </c>
      <c r="D317" s="122">
        <v>0.001084004321524511</v>
      </c>
      <c r="E317" s="122">
        <v>2.8725058993459247</v>
      </c>
      <c r="F317" s="84" t="s">
        <v>4848</v>
      </c>
      <c r="G317" s="84" t="b">
        <v>0</v>
      </c>
      <c r="H317" s="84" t="b">
        <v>0</v>
      </c>
      <c r="I317" s="84" t="b">
        <v>0</v>
      </c>
      <c r="J317" s="84" t="b">
        <v>0</v>
      </c>
      <c r="K317" s="84" t="b">
        <v>0</v>
      </c>
      <c r="L317" s="84" t="b">
        <v>0</v>
      </c>
    </row>
    <row r="318" spans="1:12" ht="15">
      <c r="A318" s="84" t="s">
        <v>4423</v>
      </c>
      <c r="B318" s="84" t="s">
        <v>4651</v>
      </c>
      <c r="C318" s="84">
        <v>2</v>
      </c>
      <c r="D318" s="122">
        <v>0.001084004321524511</v>
      </c>
      <c r="E318" s="122">
        <v>2.367355921026019</v>
      </c>
      <c r="F318" s="84" t="s">
        <v>4848</v>
      </c>
      <c r="G318" s="84" t="b">
        <v>0</v>
      </c>
      <c r="H318" s="84" t="b">
        <v>0</v>
      </c>
      <c r="I318" s="84" t="b">
        <v>0</v>
      </c>
      <c r="J318" s="84" t="b">
        <v>0</v>
      </c>
      <c r="K318" s="84" t="b">
        <v>0</v>
      </c>
      <c r="L318" s="84" t="b">
        <v>0</v>
      </c>
    </row>
    <row r="319" spans="1:12" ht="15">
      <c r="A319" s="84" t="s">
        <v>4569</v>
      </c>
      <c r="B319" s="84" t="s">
        <v>4652</v>
      </c>
      <c r="C319" s="84">
        <v>2</v>
      </c>
      <c r="D319" s="122">
        <v>0.001084004321524511</v>
      </c>
      <c r="E319" s="122">
        <v>3.0943546489622813</v>
      </c>
      <c r="F319" s="84" t="s">
        <v>4848</v>
      </c>
      <c r="G319" s="84" t="b">
        <v>0</v>
      </c>
      <c r="H319" s="84" t="b">
        <v>0</v>
      </c>
      <c r="I319" s="84" t="b">
        <v>0</v>
      </c>
      <c r="J319" s="84" t="b">
        <v>0</v>
      </c>
      <c r="K319" s="84" t="b">
        <v>0</v>
      </c>
      <c r="L319" s="84" t="b">
        <v>0</v>
      </c>
    </row>
    <row r="320" spans="1:12" ht="15">
      <c r="A320" s="84" t="s">
        <v>4652</v>
      </c>
      <c r="B320" s="84" t="s">
        <v>4653</v>
      </c>
      <c r="C320" s="84">
        <v>2</v>
      </c>
      <c r="D320" s="122">
        <v>0.001084004321524511</v>
      </c>
      <c r="E320" s="122">
        <v>3.2704459080179626</v>
      </c>
      <c r="F320" s="84" t="s">
        <v>4848</v>
      </c>
      <c r="G320" s="84" t="b">
        <v>0</v>
      </c>
      <c r="H320" s="84" t="b">
        <v>0</v>
      </c>
      <c r="I320" s="84" t="b">
        <v>0</v>
      </c>
      <c r="J320" s="84" t="b">
        <v>0</v>
      </c>
      <c r="K320" s="84" t="b">
        <v>0</v>
      </c>
      <c r="L320" s="84" t="b">
        <v>0</v>
      </c>
    </row>
    <row r="321" spans="1:12" ht="15">
      <c r="A321" s="84" t="s">
        <v>4653</v>
      </c>
      <c r="B321" s="84" t="s">
        <v>4654</v>
      </c>
      <c r="C321" s="84">
        <v>2</v>
      </c>
      <c r="D321" s="122">
        <v>0.001084004321524511</v>
      </c>
      <c r="E321" s="122">
        <v>3.2704459080179626</v>
      </c>
      <c r="F321" s="84" t="s">
        <v>4848</v>
      </c>
      <c r="G321" s="84" t="b">
        <v>0</v>
      </c>
      <c r="H321" s="84" t="b">
        <v>0</v>
      </c>
      <c r="I321" s="84" t="b">
        <v>0</v>
      </c>
      <c r="J321" s="84" t="b">
        <v>0</v>
      </c>
      <c r="K321" s="84" t="b">
        <v>0</v>
      </c>
      <c r="L321" s="84" t="b">
        <v>0</v>
      </c>
    </row>
    <row r="322" spans="1:12" ht="15">
      <c r="A322" s="84" t="s">
        <v>4654</v>
      </c>
      <c r="B322" s="84" t="s">
        <v>3628</v>
      </c>
      <c r="C322" s="84">
        <v>2</v>
      </c>
      <c r="D322" s="122">
        <v>0.001084004321524511</v>
      </c>
      <c r="E322" s="122">
        <v>2.6172333942426187</v>
      </c>
      <c r="F322" s="84" t="s">
        <v>4848</v>
      </c>
      <c r="G322" s="84" t="b">
        <v>0</v>
      </c>
      <c r="H322" s="84" t="b">
        <v>0</v>
      </c>
      <c r="I322" s="84" t="b">
        <v>0</v>
      </c>
      <c r="J322" s="84" t="b">
        <v>0</v>
      </c>
      <c r="K322" s="84" t="b">
        <v>0</v>
      </c>
      <c r="L322" s="84" t="b">
        <v>0</v>
      </c>
    </row>
    <row r="323" spans="1:12" ht="15">
      <c r="A323" s="84" t="s">
        <v>4655</v>
      </c>
      <c r="B323" s="84" t="s">
        <v>4656</v>
      </c>
      <c r="C323" s="84">
        <v>2</v>
      </c>
      <c r="D323" s="122">
        <v>0.001084004321524511</v>
      </c>
      <c r="E323" s="122">
        <v>3.2704459080179626</v>
      </c>
      <c r="F323" s="84" t="s">
        <v>4848</v>
      </c>
      <c r="G323" s="84" t="b">
        <v>0</v>
      </c>
      <c r="H323" s="84" t="b">
        <v>0</v>
      </c>
      <c r="I323" s="84" t="b">
        <v>0</v>
      </c>
      <c r="J323" s="84" t="b">
        <v>0</v>
      </c>
      <c r="K323" s="84" t="b">
        <v>0</v>
      </c>
      <c r="L323" s="84" t="b">
        <v>0</v>
      </c>
    </row>
    <row r="324" spans="1:12" ht="15">
      <c r="A324" s="84" t="s">
        <v>4656</v>
      </c>
      <c r="B324" s="84" t="s">
        <v>4570</v>
      </c>
      <c r="C324" s="84">
        <v>2</v>
      </c>
      <c r="D324" s="122">
        <v>0.001084004321524511</v>
      </c>
      <c r="E324" s="122">
        <v>3.0943546489622813</v>
      </c>
      <c r="F324" s="84" t="s">
        <v>4848</v>
      </c>
      <c r="G324" s="84" t="b">
        <v>0</v>
      </c>
      <c r="H324" s="84" t="b">
        <v>0</v>
      </c>
      <c r="I324" s="84" t="b">
        <v>0</v>
      </c>
      <c r="J324" s="84" t="b">
        <v>0</v>
      </c>
      <c r="K324" s="84" t="b">
        <v>0</v>
      </c>
      <c r="L324" s="84" t="b">
        <v>0</v>
      </c>
    </row>
    <row r="325" spans="1:12" ht="15">
      <c r="A325" s="84" t="s">
        <v>4570</v>
      </c>
      <c r="B325" s="84" t="s">
        <v>4657</v>
      </c>
      <c r="C325" s="84">
        <v>2</v>
      </c>
      <c r="D325" s="122">
        <v>0.001084004321524511</v>
      </c>
      <c r="E325" s="122">
        <v>3.0943546489622813</v>
      </c>
      <c r="F325" s="84" t="s">
        <v>4848</v>
      </c>
      <c r="G325" s="84" t="b">
        <v>0</v>
      </c>
      <c r="H325" s="84" t="b">
        <v>0</v>
      </c>
      <c r="I325" s="84" t="b">
        <v>0</v>
      </c>
      <c r="J325" s="84" t="b">
        <v>0</v>
      </c>
      <c r="K325" s="84" t="b">
        <v>0</v>
      </c>
      <c r="L325" s="84" t="b">
        <v>0</v>
      </c>
    </row>
    <row r="326" spans="1:12" ht="15">
      <c r="A326" s="84" t="s">
        <v>4657</v>
      </c>
      <c r="B326" s="84" t="s">
        <v>4658</v>
      </c>
      <c r="C326" s="84">
        <v>2</v>
      </c>
      <c r="D326" s="122">
        <v>0.001084004321524511</v>
      </c>
      <c r="E326" s="122">
        <v>3.2704459080179626</v>
      </c>
      <c r="F326" s="84" t="s">
        <v>4848</v>
      </c>
      <c r="G326" s="84" t="b">
        <v>0</v>
      </c>
      <c r="H326" s="84" t="b">
        <v>0</v>
      </c>
      <c r="I326" s="84" t="b">
        <v>0</v>
      </c>
      <c r="J326" s="84" t="b">
        <v>0</v>
      </c>
      <c r="K326" s="84" t="b">
        <v>0</v>
      </c>
      <c r="L326" s="84" t="b">
        <v>0</v>
      </c>
    </row>
    <row r="327" spans="1:12" ht="15">
      <c r="A327" s="84" t="s">
        <v>4658</v>
      </c>
      <c r="B327" s="84" t="s">
        <v>4659</v>
      </c>
      <c r="C327" s="84">
        <v>2</v>
      </c>
      <c r="D327" s="122">
        <v>0.001084004321524511</v>
      </c>
      <c r="E327" s="122">
        <v>3.2704459080179626</v>
      </c>
      <c r="F327" s="84" t="s">
        <v>4848</v>
      </c>
      <c r="G327" s="84" t="b">
        <v>0</v>
      </c>
      <c r="H327" s="84" t="b">
        <v>0</v>
      </c>
      <c r="I327" s="84" t="b">
        <v>0</v>
      </c>
      <c r="J327" s="84" t="b">
        <v>0</v>
      </c>
      <c r="K327" s="84" t="b">
        <v>0</v>
      </c>
      <c r="L327" s="84" t="b">
        <v>0</v>
      </c>
    </row>
    <row r="328" spans="1:12" ht="15">
      <c r="A328" s="84" t="s">
        <v>4659</v>
      </c>
      <c r="B328" s="84" t="s">
        <v>4660</v>
      </c>
      <c r="C328" s="84">
        <v>2</v>
      </c>
      <c r="D328" s="122">
        <v>0.001084004321524511</v>
      </c>
      <c r="E328" s="122">
        <v>3.2704459080179626</v>
      </c>
      <c r="F328" s="84" t="s">
        <v>4848</v>
      </c>
      <c r="G328" s="84" t="b">
        <v>0</v>
      </c>
      <c r="H328" s="84" t="b">
        <v>0</v>
      </c>
      <c r="I328" s="84" t="b">
        <v>0</v>
      </c>
      <c r="J328" s="84" t="b">
        <v>0</v>
      </c>
      <c r="K328" s="84" t="b">
        <v>0</v>
      </c>
      <c r="L328" s="84" t="b">
        <v>0</v>
      </c>
    </row>
    <row r="329" spans="1:12" ht="15">
      <c r="A329" s="84" t="s">
        <v>4660</v>
      </c>
      <c r="B329" s="84" t="s">
        <v>4510</v>
      </c>
      <c r="C329" s="84">
        <v>2</v>
      </c>
      <c r="D329" s="122">
        <v>0.001084004321524511</v>
      </c>
      <c r="E329" s="122">
        <v>2.8725058993459247</v>
      </c>
      <c r="F329" s="84" t="s">
        <v>4848</v>
      </c>
      <c r="G329" s="84" t="b">
        <v>0</v>
      </c>
      <c r="H329" s="84" t="b">
        <v>0</v>
      </c>
      <c r="I329" s="84" t="b">
        <v>0</v>
      </c>
      <c r="J329" s="84" t="b">
        <v>0</v>
      </c>
      <c r="K329" s="84" t="b">
        <v>0</v>
      </c>
      <c r="L329" s="84" t="b">
        <v>0</v>
      </c>
    </row>
    <row r="330" spans="1:12" ht="15">
      <c r="A330" s="84" t="s">
        <v>4510</v>
      </c>
      <c r="B330" s="84" t="s">
        <v>3628</v>
      </c>
      <c r="C330" s="84">
        <v>2</v>
      </c>
      <c r="D330" s="122">
        <v>0.001084004321524511</v>
      </c>
      <c r="E330" s="122">
        <v>2.219293385570581</v>
      </c>
      <c r="F330" s="84" t="s">
        <v>4848</v>
      </c>
      <c r="G330" s="84" t="b">
        <v>0</v>
      </c>
      <c r="H330" s="84" t="b">
        <v>0</v>
      </c>
      <c r="I330" s="84" t="b">
        <v>0</v>
      </c>
      <c r="J330" s="84" t="b">
        <v>0</v>
      </c>
      <c r="K330" s="84" t="b">
        <v>0</v>
      </c>
      <c r="L330" s="84" t="b">
        <v>0</v>
      </c>
    </row>
    <row r="331" spans="1:12" ht="15">
      <c r="A331" s="84" t="s">
        <v>4573</v>
      </c>
      <c r="B331" s="84" t="s">
        <v>4662</v>
      </c>
      <c r="C331" s="84">
        <v>2</v>
      </c>
      <c r="D331" s="122">
        <v>0.001084004321524511</v>
      </c>
      <c r="E331" s="122">
        <v>3.0943546489622813</v>
      </c>
      <c r="F331" s="84" t="s">
        <v>4848</v>
      </c>
      <c r="G331" s="84" t="b">
        <v>0</v>
      </c>
      <c r="H331" s="84" t="b">
        <v>0</v>
      </c>
      <c r="I331" s="84" t="b">
        <v>0</v>
      </c>
      <c r="J331" s="84" t="b">
        <v>0</v>
      </c>
      <c r="K331" s="84" t="b">
        <v>0</v>
      </c>
      <c r="L331" s="84" t="b">
        <v>0</v>
      </c>
    </row>
    <row r="332" spans="1:12" ht="15">
      <c r="A332" s="84" t="s">
        <v>4662</v>
      </c>
      <c r="B332" s="84" t="s">
        <v>4663</v>
      </c>
      <c r="C332" s="84">
        <v>2</v>
      </c>
      <c r="D332" s="122">
        <v>0.001084004321524511</v>
      </c>
      <c r="E332" s="122">
        <v>3.2704459080179626</v>
      </c>
      <c r="F332" s="84" t="s">
        <v>4848</v>
      </c>
      <c r="G332" s="84" t="b">
        <v>0</v>
      </c>
      <c r="H332" s="84" t="b">
        <v>0</v>
      </c>
      <c r="I332" s="84" t="b">
        <v>0</v>
      </c>
      <c r="J332" s="84" t="b">
        <v>0</v>
      </c>
      <c r="K332" s="84" t="b">
        <v>0</v>
      </c>
      <c r="L332" s="84" t="b">
        <v>0</v>
      </c>
    </row>
    <row r="333" spans="1:12" ht="15">
      <c r="A333" s="84" t="s">
        <v>4663</v>
      </c>
      <c r="B333" s="84" t="s">
        <v>4574</v>
      </c>
      <c r="C333" s="84">
        <v>2</v>
      </c>
      <c r="D333" s="122">
        <v>0.001084004321524511</v>
      </c>
      <c r="E333" s="122">
        <v>3.0943546489622813</v>
      </c>
      <c r="F333" s="84" t="s">
        <v>4848</v>
      </c>
      <c r="G333" s="84" t="b">
        <v>0</v>
      </c>
      <c r="H333" s="84" t="b">
        <v>0</v>
      </c>
      <c r="I333" s="84" t="b">
        <v>0</v>
      </c>
      <c r="J333" s="84" t="b">
        <v>0</v>
      </c>
      <c r="K333" s="84" t="b">
        <v>0</v>
      </c>
      <c r="L333" s="84" t="b">
        <v>0</v>
      </c>
    </row>
    <row r="334" spans="1:12" ht="15">
      <c r="A334" s="84" t="s">
        <v>4534</v>
      </c>
      <c r="B334" s="84" t="s">
        <v>4450</v>
      </c>
      <c r="C334" s="84">
        <v>2</v>
      </c>
      <c r="D334" s="122">
        <v>0.001084004321524511</v>
      </c>
      <c r="E334" s="122">
        <v>2.1243178723397245</v>
      </c>
      <c r="F334" s="84" t="s">
        <v>4848</v>
      </c>
      <c r="G334" s="84" t="b">
        <v>0</v>
      </c>
      <c r="H334" s="84" t="b">
        <v>0</v>
      </c>
      <c r="I334" s="84" t="b">
        <v>0</v>
      </c>
      <c r="J334" s="84" t="b">
        <v>0</v>
      </c>
      <c r="K334" s="84" t="b">
        <v>0</v>
      </c>
      <c r="L334" s="84" t="b">
        <v>0</v>
      </c>
    </row>
    <row r="335" spans="1:12" ht="15">
      <c r="A335" s="84" t="s">
        <v>4450</v>
      </c>
      <c r="B335" s="84" t="s">
        <v>4535</v>
      </c>
      <c r="C335" s="84">
        <v>2</v>
      </c>
      <c r="D335" s="122">
        <v>0.001084004321524511</v>
      </c>
      <c r="E335" s="122">
        <v>2.1243178723397245</v>
      </c>
      <c r="F335" s="84" t="s">
        <v>4848</v>
      </c>
      <c r="G335" s="84" t="b">
        <v>0</v>
      </c>
      <c r="H335" s="84" t="b">
        <v>0</v>
      </c>
      <c r="I335" s="84" t="b">
        <v>0</v>
      </c>
      <c r="J335" s="84" t="b">
        <v>0</v>
      </c>
      <c r="K335" s="84" t="b">
        <v>0</v>
      </c>
      <c r="L335" s="84" t="b">
        <v>0</v>
      </c>
    </row>
    <row r="336" spans="1:12" ht="15">
      <c r="A336" s="84" t="s">
        <v>4535</v>
      </c>
      <c r="B336" s="84" t="s">
        <v>3608</v>
      </c>
      <c r="C336" s="84">
        <v>2</v>
      </c>
      <c r="D336" s="122">
        <v>0.001084004321524511</v>
      </c>
      <c r="E336" s="122">
        <v>0.9650945385713388</v>
      </c>
      <c r="F336" s="84" t="s">
        <v>4848</v>
      </c>
      <c r="G336" s="84" t="b">
        <v>0</v>
      </c>
      <c r="H336" s="84" t="b">
        <v>0</v>
      </c>
      <c r="I336" s="84" t="b">
        <v>0</v>
      </c>
      <c r="J336" s="84" t="b">
        <v>0</v>
      </c>
      <c r="K336" s="84" t="b">
        <v>0</v>
      </c>
      <c r="L336" s="84" t="b">
        <v>0</v>
      </c>
    </row>
    <row r="337" spans="1:12" ht="15">
      <c r="A337" s="84" t="s">
        <v>3610</v>
      </c>
      <c r="B337" s="84" t="s">
        <v>4429</v>
      </c>
      <c r="C337" s="84">
        <v>2</v>
      </c>
      <c r="D337" s="122">
        <v>0.001084004321524511</v>
      </c>
      <c r="E337" s="122">
        <v>0.6912341277864634</v>
      </c>
      <c r="F337" s="84" t="s">
        <v>4848</v>
      </c>
      <c r="G337" s="84" t="b">
        <v>0</v>
      </c>
      <c r="H337" s="84" t="b">
        <v>0</v>
      </c>
      <c r="I337" s="84" t="b">
        <v>0</v>
      </c>
      <c r="J337" s="84" t="b">
        <v>1</v>
      </c>
      <c r="K337" s="84" t="b">
        <v>0</v>
      </c>
      <c r="L337" s="84" t="b">
        <v>0</v>
      </c>
    </row>
    <row r="338" spans="1:12" ht="15">
      <c r="A338" s="84" t="s">
        <v>3610</v>
      </c>
      <c r="B338" s="84" t="s">
        <v>3625</v>
      </c>
      <c r="C338" s="84">
        <v>2</v>
      </c>
      <c r="D338" s="122">
        <v>0.001084004321524511</v>
      </c>
      <c r="E338" s="122">
        <v>0.5565355538890072</v>
      </c>
      <c r="F338" s="84" t="s">
        <v>4848</v>
      </c>
      <c r="G338" s="84" t="b">
        <v>0</v>
      </c>
      <c r="H338" s="84" t="b">
        <v>0</v>
      </c>
      <c r="I338" s="84" t="b">
        <v>0</v>
      </c>
      <c r="J338" s="84" t="b">
        <v>1</v>
      </c>
      <c r="K338" s="84" t="b">
        <v>0</v>
      </c>
      <c r="L338" s="84" t="b">
        <v>0</v>
      </c>
    </row>
    <row r="339" spans="1:12" ht="15">
      <c r="A339" s="84" t="s">
        <v>4666</v>
      </c>
      <c r="B339" s="84" t="s">
        <v>4459</v>
      </c>
      <c r="C339" s="84">
        <v>2</v>
      </c>
      <c r="D339" s="122">
        <v>0.001084004321524511</v>
      </c>
      <c r="E339" s="122">
        <v>2.571475903681944</v>
      </c>
      <c r="F339" s="84" t="s">
        <v>4848</v>
      </c>
      <c r="G339" s="84" t="b">
        <v>0</v>
      </c>
      <c r="H339" s="84" t="b">
        <v>0</v>
      </c>
      <c r="I339" s="84" t="b">
        <v>0</v>
      </c>
      <c r="J339" s="84" t="b">
        <v>0</v>
      </c>
      <c r="K339" s="84" t="b">
        <v>0</v>
      </c>
      <c r="L339" s="84" t="b">
        <v>0</v>
      </c>
    </row>
    <row r="340" spans="1:12" ht="15">
      <c r="A340" s="84" t="s">
        <v>4670</v>
      </c>
      <c r="B340" s="84" t="s">
        <v>4536</v>
      </c>
      <c r="C340" s="84">
        <v>2</v>
      </c>
      <c r="D340" s="122">
        <v>0.001084004321524511</v>
      </c>
      <c r="E340" s="122">
        <v>2.9694159123539814</v>
      </c>
      <c r="F340" s="84" t="s">
        <v>4848</v>
      </c>
      <c r="G340" s="84" t="b">
        <v>0</v>
      </c>
      <c r="H340" s="84" t="b">
        <v>0</v>
      </c>
      <c r="I340" s="84" t="b">
        <v>0</v>
      </c>
      <c r="J340" s="84" t="b">
        <v>0</v>
      </c>
      <c r="K340" s="84" t="b">
        <v>0</v>
      </c>
      <c r="L340" s="84" t="b">
        <v>0</v>
      </c>
    </row>
    <row r="341" spans="1:12" ht="15">
      <c r="A341" s="84" t="s">
        <v>4584</v>
      </c>
      <c r="B341" s="84" t="s">
        <v>4459</v>
      </c>
      <c r="C341" s="84">
        <v>2</v>
      </c>
      <c r="D341" s="122">
        <v>0.001084004321524511</v>
      </c>
      <c r="E341" s="122">
        <v>2.3953846446262625</v>
      </c>
      <c r="F341" s="84" t="s">
        <v>4848</v>
      </c>
      <c r="G341" s="84" t="b">
        <v>0</v>
      </c>
      <c r="H341" s="84" t="b">
        <v>0</v>
      </c>
      <c r="I341" s="84" t="b">
        <v>0</v>
      </c>
      <c r="J341" s="84" t="b">
        <v>0</v>
      </c>
      <c r="K341" s="84" t="b">
        <v>0</v>
      </c>
      <c r="L341" s="84" t="b">
        <v>0</v>
      </c>
    </row>
    <row r="342" spans="1:12" ht="15">
      <c r="A342" s="84" t="s">
        <v>3625</v>
      </c>
      <c r="B342" s="84" t="s">
        <v>4451</v>
      </c>
      <c r="C342" s="84">
        <v>2</v>
      </c>
      <c r="D342" s="122">
        <v>0.001084004321524511</v>
      </c>
      <c r="E342" s="122">
        <v>1.2350161698334143</v>
      </c>
      <c r="F342" s="84" t="s">
        <v>4848</v>
      </c>
      <c r="G342" s="84" t="b">
        <v>1</v>
      </c>
      <c r="H342" s="84" t="b">
        <v>0</v>
      </c>
      <c r="I342" s="84" t="b">
        <v>0</v>
      </c>
      <c r="J342" s="84" t="b">
        <v>0</v>
      </c>
      <c r="K342" s="84" t="b">
        <v>0</v>
      </c>
      <c r="L342" s="84" t="b">
        <v>0</v>
      </c>
    </row>
    <row r="343" spans="1:12" ht="15">
      <c r="A343" s="84" t="s">
        <v>4678</v>
      </c>
      <c r="B343" s="84" t="s">
        <v>4679</v>
      </c>
      <c r="C343" s="84">
        <v>2</v>
      </c>
      <c r="D343" s="122">
        <v>0.001084004321524511</v>
      </c>
      <c r="E343" s="122">
        <v>3.2704459080179626</v>
      </c>
      <c r="F343" s="84" t="s">
        <v>4848</v>
      </c>
      <c r="G343" s="84" t="b">
        <v>0</v>
      </c>
      <c r="H343" s="84" t="b">
        <v>0</v>
      </c>
      <c r="I343" s="84" t="b">
        <v>0</v>
      </c>
      <c r="J343" s="84" t="b">
        <v>0</v>
      </c>
      <c r="K343" s="84" t="b">
        <v>0</v>
      </c>
      <c r="L343" s="84" t="b">
        <v>0</v>
      </c>
    </row>
    <row r="344" spans="1:12" ht="15">
      <c r="A344" s="84" t="s">
        <v>4683</v>
      </c>
      <c r="B344" s="84" t="s">
        <v>4588</v>
      </c>
      <c r="C344" s="84">
        <v>2</v>
      </c>
      <c r="D344" s="122">
        <v>0.001084004321524511</v>
      </c>
      <c r="E344" s="122">
        <v>3.0943546489622813</v>
      </c>
      <c r="F344" s="84" t="s">
        <v>4848</v>
      </c>
      <c r="G344" s="84" t="b">
        <v>0</v>
      </c>
      <c r="H344" s="84" t="b">
        <v>0</v>
      </c>
      <c r="I344" s="84" t="b">
        <v>0</v>
      </c>
      <c r="J344" s="84" t="b">
        <v>0</v>
      </c>
      <c r="K344" s="84" t="b">
        <v>0</v>
      </c>
      <c r="L344" s="84" t="b">
        <v>0</v>
      </c>
    </row>
    <row r="345" spans="1:12" ht="15">
      <c r="A345" s="84" t="s">
        <v>4588</v>
      </c>
      <c r="B345" s="84" t="s">
        <v>3613</v>
      </c>
      <c r="C345" s="84">
        <v>2</v>
      </c>
      <c r="D345" s="122">
        <v>0.001084004321524511</v>
      </c>
      <c r="E345" s="122">
        <v>1.5565355538890073</v>
      </c>
      <c r="F345" s="84" t="s">
        <v>4848</v>
      </c>
      <c r="G345" s="84" t="b">
        <v>0</v>
      </c>
      <c r="H345" s="84" t="b">
        <v>0</v>
      </c>
      <c r="I345" s="84" t="b">
        <v>0</v>
      </c>
      <c r="J345" s="84" t="b">
        <v>0</v>
      </c>
      <c r="K345" s="84" t="b">
        <v>0</v>
      </c>
      <c r="L345" s="84" t="b">
        <v>0</v>
      </c>
    </row>
    <row r="346" spans="1:12" ht="15">
      <c r="A346" s="84" t="s">
        <v>3613</v>
      </c>
      <c r="B346" s="84" t="s">
        <v>3608</v>
      </c>
      <c r="C346" s="84">
        <v>2</v>
      </c>
      <c r="D346" s="122">
        <v>0.001084004321524511</v>
      </c>
      <c r="E346" s="122">
        <v>-0.2716945608379541</v>
      </c>
      <c r="F346" s="84" t="s">
        <v>4848</v>
      </c>
      <c r="G346" s="84" t="b">
        <v>0</v>
      </c>
      <c r="H346" s="84" t="b">
        <v>0</v>
      </c>
      <c r="I346" s="84" t="b">
        <v>0</v>
      </c>
      <c r="J346" s="84" t="b">
        <v>0</v>
      </c>
      <c r="K346" s="84" t="b">
        <v>0</v>
      </c>
      <c r="L346" s="84" t="b">
        <v>0</v>
      </c>
    </row>
    <row r="347" spans="1:12" ht="15">
      <c r="A347" s="84" t="s">
        <v>3608</v>
      </c>
      <c r="B347" s="84" t="s">
        <v>3610</v>
      </c>
      <c r="C347" s="84">
        <v>2</v>
      </c>
      <c r="D347" s="122">
        <v>0.001084004321524511</v>
      </c>
      <c r="E347" s="122">
        <v>0.09682265031988109</v>
      </c>
      <c r="F347" s="84" t="s">
        <v>4848</v>
      </c>
      <c r="G347" s="84" t="b">
        <v>0</v>
      </c>
      <c r="H347" s="84" t="b">
        <v>0</v>
      </c>
      <c r="I347" s="84" t="b">
        <v>0</v>
      </c>
      <c r="J347" s="84" t="b">
        <v>0</v>
      </c>
      <c r="K347" s="84" t="b">
        <v>0</v>
      </c>
      <c r="L347" s="84" t="b">
        <v>0</v>
      </c>
    </row>
    <row r="348" spans="1:12" ht="15">
      <c r="A348" s="84" t="s">
        <v>3535</v>
      </c>
      <c r="B348" s="84" t="s">
        <v>3646</v>
      </c>
      <c r="C348" s="84">
        <v>2</v>
      </c>
      <c r="D348" s="122">
        <v>0.001084004321524511</v>
      </c>
      <c r="E348" s="122">
        <v>2.1243178723397245</v>
      </c>
      <c r="F348" s="84" t="s">
        <v>4848</v>
      </c>
      <c r="G348" s="84" t="b">
        <v>0</v>
      </c>
      <c r="H348" s="84" t="b">
        <v>0</v>
      </c>
      <c r="I348" s="84" t="b">
        <v>0</v>
      </c>
      <c r="J348" s="84" t="b">
        <v>0</v>
      </c>
      <c r="K348" s="84" t="b">
        <v>0</v>
      </c>
      <c r="L348" s="84" t="b">
        <v>0</v>
      </c>
    </row>
    <row r="349" spans="1:12" ht="15">
      <c r="A349" s="84" t="s">
        <v>3646</v>
      </c>
      <c r="B349" s="84" t="s">
        <v>4583</v>
      </c>
      <c r="C349" s="84">
        <v>2</v>
      </c>
      <c r="D349" s="122">
        <v>0.001084004321524511</v>
      </c>
      <c r="E349" s="122">
        <v>2.5502866046120056</v>
      </c>
      <c r="F349" s="84" t="s">
        <v>4848</v>
      </c>
      <c r="G349" s="84" t="b">
        <v>0</v>
      </c>
      <c r="H349" s="84" t="b">
        <v>0</v>
      </c>
      <c r="I349" s="84" t="b">
        <v>0</v>
      </c>
      <c r="J349" s="84" t="b">
        <v>0</v>
      </c>
      <c r="K349" s="84" t="b">
        <v>0</v>
      </c>
      <c r="L349" s="84" t="b">
        <v>0</v>
      </c>
    </row>
    <row r="350" spans="1:12" ht="15">
      <c r="A350" s="84" t="s">
        <v>4583</v>
      </c>
      <c r="B350" s="84" t="s">
        <v>3539</v>
      </c>
      <c r="C350" s="84">
        <v>2</v>
      </c>
      <c r="D350" s="122">
        <v>0.001084004321524511</v>
      </c>
      <c r="E350" s="122">
        <v>3.0943546489622813</v>
      </c>
      <c r="F350" s="84" t="s">
        <v>4848</v>
      </c>
      <c r="G350" s="84" t="b">
        <v>0</v>
      </c>
      <c r="H350" s="84" t="b">
        <v>0</v>
      </c>
      <c r="I350" s="84" t="b">
        <v>0</v>
      </c>
      <c r="J350" s="84" t="b">
        <v>0</v>
      </c>
      <c r="K350" s="84" t="b">
        <v>0</v>
      </c>
      <c r="L350" s="84" t="b">
        <v>0</v>
      </c>
    </row>
    <row r="351" spans="1:12" ht="15">
      <c r="A351" s="84" t="s">
        <v>3539</v>
      </c>
      <c r="B351" s="84" t="s">
        <v>4593</v>
      </c>
      <c r="C351" s="84">
        <v>2</v>
      </c>
      <c r="D351" s="122">
        <v>0.001084004321524511</v>
      </c>
      <c r="E351" s="122">
        <v>3.0943546489622813</v>
      </c>
      <c r="F351" s="84" t="s">
        <v>4848</v>
      </c>
      <c r="G351" s="84" t="b">
        <v>0</v>
      </c>
      <c r="H351" s="84" t="b">
        <v>0</v>
      </c>
      <c r="I351" s="84" t="b">
        <v>0</v>
      </c>
      <c r="J351" s="84" t="b">
        <v>1</v>
      </c>
      <c r="K351" s="84" t="b">
        <v>0</v>
      </c>
      <c r="L351" s="84" t="b">
        <v>0</v>
      </c>
    </row>
    <row r="352" spans="1:12" ht="15">
      <c r="A352" s="84" t="s">
        <v>4593</v>
      </c>
      <c r="B352" s="84" t="s">
        <v>4687</v>
      </c>
      <c r="C352" s="84">
        <v>2</v>
      </c>
      <c r="D352" s="122">
        <v>0.001084004321524511</v>
      </c>
      <c r="E352" s="122">
        <v>3.0943546489622813</v>
      </c>
      <c r="F352" s="84" t="s">
        <v>4848</v>
      </c>
      <c r="G352" s="84" t="b">
        <v>1</v>
      </c>
      <c r="H352" s="84" t="b">
        <v>0</v>
      </c>
      <c r="I352" s="84" t="b">
        <v>0</v>
      </c>
      <c r="J352" s="84" t="b">
        <v>0</v>
      </c>
      <c r="K352" s="84" t="b">
        <v>0</v>
      </c>
      <c r="L352" s="84" t="b">
        <v>0</v>
      </c>
    </row>
    <row r="353" spans="1:12" ht="15">
      <c r="A353" s="84" t="s">
        <v>4687</v>
      </c>
      <c r="B353" s="84" t="s">
        <v>3696</v>
      </c>
      <c r="C353" s="84">
        <v>2</v>
      </c>
      <c r="D353" s="122">
        <v>0.001084004321524511</v>
      </c>
      <c r="E353" s="122">
        <v>2.3162033985786374</v>
      </c>
      <c r="F353" s="84" t="s">
        <v>4848</v>
      </c>
      <c r="G353" s="84" t="b">
        <v>0</v>
      </c>
      <c r="H353" s="84" t="b">
        <v>0</v>
      </c>
      <c r="I353" s="84" t="b">
        <v>0</v>
      </c>
      <c r="J353" s="84" t="b">
        <v>0</v>
      </c>
      <c r="K353" s="84" t="b">
        <v>0</v>
      </c>
      <c r="L353" s="84" t="b">
        <v>0</v>
      </c>
    </row>
    <row r="354" spans="1:12" ht="15">
      <c r="A354" s="84" t="s">
        <v>3696</v>
      </c>
      <c r="B354" s="84" t="s">
        <v>4688</v>
      </c>
      <c r="C354" s="84">
        <v>2</v>
      </c>
      <c r="D354" s="122">
        <v>0.001084004321524511</v>
      </c>
      <c r="E354" s="122">
        <v>2.3162033985786374</v>
      </c>
      <c r="F354" s="84" t="s">
        <v>4848</v>
      </c>
      <c r="G354" s="84" t="b">
        <v>0</v>
      </c>
      <c r="H354" s="84" t="b">
        <v>0</v>
      </c>
      <c r="I354" s="84" t="b">
        <v>0</v>
      </c>
      <c r="J354" s="84" t="b">
        <v>0</v>
      </c>
      <c r="K354" s="84" t="b">
        <v>0</v>
      </c>
      <c r="L354" s="84" t="b">
        <v>0</v>
      </c>
    </row>
    <row r="355" spans="1:12" ht="15">
      <c r="A355" s="84" t="s">
        <v>4688</v>
      </c>
      <c r="B355" s="84" t="s">
        <v>4689</v>
      </c>
      <c r="C355" s="84">
        <v>2</v>
      </c>
      <c r="D355" s="122">
        <v>0.001084004321524511</v>
      </c>
      <c r="E355" s="122">
        <v>3.2704459080179626</v>
      </c>
      <c r="F355" s="84" t="s">
        <v>4848</v>
      </c>
      <c r="G355" s="84" t="b">
        <v>0</v>
      </c>
      <c r="H355" s="84" t="b">
        <v>0</v>
      </c>
      <c r="I355" s="84" t="b">
        <v>0</v>
      </c>
      <c r="J355" s="84" t="b">
        <v>0</v>
      </c>
      <c r="K355" s="84" t="b">
        <v>0</v>
      </c>
      <c r="L355" s="84" t="b">
        <v>0</v>
      </c>
    </row>
    <row r="356" spans="1:12" ht="15">
      <c r="A356" s="84" t="s">
        <v>4689</v>
      </c>
      <c r="B356" s="84" t="s">
        <v>4690</v>
      </c>
      <c r="C356" s="84">
        <v>2</v>
      </c>
      <c r="D356" s="122">
        <v>0.001084004321524511</v>
      </c>
      <c r="E356" s="122">
        <v>3.2704459080179626</v>
      </c>
      <c r="F356" s="84" t="s">
        <v>4848</v>
      </c>
      <c r="G356" s="84" t="b">
        <v>0</v>
      </c>
      <c r="H356" s="84" t="b">
        <v>0</v>
      </c>
      <c r="I356" s="84" t="b">
        <v>0</v>
      </c>
      <c r="J356" s="84" t="b">
        <v>0</v>
      </c>
      <c r="K356" s="84" t="b">
        <v>0</v>
      </c>
      <c r="L356" s="84" t="b">
        <v>0</v>
      </c>
    </row>
    <row r="357" spans="1:12" ht="15">
      <c r="A357" s="84" t="s">
        <v>4690</v>
      </c>
      <c r="B357" s="84" t="s">
        <v>4592</v>
      </c>
      <c r="C357" s="84">
        <v>2</v>
      </c>
      <c r="D357" s="122">
        <v>0.001084004321524511</v>
      </c>
      <c r="E357" s="122">
        <v>3.2704459080179626</v>
      </c>
      <c r="F357" s="84" t="s">
        <v>4848</v>
      </c>
      <c r="G357" s="84" t="b">
        <v>0</v>
      </c>
      <c r="H357" s="84" t="b">
        <v>0</v>
      </c>
      <c r="I357" s="84" t="b">
        <v>0</v>
      </c>
      <c r="J357" s="84" t="b">
        <v>0</v>
      </c>
      <c r="K357" s="84" t="b">
        <v>0</v>
      </c>
      <c r="L357" s="84" t="b">
        <v>0</v>
      </c>
    </row>
    <row r="358" spans="1:12" ht="15">
      <c r="A358" s="84" t="s">
        <v>4592</v>
      </c>
      <c r="B358" s="84" t="s">
        <v>3608</v>
      </c>
      <c r="C358" s="84">
        <v>2</v>
      </c>
      <c r="D358" s="122">
        <v>0.001084004321524511</v>
      </c>
      <c r="E358" s="122">
        <v>1.0900332751796387</v>
      </c>
      <c r="F358" s="84" t="s">
        <v>4848</v>
      </c>
      <c r="G358" s="84" t="b">
        <v>0</v>
      </c>
      <c r="H358" s="84" t="b">
        <v>0</v>
      </c>
      <c r="I358" s="84" t="b">
        <v>0</v>
      </c>
      <c r="J358" s="84" t="b">
        <v>0</v>
      </c>
      <c r="K358" s="84" t="b">
        <v>0</v>
      </c>
      <c r="L358" s="84" t="b">
        <v>0</v>
      </c>
    </row>
    <row r="359" spans="1:12" ht="15">
      <c r="A359" s="84" t="s">
        <v>4460</v>
      </c>
      <c r="B359" s="84" t="s">
        <v>4542</v>
      </c>
      <c r="C359" s="84">
        <v>2</v>
      </c>
      <c r="D359" s="122">
        <v>0.001084004321524511</v>
      </c>
      <c r="E359" s="122">
        <v>2.2704459080179626</v>
      </c>
      <c r="F359" s="84" t="s">
        <v>4848</v>
      </c>
      <c r="G359" s="84" t="b">
        <v>0</v>
      </c>
      <c r="H359" s="84" t="b">
        <v>0</v>
      </c>
      <c r="I359" s="84" t="b">
        <v>0</v>
      </c>
      <c r="J359" s="84" t="b">
        <v>0</v>
      </c>
      <c r="K359" s="84" t="b">
        <v>0</v>
      </c>
      <c r="L359" s="84" t="b">
        <v>0</v>
      </c>
    </row>
    <row r="360" spans="1:12" ht="15">
      <c r="A360" s="84" t="s">
        <v>4691</v>
      </c>
      <c r="B360" s="84" t="s">
        <v>4692</v>
      </c>
      <c r="C360" s="84">
        <v>2</v>
      </c>
      <c r="D360" s="122">
        <v>0.001084004321524511</v>
      </c>
      <c r="E360" s="122">
        <v>3.2704459080179626</v>
      </c>
      <c r="F360" s="84" t="s">
        <v>4848</v>
      </c>
      <c r="G360" s="84" t="b">
        <v>0</v>
      </c>
      <c r="H360" s="84" t="b">
        <v>0</v>
      </c>
      <c r="I360" s="84" t="b">
        <v>0</v>
      </c>
      <c r="J360" s="84" t="b">
        <v>0</v>
      </c>
      <c r="K360" s="84" t="b">
        <v>0</v>
      </c>
      <c r="L360" s="84" t="b">
        <v>0</v>
      </c>
    </row>
    <row r="361" spans="1:12" ht="15">
      <c r="A361" s="84" t="s">
        <v>4692</v>
      </c>
      <c r="B361" s="84" t="s">
        <v>4693</v>
      </c>
      <c r="C361" s="84">
        <v>2</v>
      </c>
      <c r="D361" s="122">
        <v>0.001084004321524511</v>
      </c>
      <c r="E361" s="122">
        <v>3.2704459080179626</v>
      </c>
      <c r="F361" s="84" t="s">
        <v>4848</v>
      </c>
      <c r="G361" s="84" t="b">
        <v>0</v>
      </c>
      <c r="H361" s="84" t="b">
        <v>0</v>
      </c>
      <c r="I361" s="84" t="b">
        <v>0</v>
      </c>
      <c r="J361" s="84" t="b">
        <v>0</v>
      </c>
      <c r="K361" s="84" t="b">
        <v>0</v>
      </c>
      <c r="L361" s="84" t="b">
        <v>0</v>
      </c>
    </row>
    <row r="362" spans="1:12" ht="15">
      <c r="A362" s="84" t="s">
        <v>3608</v>
      </c>
      <c r="B362" s="84" t="s">
        <v>4695</v>
      </c>
      <c r="C362" s="84">
        <v>2</v>
      </c>
      <c r="D362" s="122">
        <v>0.001084004321524511</v>
      </c>
      <c r="E362" s="122">
        <v>1.37557625127271</v>
      </c>
      <c r="F362" s="84" t="s">
        <v>4848</v>
      </c>
      <c r="G362" s="84" t="b">
        <v>0</v>
      </c>
      <c r="H362" s="84" t="b">
        <v>0</v>
      </c>
      <c r="I362" s="84" t="b">
        <v>0</v>
      </c>
      <c r="J362" s="84" t="b">
        <v>0</v>
      </c>
      <c r="K362" s="84" t="b">
        <v>0</v>
      </c>
      <c r="L362" s="84" t="b">
        <v>0</v>
      </c>
    </row>
    <row r="363" spans="1:12" ht="15">
      <c r="A363" s="84" t="s">
        <v>4543</v>
      </c>
      <c r="B363" s="84" t="s">
        <v>4696</v>
      </c>
      <c r="C363" s="84">
        <v>2</v>
      </c>
      <c r="D363" s="122">
        <v>0.001084004321524511</v>
      </c>
      <c r="E363" s="122">
        <v>2.9694159123539814</v>
      </c>
      <c r="F363" s="84" t="s">
        <v>4848</v>
      </c>
      <c r="G363" s="84" t="b">
        <v>0</v>
      </c>
      <c r="H363" s="84" t="b">
        <v>0</v>
      </c>
      <c r="I363" s="84" t="b">
        <v>0</v>
      </c>
      <c r="J363" s="84" t="b">
        <v>0</v>
      </c>
      <c r="K363" s="84" t="b">
        <v>0</v>
      </c>
      <c r="L363" s="84" t="b">
        <v>0</v>
      </c>
    </row>
    <row r="364" spans="1:12" ht="15">
      <c r="A364" s="84" t="s">
        <v>4696</v>
      </c>
      <c r="B364" s="84" t="s">
        <v>4544</v>
      </c>
      <c r="C364" s="84">
        <v>2</v>
      </c>
      <c r="D364" s="122">
        <v>0.001084004321524511</v>
      </c>
      <c r="E364" s="122">
        <v>3.0943546489622813</v>
      </c>
      <c r="F364" s="84" t="s">
        <v>4848</v>
      </c>
      <c r="G364" s="84" t="b">
        <v>0</v>
      </c>
      <c r="H364" s="84" t="b">
        <v>0</v>
      </c>
      <c r="I364" s="84" t="b">
        <v>0</v>
      </c>
      <c r="J364" s="84" t="b">
        <v>0</v>
      </c>
      <c r="K364" s="84" t="b">
        <v>0</v>
      </c>
      <c r="L364" s="84" t="b">
        <v>0</v>
      </c>
    </row>
    <row r="365" spans="1:12" ht="15">
      <c r="A365" s="84" t="s">
        <v>4544</v>
      </c>
      <c r="B365" s="84" t="s">
        <v>4591</v>
      </c>
      <c r="C365" s="84">
        <v>2</v>
      </c>
      <c r="D365" s="122">
        <v>0.001084004321524511</v>
      </c>
      <c r="E365" s="122">
        <v>2.7933246532983</v>
      </c>
      <c r="F365" s="84" t="s">
        <v>4848</v>
      </c>
      <c r="G365" s="84" t="b">
        <v>0</v>
      </c>
      <c r="H365" s="84" t="b">
        <v>0</v>
      </c>
      <c r="I365" s="84" t="b">
        <v>0</v>
      </c>
      <c r="J365" s="84" t="b">
        <v>0</v>
      </c>
      <c r="K365" s="84" t="b">
        <v>0</v>
      </c>
      <c r="L365" s="84" t="b">
        <v>0</v>
      </c>
    </row>
    <row r="366" spans="1:12" ht="15">
      <c r="A366" s="84" t="s">
        <v>4591</v>
      </c>
      <c r="B366" s="84" t="s">
        <v>4457</v>
      </c>
      <c r="C366" s="84">
        <v>2</v>
      </c>
      <c r="D366" s="122">
        <v>0.001084004321524511</v>
      </c>
      <c r="E366" s="122">
        <v>2.3539919594680376</v>
      </c>
      <c r="F366" s="84" t="s">
        <v>4848</v>
      </c>
      <c r="G366" s="84" t="b">
        <v>0</v>
      </c>
      <c r="H366" s="84" t="b">
        <v>0</v>
      </c>
      <c r="I366" s="84" t="b">
        <v>0</v>
      </c>
      <c r="J366" s="84" t="b">
        <v>0</v>
      </c>
      <c r="K366" s="84" t="b">
        <v>0</v>
      </c>
      <c r="L366" s="84" t="b">
        <v>0</v>
      </c>
    </row>
    <row r="367" spans="1:12" ht="15">
      <c r="A367" s="84" t="s">
        <v>4457</v>
      </c>
      <c r="B367" s="84" t="s">
        <v>4579</v>
      </c>
      <c r="C367" s="84">
        <v>2</v>
      </c>
      <c r="D367" s="122">
        <v>0.001084004321524511</v>
      </c>
      <c r="E367" s="122">
        <v>2.3539919594680376</v>
      </c>
      <c r="F367" s="84" t="s">
        <v>4848</v>
      </c>
      <c r="G367" s="84" t="b">
        <v>0</v>
      </c>
      <c r="H367" s="84" t="b">
        <v>0</v>
      </c>
      <c r="I367" s="84" t="b">
        <v>0</v>
      </c>
      <c r="J367" s="84" t="b">
        <v>0</v>
      </c>
      <c r="K367" s="84" t="b">
        <v>0</v>
      </c>
      <c r="L367" s="84" t="b">
        <v>0</v>
      </c>
    </row>
    <row r="368" spans="1:12" ht="15">
      <c r="A368" s="84" t="s">
        <v>4579</v>
      </c>
      <c r="B368" s="84" t="s">
        <v>4471</v>
      </c>
      <c r="C368" s="84">
        <v>2</v>
      </c>
      <c r="D368" s="122">
        <v>0.001084004321524511</v>
      </c>
      <c r="E368" s="122">
        <v>2.492294657634319</v>
      </c>
      <c r="F368" s="84" t="s">
        <v>4848</v>
      </c>
      <c r="G368" s="84" t="b">
        <v>0</v>
      </c>
      <c r="H368" s="84" t="b">
        <v>0</v>
      </c>
      <c r="I368" s="84" t="b">
        <v>0</v>
      </c>
      <c r="J368" s="84" t="b">
        <v>0</v>
      </c>
      <c r="K368" s="84" t="b">
        <v>0</v>
      </c>
      <c r="L368" s="84" t="b">
        <v>0</v>
      </c>
    </row>
    <row r="369" spans="1:12" ht="15">
      <c r="A369" s="84" t="s">
        <v>4471</v>
      </c>
      <c r="B369" s="84" t="s">
        <v>4496</v>
      </c>
      <c r="C369" s="84">
        <v>2</v>
      </c>
      <c r="D369" s="122">
        <v>0.001084004321524511</v>
      </c>
      <c r="E369" s="122">
        <v>2.1912646619703375</v>
      </c>
      <c r="F369" s="84" t="s">
        <v>4848</v>
      </c>
      <c r="G369" s="84" t="b">
        <v>0</v>
      </c>
      <c r="H369" s="84" t="b">
        <v>0</v>
      </c>
      <c r="I369" s="84" t="b">
        <v>0</v>
      </c>
      <c r="J369" s="84" t="b">
        <v>0</v>
      </c>
      <c r="K369" s="84" t="b">
        <v>0</v>
      </c>
      <c r="L369" s="84" t="b">
        <v>0</v>
      </c>
    </row>
    <row r="370" spans="1:12" ht="15">
      <c r="A370" s="84" t="s">
        <v>4496</v>
      </c>
      <c r="B370" s="84" t="s">
        <v>4697</v>
      </c>
      <c r="C370" s="84">
        <v>2</v>
      </c>
      <c r="D370" s="122">
        <v>0.001084004321524511</v>
      </c>
      <c r="E370" s="122">
        <v>2.7933246532983</v>
      </c>
      <c r="F370" s="84" t="s">
        <v>4848</v>
      </c>
      <c r="G370" s="84" t="b">
        <v>0</v>
      </c>
      <c r="H370" s="84" t="b">
        <v>0</v>
      </c>
      <c r="I370" s="84" t="b">
        <v>0</v>
      </c>
      <c r="J370" s="84" t="b">
        <v>0</v>
      </c>
      <c r="K370" s="84" t="b">
        <v>0</v>
      </c>
      <c r="L370" s="84" t="b">
        <v>0</v>
      </c>
    </row>
    <row r="371" spans="1:12" ht="15">
      <c r="A371" s="84" t="s">
        <v>4697</v>
      </c>
      <c r="B371" s="84" t="s">
        <v>4698</v>
      </c>
      <c r="C371" s="84">
        <v>2</v>
      </c>
      <c r="D371" s="122">
        <v>0.001084004321524511</v>
      </c>
      <c r="E371" s="122">
        <v>3.2704459080179626</v>
      </c>
      <c r="F371" s="84" t="s">
        <v>4848</v>
      </c>
      <c r="G371" s="84" t="b">
        <v>0</v>
      </c>
      <c r="H371" s="84" t="b">
        <v>0</v>
      </c>
      <c r="I371" s="84" t="b">
        <v>0</v>
      </c>
      <c r="J371" s="84" t="b">
        <v>0</v>
      </c>
      <c r="K371" s="84" t="b">
        <v>0</v>
      </c>
      <c r="L371" s="84" t="b">
        <v>0</v>
      </c>
    </row>
    <row r="372" spans="1:12" ht="15">
      <c r="A372" s="84" t="s">
        <v>4698</v>
      </c>
      <c r="B372" s="84" t="s">
        <v>4597</v>
      </c>
      <c r="C372" s="84">
        <v>2</v>
      </c>
      <c r="D372" s="122">
        <v>0.001084004321524511</v>
      </c>
      <c r="E372" s="122">
        <v>3.0943546489622813</v>
      </c>
      <c r="F372" s="84" t="s">
        <v>4848</v>
      </c>
      <c r="G372" s="84" t="b">
        <v>0</v>
      </c>
      <c r="H372" s="84" t="b">
        <v>0</v>
      </c>
      <c r="I372" s="84" t="b">
        <v>0</v>
      </c>
      <c r="J372" s="84" t="b">
        <v>0</v>
      </c>
      <c r="K372" s="84" t="b">
        <v>0</v>
      </c>
      <c r="L372" s="84" t="b">
        <v>0</v>
      </c>
    </row>
    <row r="373" spans="1:12" ht="15">
      <c r="A373" s="84" t="s">
        <v>4597</v>
      </c>
      <c r="B373" s="84" t="s">
        <v>4458</v>
      </c>
      <c r="C373" s="84">
        <v>2</v>
      </c>
      <c r="D373" s="122">
        <v>0.001084004321524511</v>
      </c>
      <c r="E373" s="122">
        <v>2.3953846446262625</v>
      </c>
      <c r="F373" s="84" t="s">
        <v>4848</v>
      </c>
      <c r="G373" s="84" t="b">
        <v>0</v>
      </c>
      <c r="H373" s="84" t="b">
        <v>0</v>
      </c>
      <c r="I373" s="84" t="b">
        <v>0</v>
      </c>
      <c r="J373" s="84" t="b">
        <v>0</v>
      </c>
      <c r="K373" s="84" t="b">
        <v>0</v>
      </c>
      <c r="L373" s="84" t="b">
        <v>0</v>
      </c>
    </row>
    <row r="374" spans="1:12" ht="15">
      <c r="A374" s="84" t="s">
        <v>4458</v>
      </c>
      <c r="B374" s="84" t="s">
        <v>4699</v>
      </c>
      <c r="C374" s="84">
        <v>2</v>
      </c>
      <c r="D374" s="122">
        <v>0.001084004321524511</v>
      </c>
      <c r="E374" s="122">
        <v>2.571475903681944</v>
      </c>
      <c r="F374" s="84" t="s">
        <v>4848</v>
      </c>
      <c r="G374" s="84" t="b">
        <v>0</v>
      </c>
      <c r="H374" s="84" t="b">
        <v>0</v>
      </c>
      <c r="I374" s="84" t="b">
        <v>0</v>
      </c>
      <c r="J374" s="84" t="b">
        <v>0</v>
      </c>
      <c r="K374" s="84" t="b">
        <v>0</v>
      </c>
      <c r="L374" s="84" t="b">
        <v>0</v>
      </c>
    </row>
    <row r="375" spans="1:12" ht="15">
      <c r="A375" s="84" t="s">
        <v>3611</v>
      </c>
      <c r="B375" s="84" t="s">
        <v>4427</v>
      </c>
      <c r="C375" s="84">
        <v>2</v>
      </c>
      <c r="D375" s="122">
        <v>0.001084004321524511</v>
      </c>
      <c r="E375" s="122">
        <v>0.7111378971109501</v>
      </c>
      <c r="F375" s="84" t="s">
        <v>4848</v>
      </c>
      <c r="G375" s="84" t="b">
        <v>0</v>
      </c>
      <c r="H375" s="84" t="b">
        <v>0</v>
      </c>
      <c r="I375" s="84" t="b">
        <v>0</v>
      </c>
      <c r="J375" s="84" t="b">
        <v>0</v>
      </c>
      <c r="K375" s="84" t="b">
        <v>0</v>
      </c>
      <c r="L375" s="84" t="b">
        <v>0</v>
      </c>
    </row>
    <row r="376" spans="1:12" ht="15">
      <c r="A376" s="84" t="s">
        <v>4421</v>
      </c>
      <c r="B376" s="84" t="s">
        <v>4443</v>
      </c>
      <c r="C376" s="84">
        <v>2</v>
      </c>
      <c r="D376" s="122">
        <v>0.001084004321524511</v>
      </c>
      <c r="E376" s="122">
        <v>1.1498719768121126</v>
      </c>
      <c r="F376" s="84" t="s">
        <v>4848</v>
      </c>
      <c r="G376" s="84" t="b">
        <v>0</v>
      </c>
      <c r="H376" s="84" t="b">
        <v>0</v>
      </c>
      <c r="I376" s="84" t="b">
        <v>0</v>
      </c>
      <c r="J376" s="84" t="b">
        <v>0</v>
      </c>
      <c r="K376" s="84" t="b">
        <v>0</v>
      </c>
      <c r="L376" s="84" t="b">
        <v>0</v>
      </c>
    </row>
    <row r="377" spans="1:12" ht="15">
      <c r="A377" s="84" t="s">
        <v>4580</v>
      </c>
      <c r="B377" s="84" t="s">
        <v>4701</v>
      </c>
      <c r="C377" s="84">
        <v>2</v>
      </c>
      <c r="D377" s="122">
        <v>0.001084004321524511</v>
      </c>
      <c r="E377" s="122">
        <v>3.0943546489622813</v>
      </c>
      <c r="F377" s="84" t="s">
        <v>4848</v>
      </c>
      <c r="G377" s="84" t="b">
        <v>0</v>
      </c>
      <c r="H377" s="84" t="b">
        <v>0</v>
      </c>
      <c r="I377" s="84" t="b">
        <v>0</v>
      </c>
      <c r="J377" s="84" t="b">
        <v>0</v>
      </c>
      <c r="K377" s="84" t="b">
        <v>0</v>
      </c>
      <c r="L377" s="84" t="b">
        <v>0</v>
      </c>
    </row>
    <row r="378" spans="1:12" ht="15">
      <c r="A378" s="84" t="s">
        <v>4702</v>
      </c>
      <c r="B378" s="84" t="s">
        <v>4703</v>
      </c>
      <c r="C378" s="84">
        <v>2</v>
      </c>
      <c r="D378" s="122">
        <v>0.001084004321524511</v>
      </c>
      <c r="E378" s="122">
        <v>3.2704459080179626</v>
      </c>
      <c r="F378" s="84" t="s">
        <v>4848</v>
      </c>
      <c r="G378" s="84" t="b">
        <v>0</v>
      </c>
      <c r="H378" s="84" t="b">
        <v>0</v>
      </c>
      <c r="I378" s="84" t="b">
        <v>0</v>
      </c>
      <c r="J378" s="84" t="b">
        <v>0</v>
      </c>
      <c r="K378" s="84" t="b">
        <v>0</v>
      </c>
      <c r="L378" s="84" t="b">
        <v>0</v>
      </c>
    </row>
    <row r="379" spans="1:12" ht="15">
      <c r="A379" s="84" t="s">
        <v>4599</v>
      </c>
      <c r="B379" s="84" t="s">
        <v>4705</v>
      </c>
      <c r="C379" s="84">
        <v>2</v>
      </c>
      <c r="D379" s="122">
        <v>0.001084004321524511</v>
      </c>
      <c r="E379" s="122">
        <v>3.2704459080179626</v>
      </c>
      <c r="F379" s="84" t="s">
        <v>4848</v>
      </c>
      <c r="G379" s="84" t="b">
        <v>0</v>
      </c>
      <c r="H379" s="84" t="b">
        <v>0</v>
      </c>
      <c r="I379" s="84" t="b">
        <v>0</v>
      </c>
      <c r="J379" s="84" t="b">
        <v>0</v>
      </c>
      <c r="K379" s="84" t="b">
        <v>0</v>
      </c>
      <c r="L379" s="84" t="b">
        <v>0</v>
      </c>
    </row>
    <row r="380" spans="1:12" ht="15">
      <c r="A380" s="84" t="s">
        <v>4705</v>
      </c>
      <c r="B380" s="84" t="s">
        <v>4706</v>
      </c>
      <c r="C380" s="84">
        <v>2</v>
      </c>
      <c r="D380" s="122">
        <v>0.001084004321524511</v>
      </c>
      <c r="E380" s="122">
        <v>3.2704459080179626</v>
      </c>
      <c r="F380" s="84" t="s">
        <v>4848</v>
      </c>
      <c r="G380" s="84" t="b">
        <v>0</v>
      </c>
      <c r="H380" s="84" t="b">
        <v>0</v>
      </c>
      <c r="I380" s="84" t="b">
        <v>0</v>
      </c>
      <c r="J380" s="84" t="b">
        <v>0</v>
      </c>
      <c r="K380" s="84" t="b">
        <v>0</v>
      </c>
      <c r="L380" s="84" t="b">
        <v>0</v>
      </c>
    </row>
    <row r="381" spans="1:12" ht="15">
      <c r="A381" s="84" t="s">
        <v>4600</v>
      </c>
      <c r="B381" s="84" t="s">
        <v>4599</v>
      </c>
      <c r="C381" s="84">
        <v>2</v>
      </c>
      <c r="D381" s="122">
        <v>0.001084004321524511</v>
      </c>
      <c r="E381" s="122">
        <v>2.9182633899066</v>
      </c>
      <c r="F381" s="84" t="s">
        <v>4848</v>
      </c>
      <c r="G381" s="84" t="b">
        <v>0</v>
      </c>
      <c r="H381" s="84" t="b">
        <v>0</v>
      </c>
      <c r="I381" s="84" t="b">
        <v>0</v>
      </c>
      <c r="J381" s="84" t="b">
        <v>0</v>
      </c>
      <c r="K381" s="84" t="b">
        <v>0</v>
      </c>
      <c r="L381" s="84" t="b">
        <v>0</v>
      </c>
    </row>
    <row r="382" spans="1:12" ht="15">
      <c r="A382" s="84" t="s">
        <v>4429</v>
      </c>
      <c r="B382" s="84" t="s">
        <v>4455</v>
      </c>
      <c r="C382" s="84">
        <v>2</v>
      </c>
      <c r="D382" s="122">
        <v>0.001084004321524511</v>
      </c>
      <c r="E382" s="122">
        <v>1.4886905333654936</v>
      </c>
      <c r="F382" s="84" t="s">
        <v>4848</v>
      </c>
      <c r="G382" s="84" t="b">
        <v>1</v>
      </c>
      <c r="H382" s="84" t="b">
        <v>0</v>
      </c>
      <c r="I382" s="84" t="b">
        <v>0</v>
      </c>
      <c r="J382" s="84" t="b">
        <v>0</v>
      </c>
      <c r="K382" s="84" t="b">
        <v>0</v>
      </c>
      <c r="L382" s="84" t="b">
        <v>0</v>
      </c>
    </row>
    <row r="383" spans="1:12" ht="15">
      <c r="A383" s="84" t="s">
        <v>4610</v>
      </c>
      <c r="B383" s="84" t="s">
        <v>3611</v>
      </c>
      <c r="C383" s="84">
        <v>2</v>
      </c>
      <c r="D383" s="122">
        <v>0.001084004321524511</v>
      </c>
      <c r="E383" s="122">
        <v>1.6245326329841183</v>
      </c>
      <c r="F383" s="84" t="s">
        <v>4848</v>
      </c>
      <c r="G383" s="84" t="b">
        <v>0</v>
      </c>
      <c r="H383" s="84" t="b">
        <v>0</v>
      </c>
      <c r="I383" s="84" t="b">
        <v>0</v>
      </c>
      <c r="J383" s="84" t="b">
        <v>0</v>
      </c>
      <c r="K383" s="84" t="b">
        <v>0</v>
      </c>
      <c r="L383" s="84" t="b">
        <v>0</v>
      </c>
    </row>
    <row r="384" spans="1:12" ht="15">
      <c r="A384" s="84" t="s">
        <v>3608</v>
      </c>
      <c r="B384" s="84" t="s">
        <v>3621</v>
      </c>
      <c r="C384" s="84">
        <v>2</v>
      </c>
      <c r="D384" s="122">
        <v>0.001084004321524511</v>
      </c>
      <c r="E384" s="122">
        <v>0.2963950052250852</v>
      </c>
      <c r="F384" s="84" t="s">
        <v>4848</v>
      </c>
      <c r="G384" s="84" t="b">
        <v>0</v>
      </c>
      <c r="H384" s="84" t="b">
        <v>0</v>
      </c>
      <c r="I384" s="84" t="b">
        <v>0</v>
      </c>
      <c r="J384" s="84" t="b">
        <v>0</v>
      </c>
      <c r="K384" s="84" t="b">
        <v>0</v>
      </c>
      <c r="L384" s="84" t="b">
        <v>0</v>
      </c>
    </row>
    <row r="385" spans="1:12" ht="15">
      <c r="A385" s="84" t="s">
        <v>4711</v>
      </c>
      <c r="B385" s="84" t="s">
        <v>4440</v>
      </c>
      <c r="C385" s="84">
        <v>2</v>
      </c>
      <c r="D385" s="122">
        <v>0.001084004321524511</v>
      </c>
      <c r="E385" s="122">
        <v>2.367355921026019</v>
      </c>
      <c r="F385" s="84" t="s">
        <v>4848</v>
      </c>
      <c r="G385" s="84" t="b">
        <v>0</v>
      </c>
      <c r="H385" s="84" t="b">
        <v>0</v>
      </c>
      <c r="I385" s="84" t="b">
        <v>0</v>
      </c>
      <c r="J385" s="84" t="b">
        <v>0</v>
      </c>
      <c r="K385" s="84" t="b">
        <v>0</v>
      </c>
      <c r="L385" s="84" t="b">
        <v>0</v>
      </c>
    </row>
    <row r="386" spans="1:12" ht="15">
      <c r="A386" s="84" t="s">
        <v>3608</v>
      </c>
      <c r="B386" s="84" t="s">
        <v>4712</v>
      </c>
      <c r="C386" s="84">
        <v>2</v>
      </c>
      <c r="D386" s="122">
        <v>0.001084004321524511</v>
      </c>
      <c r="E386" s="122">
        <v>1.37557625127271</v>
      </c>
      <c r="F386" s="84" t="s">
        <v>4848</v>
      </c>
      <c r="G386" s="84" t="b">
        <v>0</v>
      </c>
      <c r="H386" s="84" t="b">
        <v>0</v>
      </c>
      <c r="I386" s="84" t="b">
        <v>0</v>
      </c>
      <c r="J386" s="84" t="b">
        <v>0</v>
      </c>
      <c r="K386" s="84" t="b">
        <v>0</v>
      </c>
      <c r="L386" s="84" t="b">
        <v>0</v>
      </c>
    </row>
    <row r="387" spans="1:12" ht="15">
      <c r="A387" s="84" t="s">
        <v>4712</v>
      </c>
      <c r="B387" s="84" t="s">
        <v>4468</v>
      </c>
      <c r="C387" s="84">
        <v>2</v>
      </c>
      <c r="D387" s="122">
        <v>0.001084004321524511</v>
      </c>
      <c r="E387" s="122">
        <v>2.6172333942426187</v>
      </c>
      <c r="F387" s="84" t="s">
        <v>4848</v>
      </c>
      <c r="G387" s="84" t="b">
        <v>0</v>
      </c>
      <c r="H387" s="84" t="b">
        <v>0</v>
      </c>
      <c r="I387" s="84" t="b">
        <v>0</v>
      </c>
      <c r="J387" s="84" t="b">
        <v>0</v>
      </c>
      <c r="K387" s="84" t="b">
        <v>0</v>
      </c>
      <c r="L387" s="84" t="b">
        <v>0</v>
      </c>
    </row>
    <row r="388" spans="1:12" ht="15">
      <c r="A388" s="84" t="s">
        <v>4468</v>
      </c>
      <c r="B388" s="84" t="s">
        <v>4469</v>
      </c>
      <c r="C388" s="84">
        <v>2</v>
      </c>
      <c r="D388" s="122">
        <v>0.001084004321524511</v>
      </c>
      <c r="E388" s="122">
        <v>1.9640208804672752</v>
      </c>
      <c r="F388" s="84" t="s">
        <v>4848</v>
      </c>
      <c r="G388" s="84" t="b">
        <v>0</v>
      </c>
      <c r="H388" s="84" t="b">
        <v>0</v>
      </c>
      <c r="I388" s="84" t="b">
        <v>0</v>
      </c>
      <c r="J388" s="84" t="b">
        <v>0</v>
      </c>
      <c r="K388" s="84" t="b">
        <v>0</v>
      </c>
      <c r="L388" s="84" t="b">
        <v>0</v>
      </c>
    </row>
    <row r="389" spans="1:12" ht="15">
      <c r="A389" s="84" t="s">
        <v>4469</v>
      </c>
      <c r="B389" s="84" t="s">
        <v>4470</v>
      </c>
      <c r="C389" s="84">
        <v>2</v>
      </c>
      <c r="D389" s="122">
        <v>0.001084004321524511</v>
      </c>
      <c r="E389" s="122">
        <v>1.9640208804672752</v>
      </c>
      <c r="F389" s="84" t="s">
        <v>4848</v>
      </c>
      <c r="G389" s="84" t="b">
        <v>0</v>
      </c>
      <c r="H389" s="84" t="b">
        <v>0</v>
      </c>
      <c r="I389" s="84" t="b">
        <v>0</v>
      </c>
      <c r="J389" s="84" t="b">
        <v>0</v>
      </c>
      <c r="K389" s="84" t="b">
        <v>0</v>
      </c>
      <c r="L389" s="84" t="b">
        <v>0</v>
      </c>
    </row>
    <row r="390" spans="1:12" ht="15">
      <c r="A390" s="84" t="s">
        <v>4713</v>
      </c>
      <c r="B390" s="84" t="s">
        <v>4614</v>
      </c>
      <c r="C390" s="84">
        <v>2</v>
      </c>
      <c r="D390" s="122">
        <v>0.001084004321524511</v>
      </c>
      <c r="E390" s="122">
        <v>3.0943546489622813</v>
      </c>
      <c r="F390" s="84" t="s">
        <v>4848</v>
      </c>
      <c r="G390" s="84" t="b">
        <v>0</v>
      </c>
      <c r="H390" s="84" t="b">
        <v>0</v>
      </c>
      <c r="I390" s="84" t="b">
        <v>0</v>
      </c>
      <c r="J390" s="84" t="b">
        <v>0</v>
      </c>
      <c r="K390" s="84" t="b">
        <v>0</v>
      </c>
      <c r="L390" s="84" t="b">
        <v>0</v>
      </c>
    </row>
    <row r="391" spans="1:12" ht="15">
      <c r="A391" s="84" t="s">
        <v>4463</v>
      </c>
      <c r="B391" s="84" t="s">
        <v>4715</v>
      </c>
      <c r="C391" s="84">
        <v>2</v>
      </c>
      <c r="D391" s="122">
        <v>0.001084004321524511</v>
      </c>
      <c r="E391" s="122">
        <v>2.6172333942426187</v>
      </c>
      <c r="F391" s="84" t="s">
        <v>4848</v>
      </c>
      <c r="G391" s="84" t="b">
        <v>0</v>
      </c>
      <c r="H391" s="84" t="b">
        <v>0</v>
      </c>
      <c r="I391" s="84" t="b">
        <v>0</v>
      </c>
      <c r="J391" s="84" t="b">
        <v>0</v>
      </c>
      <c r="K391" s="84" t="b">
        <v>0</v>
      </c>
      <c r="L391" s="84" t="b">
        <v>0</v>
      </c>
    </row>
    <row r="392" spans="1:12" ht="15">
      <c r="A392" s="84" t="s">
        <v>4715</v>
      </c>
      <c r="B392" s="84" t="s">
        <v>4716</v>
      </c>
      <c r="C392" s="84">
        <v>2</v>
      </c>
      <c r="D392" s="122">
        <v>0.001084004321524511</v>
      </c>
      <c r="E392" s="122">
        <v>3.2704459080179626</v>
      </c>
      <c r="F392" s="84" t="s">
        <v>4848</v>
      </c>
      <c r="G392" s="84" t="b">
        <v>0</v>
      </c>
      <c r="H392" s="84" t="b">
        <v>0</v>
      </c>
      <c r="I392" s="84" t="b">
        <v>0</v>
      </c>
      <c r="J392" s="84" t="b">
        <v>0</v>
      </c>
      <c r="K392" s="84" t="b">
        <v>0</v>
      </c>
      <c r="L392" s="84" t="b">
        <v>0</v>
      </c>
    </row>
    <row r="393" spans="1:12" ht="15">
      <c r="A393" s="84" t="s">
        <v>4716</v>
      </c>
      <c r="B393" s="84" t="s">
        <v>3608</v>
      </c>
      <c r="C393" s="84">
        <v>2</v>
      </c>
      <c r="D393" s="122">
        <v>0.001084004321524511</v>
      </c>
      <c r="E393" s="122">
        <v>1.26612453423532</v>
      </c>
      <c r="F393" s="84" t="s">
        <v>4848</v>
      </c>
      <c r="G393" s="84" t="b">
        <v>0</v>
      </c>
      <c r="H393" s="84" t="b">
        <v>0</v>
      </c>
      <c r="I393" s="84" t="b">
        <v>0</v>
      </c>
      <c r="J393" s="84" t="b">
        <v>0</v>
      </c>
      <c r="K393" s="84" t="b">
        <v>0</v>
      </c>
      <c r="L393" s="84" t="b">
        <v>0</v>
      </c>
    </row>
    <row r="394" spans="1:12" ht="15">
      <c r="A394" s="84" t="s">
        <v>4717</v>
      </c>
      <c r="B394" s="84" t="s">
        <v>4424</v>
      </c>
      <c r="C394" s="84">
        <v>2</v>
      </c>
      <c r="D394" s="122">
        <v>0.001084004321524511</v>
      </c>
      <c r="E394" s="122">
        <v>2.1243178723397245</v>
      </c>
      <c r="F394" s="84" t="s">
        <v>4848</v>
      </c>
      <c r="G394" s="84" t="b">
        <v>0</v>
      </c>
      <c r="H394" s="84" t="b">
        <v>0</v>
      </c>
      <c r="I394" s="84" t="b">
        <v>0</v>
      </c>
      <c r="J394" s="84" t="b">
        <v>0</v>
      </c>
      <c r="K394" s="84" t="b">
        <v>0</v>
      </c>
      <c r="L394" s="84" t="b">
        <v>0</v>
      </c>
    </row>
    <row r="395" spans="1:12" ht="15">
      <c r="A395" s="84" t="s">
        <v>3621</v>
      </c>
      <c r="B395" s="84" t="s">
        <v>4719</v>
      </c>
      <c r="C395" s="84">
        <v>2</v>
      </c>
      <c r="D395" s="122">
        <v>0.001084004321524511</v>
      </c>
      <c r="E395" s="122">
        <v>2.571475903681944</v>
      </c>
      <c r="F395" s="84" t="s">
        <v>4848</v>
      </c>
      <c r="G395" s="84" t="b">
        <v>0</v>
      </c>
      <c r="H395" s="84" t="b">
        <v>0</v>
      </c>
      <c r="I395" s="84" t="b">
        <v>0</v>
      </c>
      <c r="J395" s="84" t="b">
        <v>0</v>
      </c>
      <c r="K395" s="84" t="b">
        <v>0</v>
      </c>
      <c r="L395" s="84" t="b">
        <v>0</v>
      </c>
    </row>
    <row r="396" spans="1:12" ht="15">
      <c r="A396" s="84" t="s">
        <v>4436</v>
      </c>
      <c r="B396" s="84" t="s">
        <v>4723</v>
      </c>
      <c r="C396" s="84">
        <v>2</v>
      </c>
      <c r="D396" s="122">
        <v>0.001084004321524511</v>
      </c>
      <c r="E396" s="122">
        <v>2.3162033985786374</v>
      </c>
      <c r="F396" s="84" t="s">
        <v>4848</v>
      </c>
      <c r="G396" s="84" t="b">
        <v>0</v>
      </c>
      <c r="H396" s="84" t="b">
        <v>0</v>
      </c>
      <c r="I396" s="84" t="b">
        <v>0</v>
      </c>
      <c r="J396" s="84" t="b">
        <v>0</v>
      </c>
      <c r="K396" s="84" t="b">
        <v>0</v>
      </c>
      <c r="L396" s="84" t="b">
        <v>0</v>
      </c>
    </row>
    <row r="397" spans="1:12" ht="15">
      <c r="A397" s="84" t="s">
        <v>4723</v>
      </c>
      <c r="B397" s="84" t="s">
        <v>4431</v>
      </c>
      <c r="C397" s="84">
        <v>2</v>
      </c>
      <c r="D397" s="122">
        <v>0.001084004321524511</v>
      </c>
      <c r="E397" s="122">
        <v>2.2290532228597373</v>
      </c>
      <c r="F397" s="84" t="s">
        <v>4848</v>
      </c>
      <c r="G397" s="84" t="b">
        <v>0</v>
      </c>
      <c r="H397" s="84" t="b">
        <v>0</v>
      </c>
      <c r="I397" s="84" t="b">
        <v>0</v>
      </c>
      <c r="J397" s="84" t="b">
        <v>0</v>
      </c>
      <c r="K397" s="84" t="b">
        <v>0</v>
      </c>
      <c r="L397" s="84" t="b">
        <v>0</v>
      </c>
    </row>
    <row r="398" spans="1:12" ht="15">
      <c r="A398" s="84" t="s">
        <v>4447</v>
      </c>
      <c r="B398" s="84" t="s">
        <v>3608</v>
      </c>
      <c r="C398" s="84">
        <v>2</v>
      </c>
      <c r="D398" s="122">
        <v>0.001084004321524511</v>
      </c>
      <c r="E398" s="122">
        <v>0.39106327084362</v>
      </c>
      <c r="F398" s="84" t="s">
        <v>4848</v>
      </c>
      <c r="G398" s="84" t="b">
        <v>0</v>
      </c>
      <c r="H398" s="84" t="b">
        <v>0</v>
      </c>
      <c r="I398" s="84" t="b">
        <v>0</v>
      </c>
      <c r="J398" s="84" t="b">
        <v>0</v>
      </c>
      <c r="K398" s="84" t="b">
        <v>0</v>
      </c>
      <c r="L398" s="84" t="b">
        <v>0</v>
      </c>
    </row>
    <row r="399" spans="1:12" ht="15">
      <c r="A399" s="84" t="s">
        <v>3636</v>
      </c>
      <c r="B399" s="84" t="s">
        <v>4552</v>
      </c>
      <c r="C399" s="84">
        <v>2</v>
      </c>
      <c r="D399" s="122">
        <v>0.001084004321524511</v>
      </c>
      <c r="E399" s="122">
        <v>1.77908421418369</v>
      </c>
      <c r="F399" s="84" t="s">
        <v>4848</v>
      </c>
      <c r="G399" s="84" t="b">
        <v>0</v>
      </c>
      <c r="H399" s="84" t="b">
        <v>0</v>
      </c>
      <c r="I399" s="84" t="b">
        <v>0</v>
      </c>
      <c r="J399" s="84" t="b">
        <v>0</v>
      </c>
      <c r="K399" s="84" t="b">
        <v>0</v>
      </c>
      <c r="L399" s="84" t="b">
        <v>0</v>
      </c>
    </row>
    <row r="400" spans="1:12" ht="15">
      <c r="A400" s="84" t="s">
        <v>4552</v>
      </c>
      <c r="B400" s="84" t="s">
        <v>4726</v>
      </c>
      <c r="C400" s="84">
        <v>2</v>
      </c>
      <c r="D400" s="122">
        <v>0.001084004321524511</v>
      </c>
      <c r="E400" s="122">
        <v>2.9694159123539814</v>
      </c>
      <c r="F400" s="84" t="s">
        <v>4848</v>
      </c>
      <c r="G400" s="84" t="b">
        <v>0</v>
      </c>
      <c r="H400" s="84" t="b">
        <v>0</v>
      </c>
      <c r="I400" s="84" t="b">
        <v>0</v>
      </c>
      <c r="J400" s="84" t="b">
        <v>0</v>
      </c>
      <c r="K400" s="84" t="b">
        <v>0</v>
      </c>
      <c r="L400" s="84" t="b">
        <v>0</v>
      </c>
    </row>
    <row r="401" spans="1:12" ht="15">
      <c r="A401" s="84" t="s">
        <v>4726</v>
      </c>
      <c r="B401" s="84" t="s">
        <v>4727</v>
      </c>
      <c r="C401" s="84">
        <v>2</v>
      </c>
      <c r="D401" s="122">
        <v>0.001084004321524511</v>
      </c>
      <c r="E401" s="122">
        <v>3.2704459080179626</v>
      </c>
      <c r="F401" s="84" t="s">
        <v>4848</v>
      </c>
      <c r="G401" s="84" t="b">
        <v>0</v>
      </c>
      <c r="H401" s="84" t="b">
        <v>0</v>
      </c>
      <c r="I401" s="84" t="b">
        <v>0</v>
      </c>
      <c r="J401" s="84" t="b">
        <v>0</v>
      </c>
      <c r="K401" s="84" t="b">
        <v>0</v>
      </c>
      <c r="L401" s="84" t="b">
        <v>0</v>
      </c>
    </row>
    <row r="402" spans="1:12" ht="15">
      <c r="A402" s="84" t="s">
        <v>4727</v>
      </c>
      <c r="B402" s="84" t="s">
        <v>4728</v>
      </c>
      <c r="C402" s="84">
        <v>2</v>
      </c>
      <c r="D402" s="122">
        <v>0.001084004321524511</v>
      </c>
      <c r="E402" s="122">
        <v>3.2704459080179626</v>
      </c>
      <c r="F402" s="84" t="s">
        <v>4848</v>
      </c>
      <c r="G402" s="84" t="b">
        <v>0</v>
      </c>
      <c r="H402" s="84" t="b">
        <v>0</v>
      </c>
      <c r="I402" s="84" t="b">
        <v>0</v>
      </c>
      <c r="J402" s="84" t="b">
        <v>0</v>
      </c>
      <c r="K402" s="84" t="b">
        <v>0</v>
      </c>
      <c r="L402" s="84" t="b">
        <v>0</v>
      </c>
    </row>
    <row r="403" spans="1:12" ht="15">
      <c r="A403" s="84" t="s">
        <v>4728</v>
      </c>
      <c r="B403" s="84" t="s">
        <v>4729</v>
      </c>
      <c r="C403" s="84">
        <v>2</v>
      </c>
      <c r="D403" s="122">
        <v>0.001084004321524511</v>
      </c>
      <c r="E403" s="122">
        <v>3.2704459080179626</v>
      </c>
      <c r="F403" s="84" t="s">
        <v>4848</v>
      </c>
      <c r="G403" s="84" t="b">
        <v>0</v>
      </c>
      <c r="H403" s="84" t="b">
        <v>0</v>
      </c>
      <c r="I403" s="84" t="b">
        <v>0</v>
      </c>
      <c r="J403" s="84" t="b">
        <v>0</v>
      </c>
      <c r="K403" s="84" t="b">
        <v>0</v>
      </c>
      <c r="L403" s="84" t="b">
        <v>0</v>
      </c>
    </row>
    <row r="404" spans="1:12" ht="15">
      <c r="A404" s="84" t="s">
        <v>4729</v>
      </c>
      <c r="B404" s="84" t="s">
        <v>4730</v>
      </c>
      <c r="C404" s="84">
        <v>2</v>
      </c>
      <c r="D404" s="122">
        <v>0.001084004321524511</v>
      </c>
      <c r="E404" s="122">
        <v>3.2704459080179626</v>
      </c>
      <c r="F404" s="84" t="s">
        <v>4848</v>
      </c>
      <c r="G404" s="84" t="b">
        <v>0</v>
      </c>
      <c r="H404" s="84" t="b">
        <v>0</v>
      </c>
      <c r="I404" s="84" t="b">
        <v>0</v>
      </c>
      <c r="J404" s="84" t="b">
        <v>0</v>
      </c>
      <c r="K404" s="84" t="b">
        <v>0</v>
      </c>
      <c r="L404" s="84" t="b">
        <v>0</v>
      </c>
    </row>
    <row r="405" spans="1:12" ht="15">
      <c r="A405" s="84" t="s">
        <v>3636</v>
      </c>
      <c r="B405" s="84" t="s">
        <v>4733</v>
      </c>
      <c r="C405" s="84">
        <v>2</v>
      </c>
      <c r="D405" s="122">
        <v>0.001084004321524511</v>
      </c>
      <c r="E405" s="122">
        <v>2.0801142098476713</v>
      </c>
      <c r="F405" s="84" t="s">
        <v>4848</v>
      </c>
      <c r="G405" s="84" t="b">
        <v>0</v>
      </c>
      <c r="H405" s="84" t="b">
        <v>0</v>
      </c>
      <c r="I405" s="84" t="b">
        <v>0</v>
      </c>
      <c r="J405" s="84" t="b">
        <v>0</v>
      </c>
      <c r="K405" s="84" t="b">
        <v>0</v>
      </c>
      <c r="L405" s="84" t="b">
        <v>0</v>
      </c>
    </row>
    <row r="406" spans="1:12" ht="15">
      <c r="A406" s="84" t="s">
        <v>4733</v>
      </c>
      <c r="B406" s="84" t="s">
        <v>4554</v>
      </c>
      <c r="C406" s="84">
        <v>2</v>
      </c>
      <c r="D406" s="122">
        <v>0.001084004321524511</v>
      </c>
      <c r="E406" s="122">
        <v>2.9694159123539814</v>
      </c>
      <c r="F406" s="84" t="s">
        <v>4848</v>
      </c>
      <c r="G406" s="84" t="b">
        <v>0</v>
      </c>
      <c r="H406" s="84" t="b">
        <v>0</v>
      </c>
      <c r="I406" s="84" t="b">
        <v>0</v>
      </c>
      <c r="J406" s="84" t="b">
        <v>1</v>
      </c>
      <c r="K406" s="84" t="b">
        <v>0</v>
      </c>
      <c r="L406" s="84" t="b">
        <v>0</v>
      </c>
    </row>
    <row r="407" spans="1:12" ht="15">
      <c r="A407" s="84" t="s">
        <v>4554</v>
      </c>
      <c r="B407" s="84" t="s">
        <v>4734</v>
      </c>
      <c r="C407" s="84">
        <v>2</v>
      </c>
      <c r="D407" s="122">
        <v>0.001084004321524511</v>
      </c>
      <c r="E407" s="122">
        <v>2.9694159123539814</v>
      </c>
      <c r="F407" s="84" t="s">
        <v>4848</v>
      </c>
      <c r="G407" s="84" t="b">
        <v>1</v>
      </c>
      <c r="H407" s="84" t="b">
        <v>0</v>
      </c>
      <c r="I407" s="84" t="b">
        <v>0</v>
      </c>
      <c r="J407" s="84" t="b">
        <v>0</v>
      </c>
      <c r="K407" s="84" t="b">
        <v>0</v>
      </c>
      <c r="L407" s="84" t="b">
        <v>0</v>
      </c>
    </row>
    <row r="408" spans="1:12" ht="15">
      <c r="A408" s="84" t="s">
        <v>4734</v>
      </c>
      <c r="B408" s="84" t="s">
        <v>4735</v>
      </c>
      <c r="C408" s="84">
        <v>2</v>
      </c>
      <c r="D408" s="122">
        <v>0.001084004321524511</v>
      </c>
      <c r="E408" s="122">
        <v>3.2704459080179626</v>
      </c>
      <c r="F408" s="84" t="s">
        <v>4848</v>
      </c>
      <c r="G408" s="84" t="b">
        <v>0</v>
      </c>
      <c r="H408" s="84" t="b">
        <v>0</v>
      </c>
      <c r="I408" s="84" t="b">
        <v>0</v>
      </c>
      <c r="J408" s="84" t="b">
        <v>0</v>
      </c>
      <c r="K408" s="84" t="b">
        <v>0</v>
      </c>
      <c r="L408" s="84" t="b">
        <v>0</v>
      </c>
    </row>
    <row r="409" spans="1:12" ht="15">
      <c r="A409" s="84" t="s">
        <v>4735</v>
      </c>
      <c r="B409" s="84" t="s">
        <v>4736</v>
      </c>
      <c r="C409" s="84">
        <v>2</v>
      </c>
      <c r="D409" s="122">
        <v>0.001084004321524511</v>
      </c>
      <c r="E409" s="122">
        <v>3.2704459080179626</v>
      </c>
      <c r="F409" s="84" t="s">
        <v>4848</v>
      </c>
      <c r="G409" s="84" t="b">
        <v>0</v>
      </c>
      <c r="H409" s="84" t="b">
        <v>0</v>
      </c>
      <c r="I409" s="84" t="b">
        <v>0</v>
      </c>
      <c r="J409" s="84" t="b">
        <v>0</v>
      </c>
      <c r="K409" s="84" t="b">
        <v>0</v>
      </c>
      <c r="L409" s="84" t="b">
        <v>0</v>
      </c>
    </row>
    <row r="410" spans="1:12" ht="15">
      <c r="A410" s="84" t="s">
        <v>4736</v>
      </c>
      <c r="B410" s="84" t="s">
        <v>4737</v>
      </c>
      <c r="C410" s="84">
        <v>2</v>
      </c>
      <c r="D410" s="122">
        <v>0.001084004321524511</v>
      </c>
      <c r="E410" s="122">
        <v>3.2704459080179626</v>
      </c>
      <c r="F410" s="84" t="s">
        <v>4848</v>
      </c>
      <c r="G410" s="84" t="b">
        <v>0</v>
      </c>
      <c r="H410" s="84" t="b">
        <v>0</v>
      </c>
      <c r="I410" s="84" t="b">
        <v>0</v>
      </c>
      <c r="J410" s="84" t="b">
        <v>0</v>
      </c>
      <c r="K410" s="84" t="b">
        <v>0</v>
      </c>
      <c r="L410" s="84" t="b">
        <v>0</v>
      </c>
    </row>
    <row r="411" spans="1:12" ht="15">
      <c r="A411" s="84" t="s">
        <v>4737</v>
      </c>
      <c r="B411" s="84" t="s">
        <v>3608</v>
      </c>
      <c r="C411" s="84">
        <v>2</v>
      </c>
      <c r="D411" s="122">
        <v>0.001084004321524511</v>
      </c>
      <c r="E411" s="122">
        <v>1.26612453423532</v>
      </c>
      <c r="F411" s="84" t="s">
        <v>4848</v>
      </c>
      <c r="G411" s="84" t="b">
        <v>0</v>
      </c>
      <c r="H411" s="84" t="b">
        <v>0</v>
      </c>
      <c r="I411" s="84" t="b">
        <v>0</v>
      </c>
      <c r="J411" s="84" t="b">
        <v>0</v>
      </c>
      <c r="K411" s="84" t="b">
        <v>0</v>
      </c>
      <c r="L411" s="84" t="b">
        <v>0</v>
      </c>
    </row>
    <row r="412" spans="1:12" ht="15">
      <c r="A412" s="84" t="s">
        <v>3608</v>
      </c>
      <c r="B412" s="84" t="s">
        <v>4552</v>
      </c>
      <c r="C412" s="84">
        <v>2</v>
      </c>
      <c r="D412" s="122">
        <v>0.001084004321524511</v>
      </c>
      <c r="E412" s="122">
        <v>1.0745462556087289</v>
      </c>
      <c r="F412" s="84" t="s">
        <v>4848</v>
      </c>
      <c r="G412" s="84" t="b">
        <v>0</v>
      </c>
      <c r="H412" s="84" t="b">
        <v>0</v>
      </c>
      <c r="I412" s="84" t="b">
        <v>0</v>
      </c>
      <c r="J412" s="84" t="b">
        <v>0</v>
      </c>
      <c r="K412" s="84" t="b">
        <v>0</v>
      </c>
      <c r="L412" s="84" t="b">
        <v>0</v>
      </c>
    </row>
    <row r="413" spans="1:12" ht="15">
      <c r="A413" s="84" t="s">
        <v>4552</v>
      </c>
      <c r="B413" s="84" t="s">
        <v>4738</v>
      </c>
      <c r="C413" s="84">
        <v>2</v>
      </c>
      <c r="D413" s="122">
        <v>0.001084004321524511</v>
      </c>
      <c r="E413" s="122">
        <v>2.9694159123539814</v>
      </c>
      <c r="F413" s="84" t="s">
        <v>4848</v>
      </c>
      <c r="G413" s="84" t="b">
        <v>0</v>
      </c>
      <c r="H413" s="84" t="b">
        <v>0</v>
      </c>
      <c r="I413" s="84" t="b">
        <v>0</v>
      </c>
      <c r="J413" s="84" t="b">
        <v>0</v>
      </c>
      <c r="K413" s="84" t="b">
        <v>0</v>
      </c>
      <c r="L413" s="84" t="b">
        <v>0</v>
      </c>
    </row>
    <row r="414" spans="1:12" ht="15">
      <c r="A414" s="84" t="s">
        <v>3636</v>
      </c>
      <c r="B414" s="84" t="s">
        <v>4739</v>
      </c>
      <c r="C414" s="84">
        <v>2</v>
      </c>
      <c r="D414" s="122">
        <v>0.001084004321524511</v>
      </c>
      <c r="E414" s="122">
        <v>2.0801142098476713</v>
      </c>
      <c r="F414" s="84" t="s">
        <v>4848</v>
      </c>
      <c r="G414" s="84" t="b">
        <v>0</v>
      </c>
      <c r="H414" s="84" t="b">
        <v>0</v>
      </c>
      <c r="I414" s="84" t="b">
        <v>0</v>
      </c>
      <c r="J414" s="84" t="b">
        <v>0</v>
      </c>
      <c r="K414" s="84" t="b">
        <v>0</v>
      </c>
      <c r="L414" s="84" t="b">
        <v>0</v>
      </c>
    </row>
    <row r="415" spans="1:12" ht="15">
      <c r="A415" s="84" t="s">
        <v>4739</v>
      </c>
      <c r="B415" s="84" t="s">
        <v>4740</v>
      </c>
      <c r="C415" s="84">
        <v>2</v>
      </c>
      <c r="D415" s="122">
        <v>0.001084004321524511</v>
      </c>
      <c r="E415" s="122">
        <v>3.2704459080179626</v>
      </c>
      <c r="F415" s="84" t="s">
        <v>4848</v>
      </c>
      <c r="G415" s="84" t="b">
        <v>0</v>
      </c>
      <c r="H415" s="84" t="b">
        <v>0</v>
      </c>
      <c r="I415" s="84" t="b">
        <v>0</v>
      </c>
      <c r="J415" s="84" t="b">
        <v>0</v>
      </c>
      <c r="K415" s="84" t="b">
        <v>0</v>
      </c>
      <c r="L415" s="84" t="b">
        <v>0</v>
      </c>
    </row>
    <row r="416" spans="1:12" ht="15">
      <c r="A416" s="84" t="s">
        <v>4740</v>
      </c>
      <c r="B416" s="84" t="s">
        <v>4741</v>
      </c>
      <c r="C416" s="84">
        <v>2</v>
      </c>
      <c r="D416" s="122">
        <v>0.001084004321524511</v>
      </c>
      <c r="E416" s="122">
        <v>3.2704459080179626</v>
      </c>
      <c r="F416" s="84" t="s">
        <v>4848</v>
      </c>
      <c r="G416" s="84" t="b">
        <v>0</v>
      </c>
      <c r="H416" s="84" t="b">
        <v>0</v>
      </c>
      <c r="I416" s="84" t="b">
        <v>0</v>
      </c>
      <c r="J416" s="84" t="b">
        <v>0</v>
      </c>
      <c r="K416" s="84" t="b">
        <v>0</v>
      </c>
      <c r="L416" s="84" t="b">
        <v>0</v>
      </c>
    </row>
    <row r="417" spans="1:12" ht="15">
      <c r="A417" s="84" t="s">
        <v>4741</v>
      </c>
      <c r="B417" s="84" t="s">
        <v>4742</v>
      </c>
      <c r="C417" s="84">
        <v>2</v>
      </c>
      <c r="D417" s="122">
        <v>0.001084004321524511</v>
      </c>
      <c r="E417" s="122">
        <v>3.2704459080179626</v>
      </c>
      <c r="F417" s="84" t="s">
        <v>4848</v>
      </c>
      <c r="G417" s="84" t="b">
        <v>0</v>
      </c>
      <c r="H417" s="84" t="b">
        <v>0</v>
      </c>
      <c r="I417" s="84" t="b">
        <v>0</v>
      </c>
      <c r="J417" s="84" t="b">
        <v>0</v>
      </c>
      <c r="K417" s="84" t="b">
        <v>0</v>
      </c>
      <c r="L417" s="84" t="b">
        <v>0</v>
      </c>
    </row>
    <row r="418" spans="1:12" ht="15">
      <c r="A418" s="84" t="s">
        <v>4742</v>
      </c>
      <c r="B418" s="84" t="s">
        <v>4743</v>
      </c>
      <c r="C418" s="84">
        <v>2</v>
      </c>
      <c r="D418" s="122">
        <v>0.001084004321524511</v>
      </c>
      <c r="E418" s="122">
        <v>3.2704459080179626</v>
      </c>
      <c r="F418" s="84" t="s">
        <v>4848</v>
      </c>
      <c r="G418" s="84" t="b">
        <v>0</v>
      </c>
      <c r="H418" s="84" t="b">
        <v>0</v>
      </c>
      <c r="I418" s="84" t="b">
        <v>0</v>
      </c>
      <c r="J418" s="84" t="b">
        <v>0</v>
      </c>
      <c r="K418" s="84" t="b">
        <v>0</v>
      </c>
      <c r="L418" s="84" t="b">
        <v>0</v>
      </c>
    </row>
    <row r="419" spans="1:12" ht="15">
      <c r="A419" s="84" t="s">
        <v>4743</v>
      </c>
      <c r="B419" s="84" t="s">
        <v>3608</v>
      </c>
      <c r="C419" s="84">
        <v>2</v>
      </c>
      <c r="D419" s="122">
        <v>0.001084004321524511</v>
      </c>
      <c r="E419" s="122">
        <v>1.26612453423532</v>
      </c>
      <c r="F419" s="84" t="s">
        <v>4848</v>
      </c>
      <c r="G419" s="84" t="b">
        <v>0</v>
      </c>
      <c r="H419" s="84" t="b">
        <v>0</v>
      </c>
      <c r="I419" s="84" t="b">
        <v>0</v>
      </c>
      <c r="J419" s="84" t="b">
        <v>0</v>
      </c>
      <c r="K419" s="84" t="b">
        <v>0</v>
      </c>
      <c r="L419" s="84" t="b">
        <v>0</v>
      </c>
    </row>
    <row r="420" spans="1:12" ht="15">
      <c r="A420" s="84" t="s">
        <v>4744</v>
      </c>
      <c r="B420" s="84" t="s">
        <v>4745</v>
      </c>
      <c r="C420" s="84">
        <v>2</v>
      </c>
      <c r="D420" s="122">
        <v>0.001084004321524511</v>
      </c>
      <c r="E420" s="122">
        <v>3.2704459080179626</v>
      </c>
      <c r="F420" s="84" t="s">
        <v>4848</v>
      </c>
      <c r="G420" s="84" t="b">
        <v>0</v>
      </c>
      <c r="H420" s="84" t="b">
        <v>0</v>
      </c>
      <c r="I420" s="84" t="b">
        <v>0</v>
      </c>
      <c r="J420" s="84" t="b">
        <v>0</v>
      </c>
      <c r="K420" s="84" t="b">
        <v>0</v>
      </c>
      <c r="L420" s="84" t="b">
        <v>0</v>
      </c>
    </row>
    <row r="421" spans="1:12" ht="15">
      <c r="A421" s="84" t="s">
        <v>4745</v>
      </c>
      <c r="B421" s="84" t="s">
        <v>4619</v>
      </c>
      <c r="C421" s="84">
        <v>2</v>
      </c>
      <c r="D421" s="122">
        <v>0.001084004321524511</v>
      </c>
      <c r="E421" s="122">
        <v>3.2704459080179626</v>
      </c>
      <c r="F421" s="84" t="s">
        <v>4848</v>
      </c>
      <c r="G421" s="84" t="b">
        <v>0</v>
      </c>
      <c r="H421" s="84" t="b">
        <v>0</v>
      </c>
      <c r="I421" s="84" t="b">
        <v>0</v>
      </c>
      <c r="J421" s="84" t="b">
        <v>0</v>
      </c>
      <c r="K421" s="84" t="b">
        <v>0</v>
      </c>
      <c r="L421" s="84" t="b">
        <v>0</v>
      </c>
    </row>
    <row r="422" spans="1:12" ht="15">
      <c r="A422" s="84" t="s">
        <v>4619</v>
      </c>
      <c r="B422" s="84" t="s">
        <v>4746</v>
      </c>
      <c r="C422" s="84">
        <v>2</v>
      </c>
      <c r="D422" s="122">
        <v>0.001084004321524511</v>
      </c>
      <c r="E422" s="122">
        <v>3.0943546489622813</v>
      </c>
      <c r="F422" s="84" t="s">
        <v>4848</v>
      </c>
      <c r="G422" s="84" t="b">
        <v>0</v>
      </c>
      <c r="H422" s="84" t="b">
        <v>0</v>
      </c>
      <c r="I422" s="84" t="b">
        <v>0</v>
      </c>
      <c r="J422" s="84" t="b">
        <v>1</v>
      </c>
      <c r="K422" s="84" t="b">
        <v>0</v>
      </c>
      <c r="L422" s="84" t="b">
        <v>0</v>
      </c>
    </row>
    <row r="423" spans="1:12" ht="15">
      <c r="A423" s="84" t="s">
        <v>4746</v>
      </c>
      <c r="B423" s="84" t="s">
        <v>4747</v>
      </c>
      <c r="C423" s="84">
        <v>2</v>
      </c>
      <c r="D423" s="122">
        <v>0.001084004321524511</v>
      </c>
      <c r="E423" s="122">
        <v>3.2704459080179626</v>
      </c>
      <c r="F423" s="84" t="s">
        <v>4848</v>
      </c>
      <c r="G423" s="84" t="b">
        <v>1</v>
      </c>
      <c r="H423" s="84" t="b">
        <v>0</v>
      </c>
      <c r="I423" s="84" t="b">
        <v>0</v>
      </c>
      <c r="J423" s="84" t="b">
        <v>0</v>
      </c>
      <c r="K423" s="84" t="b">
        <v>0</v>
      </c>
      <c r="L423" s="84" t="b">
        <v>0</v>
      </c>
    </row>
    <row r="424" spans="1:12" ht="15">
      <c r="A424" s="84" t="s">
        <v>4747</v>
      </c>
      <c r="B424" s="84" t="s">
        <v>4748</v>
      </c>
      <c r="C424" s="84">
        <v>2</v>
      </c>
      <c r="D424" s="122">
        <v>0.001084004321524511</v>
      </c>
      <c r="E424" s="122">
        <v>3.2704459080179626</v>
      </c>
      <c r="F424" s="84" t="s">
        <v>4848</v>
      </c>
      <c r="G424" s="84" t="b">
        <v>0</v>
      </c>
      <c r="H424" s="84" t="b">
        <v>0</v>
      </c>
      <c r="I424" s="84" t="b">
        <v>0</v>
      </c>
      <c r="J424" s="84" t="b">
        <v>0</v>
      </c>
      <c r="K424" s="84" t="b">
        <v>0</v>
      </c>
      <c r="L424" s="84" t="b">
        <v>0</v>
      </c>
    </row>
    <row r="425" spans="1:12" ht="15">
      <c r="A425" s="84" t="s">
        <v>4748</v>
      </c>
      <c r="B425" s="84" t="s">
        <v>4420</v>
      </c>
      <c r="C425" s="84">
        <v>2</v>
      </c>
      <c r="D425" s="122">
        <v>0.001084004321524511</v>
      </c>
      <c r="E425" s="122">
        <v>1.9804112966554446</v>
      </c>
      <c r="F425" s="84" t="s">
        <v>4848</v>
      </c>
      <c r="G425" s="84" t="b">
        <v>0</v>
      </c>
      <c r="H425" s="84" t="b">
        <v>0</v>
      </c>
      <c r="I425" s="84" t="b">
        <v>0</v>
      </c>
      <c r="J425" s="84" t="b">
        <v>0</v>
      </c>
      <c r="K425" s="84" t="b">
        <v>0</v>
      </c>
      <c r="L425" s="84" t="b">
        <v>0</v>
      </c>
    </row>
    <row r="426" spans="1:12" ht="15">
      <c r="A426" s="84" t="s">
        <v>4420</v>
      </c>
      <c r="B426" s="84" t="s">
        <v>4749</v>
      </c>
      <c r="C426" s="84">
        <v>2</v>
      </c>
      <c r="D426" s="122">
        <v>0.001084004321524511</v>
      </c>
      <c r="E426" s="122">
        <v>2.0943546489622813</v>
      </c>
      <c r="F426" s="84" t="s">
        <v>4848</v>
      </c>
      <c r="G426" s="84" t="b">
        <v>0</v>
      </c>
      <c r="H426" s="84" t="b">
        <v>0</v>
      </c>
      <c r="I426" s="84" t="b">
        <v>0</v>
      </c>
      <c r="J426" s="84" t="b">
        <v>0</v>
      </c>
      <c r="K426" s="84" t="b">
        <v>0</v>
      </c>
      <c r="L426" s="84" t="b">
        <v>0</v>
      </c>
    </row>
    <row r="427" spans="1:12" ht="15">
      <c r="A427" s="84" t="s">
        <v>4749</v>
      </c>
      <c r="B427" s="84" t="s">
        <v>3608</v>
      </c>
      <c r="C427" s="84">
        <v>2</v>
      </c>
      <c r="D427" s="122">
        <v>0.001084004321524511</v>
      </c>
      <c r="E427" s="122">
        <v>1.26612453423532</v>
      </c>
      <c r="F427" s="84" t="s">
        <v>4848</v>
      </c>
      <c r="G427" s="84" t="b">
        <v>0</v>
      </c>
      <c r="H427" s="84" t="b">
        <v>0</v>
      </c>
      <c r="I427" s="84" t="b">
        <v>0</v>
      </c>
      <c r="J427" s="84" t="b">
        <v>0</v>
      </c>
      <c r="K427" s="84" t="b">
        <v>0</v>
      </c>
      <c r="L427" s="84" t="b">
        <v>0</v>
      </c>
    </row>
    <row r="428" spans="1:12" ht="15">
      <c r="A428" s="84" t="s">
        <v>3608</v>
      </c>
      <c r="B428" s="84" t="s">
        <v>4555</v>
      </c>
      <c r="C428" s="84">
        <v>2</v>
      </c>
      <c r="D428" s="122">
        <v>0.001084004321524511</v>
      </c>
      <c r="E428" s="122">
        <v>1.0745462556087289</v>
      </c>
      <c r="F428" s="84" t="s">
        <v>4848</v>
      </c>
      <c r="G428" s="84" t="b">
        <v>0</v>
      </c>
      <c r="H428" s="84" t="b">
        <v>0</v>
      </c>
      <c r="I428" s="84" t="b">
        <v>0</v>
      </c>
      <c r="J428" s="84" t="b">
        <v>0</v>
      </c>
      <c r="K428" s="84" t="b">
        <v>0</v>
      </c>
      <c r="L428" s="84" t="b">
        <v>0</v>
      </c>
    </row>
    <row r="429" spans="1:12" ht="15">
      <c r="A429" s="84" t="s">
        <v>4555</v>
      </c>
      <c r="B429" s="84" t="s">
        <v>4751</v>
      </c>
      <c r="C429" s="84">
        <v>2</v>
      </c>
      <c r="D429" s="122">
        <v>0.001084004321524511</v>
      </c>
      <c r="E429" s="122">
        <v>3.0943546489622813</v>
      </c>
      <c r="F429" s="84" t="s">
        <v>4848</v>
      </c>
      <c r="G429" s="84" t="b">
        <v>0</v>
      </c>
      <c r="H429" s="84" t="b">
        <v>0</v>
      </c>
      <c r="I429" s="84" t="b">
        <v>0</v>
      </c>
      <c r="J429" s="84" t="b">
        <v>0</v>
      </c>
      <c r="K429" s="84" t="b">
        <v>0</v>
      </c>
      <c r="L429" s="84" t="b">
        <v>0</v>
      </c>
    </row>
    <row r="430" spans="1:12" ht="15">
      <c r="A430" s="84" t="s">
        <v>4751</v>
      </c>
      <c r="B430" s="84" t="s">
        <v>4752</v>
      </c>
      <c r="C430" s="84">
        <v>2</v>
      </c>
      <c r="D430" s="122">
        <v>0.001084004321524511</v>
      </c>
      <c r="E430" s="122">
        <v>3.2704459080179626</v>
      </c>
      <c r="F430" s="84" t="s">
        <v>4848</v>
      </c>
      <c r="G430" s="84" t="b">
        <v>0</v>
      </c>
      <c r="H430" s="84" t="b">
        <v>0</v>
      </c>
      <c r="I430" s="84" t="b">
        <v>0</v>
      </c>
      <c r="J430" s="84" t="b">
        <v>0</v>
      </c>
      <c r="K430" s="84" t="b">
        <v>0</v>
      </c>
      <c r="L430" s="84" t="b">
        <v>0</v>
      </c>
    </row>
    <row r="431" spans="1:12" ht="15">
      <c r="A431" s="84" t="s">
        <v>4752</v>
      </c>
      <c r="B431" s="84" t="s">
        <v>3614</v>
      </c>
      <c r="C431" s="84">
        <v>2</v>
      </c>
      <c r="D431" s="122">
        <v>0.001084004321524511</v>
      </c>
      <c r="E431" s="122">
        <v>1.772135354228362</v>
      </c>
      <c r="F431" s="84" t="s">
        <v>4848</v>
      </c>
      <c r="G431" s="84" t="b">
        <v>0</v>
      </c>
      <c r="H431" s="84" t="b">
        <v>0</v>
      </c>
      <c r="I431" s="84" t="b">
        <v>0</v>
      </c>
      <c r="J431" s="84" t="b">
        <v>0</v>
      </c>
      <c r="K431" s="84" t="b">
        <v>0</v>
      </c>
      <c r="L431" s="84" t="b">
        <v>0</v>
      </c>
    </row>
    <row r="432" spans="1:12" ht="15">
      <c r="A432" s="84" t="s">
        <v>4440</v>
      </c>
      <c r="B432" s="84" t="s">
        <v>4620</v>
      </c>
      <c r="C432" s="84">
        <v>2</v>
      </c>
      <c r="D432" s="122">
        <v>0.001084004321524511</v>
      </c>
      <c r="E432" s="122">
        <v>2.1912646619703375</v>
      </c>
      <c r="F432" s="84" t="s">
        <v>4848</v>
      </c>
      <c r="G432" s="84" t="b">
        <v>0</v>
      </c>
      <c r="H432" s="84" t="b">
        <v>0</v>
      </c>
      <c r="I432" s="84" t="b">
        <v>0</v>
      </c>
      <c r="J432" s="84" t="b">
        <v>0</v>
      </c>
      <c r="K432" s="84" t="b">
        <v>0</v>
      </c>
      <c r="L432" s="84" t="b">
        <v>0</v>
      </c>
    </row>
    <row r="433" spans="1:12" ht="15">
      <c r="A433" s="84" t="s">
        <v>4620</v>
      </c>
      <c r="B433" s="84" t="s">
        <v>3615</v>
      </c>
      <c r="C433" s="84">
        <v>2</v>
      </c>
      <c r="D433" s="122">
        <v>0.001084004321524511</v>
      </c>
      <c r="E433" s="122">
        <v>1.8902346663063565</v>
      </c>
      <c r="F433" s="84" t="s">
        <v>4848</v>
      </c>
      <c r="G433" s="84" t="b">
        <v>0</v>
      </c>
      <c r="H433" s="84" t="b">
        <v>0</v>
      </c>
      <c r="I433" s="84" t="b">
        <v>0</v>
      </c>
      <c r="J433" s="84" t="b">
        <v>0</v>
      </c>
      <c r="K433" s="84" t="b">
        <v>0</v>
      </c>
      <c r="L433" s="84" t="b">
        <v>0</v>
      </c>
    </row>
    <row r="434" spans="1:12" ht="15">
      <c r="A434" s="84" t="s">
        <v>3615</v>
      </c>
      <c r="B434" s="84" t="s">
        <v>4753</v>
      </c>
      <c r="C434" s="84">
        <v>2</v>
      </c>
      <c r="D434" s="122">
        <v>0.001084004321524511</v>
      </c>
      <c r="E434" s="122">
        <v>2.173535895009906</v>
      </c>
      <c r="F434" s="84" t="s">
        <v>4848</v>
      </c>
      <c r="G434" s="84" t="b">
        <v>0</v>
      </c>
      <c r="H434" s="84" t="b">
        <v>0</v>
      </c>
      <c r="I434" s="84" t="b">
        <v>0</v>
      </c>
      <c r="J434" s="84" t="b">
        <v>0</v>
      </c>
      <c r="K434" s="84" t="b">
        <v>0</v>
      </c>
      <c r="L434" s="84" t="b">
        <v>0</v>
      </c>
    </row>
    <row r="435" spans="1:12" ht="15">
      <c r="A435" s="84" t="s">
        <v>4753</v>
      </c>
      <c r="B435" s="84" t="s">
        <v>4754</v>
      </c>
      <c r="C435" s="84">
        <v>2</v>
      </c>
      <c r="D435" s="122">
        <v>0.001084004321524511</v>
      </c>
      <c r="E435" s="122">
        <v>3.2704459080179626</v>
      </c>
      <c r="F435" s="84" t="s">
        <v>4848</v>
      </c>
      <c r="G435" s="84" t="b">
        <v>0</v>
      </c>
      <c r="H435" s="84" t="b">
        <v>0</v>
      </c>
      <c r="I435" s="84" t="b">
        <v>0</v>
      </c>
      <c r="J435" s="84" t="b">
        <v>0</v>
      </c>
      <c r="K435" s="84" t="b">
        <v>0</v>
      </c>
      <c r="L435" s="84" t="b">
        <v>0</v>
      </c>
    </row>
    <row r="436" spans="1:12" ht="15">
      <c r="A436" s="84" t="s">
        <v>4754</v>
      </c>
      <c r="B436" s="84" t="s">
        <v>4755</v>
      </c>
      <c r="C436" s="84">
        <v>2</v>
      </c>
      <c r="D436" s="122">
        <v>0.001084004321524511</v>
      </c>
      <c r="E436" s="122">
        <v>3.2704459080179626</v>
      </c>
      <c r="F436" s="84" t="s">
        <v>4848</v>
      </c>
      <c r="G436" s="84" t="b">
        <v>0</v>
      </c>
      <c r="H436" s="84" t="b">
        <v>0</v>
      </c>
      <c r="I436" s="84" t="b">
        <v>0</v>
      </c>
      <c r="J436" s="84" t="b">
        <v>0</v>
      </c>
      <c r="K436" s="84" t="b">
        <v>0</v>
      </c>
      <c r="L436" s="84" t="b">
        <v>0</v>
      </c>
    </row>
    <row r="437" spans="1:12" ht="15">
      <c r="A437" s="84" t="s">
        <v>3608</v>
      </c>
      <c r="B437" s="84" t="s">
        <v>4757</v>
      </c>
      <c r="C437" s="84">
        <v>2</v>
      </c>
      <c r="D437" s="122">
        <v>0.001084004321524511</v>
      </c>
      <c r="E437" s="122">
        <v>1.37557625127271</v>
      </c>
      <c r="F437" s="84" t="s">
        <v>4848</v>
      </c>
      <c r="G437" s="84" t="b">
        <v>0</v>
      </c>
      <c r="H437" s="84" t="b">
        <v>0</v>
      </c>
      <c r="I437" s="84" t="b">
        <v>0</v>
      </c>
      <c r="J437" s="84" t="b">
        <v>0</v>
      </c>
      <c r="K437" s="84" t="b">
        <v>0</v>
      </c>
      <c r="L437" s="84" t="b">
        <v>0</v>
      </c>
    </row>
    <row r="438" spans="1:12" ht="15">
      <c r="A438" s="84" t="s">
        <v>4761</v>
      </c>
      <c r="B438" s="84" t="s">
        <v>4762</v>
      </c>
      <c r="C438" s="84">
        <v>2</v>
      </c>
      <c r="D438" s="122">
        <v>0.001084004321524511</v>
      </c>
      <c r="E438" s="122">
        <v>3.2704459080179626</v>
      </c>
      <c r="F438" s="84" t="s">
        <v>4848</v>
      </c>
      <c r="G438" s="84" t="b">
        <v>0</v>
      </c>
      <c r="H438" s="84" t="b">
        <v>0</v>
      </c>
      <c r="I438" s="84" t="b">
        <v>0</v>
      </c>
      <c r="J438" s="84" t="b">
        <v>0</v>
      </c>
      <c r="K438" s="84" t="b">
        <v>0</v>
      </c>
      <c r="L438" s="84" t="b">
        <v>0</v>
      </c>
    </row>
    <row r="439" spans="1:12" ht="15">
      <c r="A439" s="84" t="s">
        <v>4762</v>
      </c>
      <c r="B439" s="84" t="s">
        <v>4763</v>
      </c>
      <c r="C439" s="84">
        <v>2</v>
      </c>
      <c r="D439" s="122">
        <v>0.001084004321524511</v>
      </c>
      <c r="E439" s="122">
        <v>3.2704459080179626</v>
      </c>
      <c r="F439" s="84" t="s">
        <v>4848</v>
      </c>
      <c r="G439" s="84" t="b">
        <v>0</v>
      </c>
      <c r="H439" s="84" t="b">
        <v>0</v>
      </c>
      <c r="I439" s="84" t="b">
        <v>0</v>
      </c>
      <c r="J439" s="84" t="b">
        <v>0</v>
      </c>
      <c r="K439" s="84" t="b">
        <v>0</v>
      </c>
      <c r="L439" s="84" t="b">
        <v>0</v>
      </c>
    </row>
    <row r="440" spans="1:12" ht="15">
      <c r="A440" s="84" t="s">
        <v>4763</v>
      </c>
      <c r="B440" s="84" t="s">
        <v>4538</v>
      </c>
      <c r="C440" s="84">
        <v>2</v>
      </c>
      <c r="D440" s="122">
        <v>0.001084004321524511</v>
      </c>
      <c r="E440" s="122">
        <v>2.9694159123539814</v>
      </c>
      <c r="F440" s="84" t="s">
        <v>4848</v>
      </c>
      <c r="G440" s="84" t="b">
        <v>0</v>
      </c>
      <c r="H440" s="84" t="b">
        <v>0</v>
      </c>
      <c r="I440" s="84" t="b">
        <v>0</v>
      </c>
      <c r="J440" s="84" t="b">
        <v>0</v>
      </c>
      <c r="K440" s="84" t="b">
        <v>0</v>
      </c>
      <c r="L440" s="84" t="b">
        <v>0</v>
      </c>
    </row>
    <row r="441" spans="1:12" ht="15">
      <c r="A441" s="84" t="s">
        <v>4538</v>
      </c>
      <c r="B441" s="84" t="s">
        <v>4764</v>
      </c>
      <c r="C441" s="84">
        <v>2</v>
      </c>
      <c r="D441" s="122">
        <v>0.001084004321524511</v>
      </c>
      <c r="E441" s="122">
        <v>2.9694159123539814</v>
      </c>
      <c r="F441" s="84" t="s">
        <v>4848</v>
      </c>
      <c r="G441" s="84" t="b">
        <v>0</v>
      </c>
      <c r="H441" s="84" t="b">
        <v>0</v>
      </c>
      <c r="I441" s="84" t="b">
        <v>0</v>
      </c>
      <c r="J441" s="84" t="b">
        <v>0</v>
      </c>
      <c r="K441" s="84" t="b">
        <v>0</v>
      </c>
      <c r="L441" s="84" t="b">
        <v>0</v>
      </c>
    </row>
    <row r="442" spans="1:12" ht="15">
      <c r="A442" s="84" t="s">
        <v>4764</v>
      </c>
      <c r="B442" s="84" t="s">
        <v>4765</v>
      </c>
      <c r="C442" s="84">
        <v>2</v>
      </c>
      <c r="D442" s="122">
        <v>0.001084004321524511</v>
      </c>
      <c r="E442" s="122">
        <v>3.2704459080179626</v>
      </c>
      <c r="F442" s="84" t="s">
        <v>4848</v>
      </c>
      <c r="G442" s="84" t="b">
        <v>0</v>
      </c>
      <c r="H442" s="84" t="b">
        <v>0</v>
      </c>
      <c r="I442" s="84" t="b">
        <v>0</v>
      </c>
      <c r="J442" s="84" t="b">
        <v>0</v>
      </c>
      <c r="K442" s="84" t="b">
        <v>0</v>
      </c>
      <c r="L442" s="84" t="b">
        <v>0</v>
      </c>
    </row>
    <row r="443" spans="1:12" ht="15">
      <c r="A443" s="84" t="s">
        <v>4765</v>
      </c>
      <c r="B443" s="84" t="s">
        <v>4766</v>
      </c>
      <c r="C443" s="84">
        <v>2</v>
      </c>
      <c r="D443" s="122">
        <v>0.001084004321524511</v>
      </c>
      <c r="E443" s="122">
        <v>3.2704459080179626</v>
      </c>
      <c r="F443" s="84" t="s">
        <v>4848</v>
      </c>
      <c r="G443" s="84" t="b">
        <v>0</v>
      </c>
      <c r="H443" s="84" t="b">
        <v>0</v>
      </c>
      <c r="I443" s="84" t="b">
        <v>0</v>
      </c>
      <c r="J443" s="84" t="b">
        <v>0</v>
      </c>
      <c r="K443" s="84" t="b">
        <v>0</v>
      </c>
      <c r="L443" s="84" t="b">
        <v>0</v>
      </c>
    </row>
    <row r="444" spans="1:12" ht="15">
      <c r="A444" s="84" t="s">
        <v>4766</v>
      </c>
      <c r="B444" s="84" t="s">
        <v>4460</v>
      </c>
      <c r="C444" s="84">
        <v>2</v>
      </c>
      <c r="D444" s="122">
        <v>0.001084004321524511</v>
      </c>
      <c r="E444" s="122">
        <v>2.571475903681944</v>
      </c>
      <c r="F444" s="84" t="s">
        <v>4848</v>
      </c>
      <c r="G444" s="84" t="b">
        <v>0</v>
      </c>
      <c r="H444" s="84" t="b">
        <v>0</v>
      </c>
      <c r="I444" s="84" t="b">
        <v>0</v>
      </c>
      <c r="J444" s="84" t="b">
        <v>0</v>
      </c>
      <c r="K444" s="84" t="b">
        <v>0</v>
      </c>
      <c r="L444" s="84" t="b">
        <v>0</v>
      </c>
    </row>
    <row r="445" spans="1:12" ht="15">
      <c r="A445" s="84" t="s">
        <v>3696</v>
      </c>
      <c r="B445" s="84" t="s">
        <v>4767</v>
      </c>
      <c r="C445" s="84">
        <v>2</v>
      </c>
      <c r="D445" s="122">
        <v>0.001084004321524511</v>
      </c>
      <c r="E445" s="122">
        <v>2.3162033985786374</v>
      </c>
      <c r="F445" s="84" t="s">
        <v>4848</v>
      </c>
      <c r="G445" s="84" t="b">
        <v>0</v>
      </c>
      <c r="H445" s="84" t="b">
        <v>0</v>
      </c>
      <c r="I445" s="84" t="b">
        <v>0</v>
      </c>
      <c r="J445" s="84" t="b">
        <v>0</v>
      </c>
      <c r="K445" s="84" t="b">
        <v>0</v>
      </c>
      <c r="L445" s="84" t="b">
        <v>0</v>
      </c>
    </row>
    <row r="446" spans="1:12" ht="15">
      <c r="A446" s="84" t="s">
        <v>4767</v>
      </c>
      <c r="B446" s="84" t="s">
        <v>4768</v>
      </c>
      <c r="C446" s="84">
        <v>2</v>
      </c>
      <c r="D446" s="122">
        <v>0.001084004321524511</v>
      </c>
      <c r="E446" s="122">
        <v>3.2704459080179626</v>
      </c>
      <c r="F446" s="84" t="s">
        <v>4848</v>
      </c>
      <c r="G446" s="84" t="b">
        <v>0</v>
      </c>
      <c r="H446" s="84" t="b">
        <v>0</v>
      </c>
      <c r="I446" s="84" t="b">
        <v>0</v>
      </c>
      <c r="J446" s="84" t="b">
        <v>0</v>
      </c>
      <c r="K446" s="84" t="b">
        <v>0</v>
      </c>
      <c r="L446" s="84" t="b">
        <v>0</v>
      </c>
    </row>
    <row r="447" spans="1:12" ht="15">
      <c r="A447" s="84" t="s">
        <v>4768</v>
      </c>
      <c r="B447" s="84" t="s">
        <v>4769</v>
      </c>
      <c r="C447" s="84">
        <v>2</v>
      </c>
      <c r="D447" s="122">
        <v>0.001084004321524511</v>
      </c>
      <c r="E447" s="122">
        <v>3.2704459080179626</v>
      </c>
      <c r="F447" s="84" t="s">
        <v>4848</v>
      </c>
      <c r="G447" s="84" t="b">
        <v>0</v>
      </c>
      <c r="H447" s="84" t="b">
        <v>0</v>
      </c>
      <c r="I447" s="84" t="b">
        <v>0</v>
      </c>
      <c r="J447" s="84" t="b">
        <v>0</v>
      </c>
      <c r="K447" s="84" t="b">
        <v>0</v>
      </c>
      <c r="L447" s="84" t="b">
        <v>0</v>
      </c>
    </row>
    <row r="448" spans="1:12" ht="15">
      <c r="A448" s="84" t="s">
        <v>413</v>
      </c>
      <c r="B448" s="84" t="s">
        <v>394</v>
      </c>
      <c r="C448" s="84">
        <v>2</v>
      </c>
      <c r="D448" s="122">
        <v>0.001084004321524511</v>
      </c>
      <c r="E448" s="122">
        <v>1.4711053585643807</v>
      </c>
      <c r="F448" s="84" t="s">
        <v>4848</v>
      </c>
      <c r="G448" s="84" t="b">
        <v>0</v>
      </c>
      <c r="H448" s="84" t="b">
        <v>0</v>
      </c>
      <c r="I448" s="84" t="b">
        <v>0</v>
      </c>
      <c r="J448" s="84" t="b">
        <v>0</v>
      </c>
      <c r="K448" s="84" t="b">
        <v>0</v>
      </c>
      <c r="L448" s="84" t="b">
        <v>0</v>
      </c>
    </row>
    <row r="449" spans="1:12" ht="15">
      <c r="A449" s="84" t="s">
        <v>3611</v>
      </c>
      <c r="B449" s="84" t="s">
        <v>4622</v>
      </c>
      <c r="C449" s="84">
        <v>2</v>
      </c>
      <c r="D449" s="122">
        <v>0.001084004321524511</v>
      </c>
      <c r="E449" s="122">
        <v>1.6319566510633252</v>
      </c>
      <c r="F449" s="84" t="s">
        <v>4848</v>
      </c>
      <c r="G449" s="84" t="b">
        <v>0</v>
      </c>
      <c r="H449" s="84" t="b">
        <v>0</v>
      </c>
      <c r="I449" s="84" t="b">
        <v>0</v>
      </c>
      <c r="J449" s="84" t="b">
        <v>0</v>
      </c>
      <c r="K449" s="84" t="b">
        <v>0</v>
      </c>
      <c r="L449" s="84" t="b">
        <v>0</v>
      </c>
    </row>
    <row r="450" spans="1:12" ht="15">
      <c r="A450" s="84" t="s">
        <v>4622</v>
      </c>
      <c r="B450" s="84" t="s">
        <v>4437</v>
      </c>
      <c r="C450" s="84">
        <v>2</v>
      </c>
      <c r="D450" s="122">
        <v>0.001084004321524511</v>
      </c>
      <c r="E450" s="122">
        <v>2.1649357232479884</v>
      </c>
      <c r="F450" s="84" t="s">
        <v>4848</v>
      </c>
      <c r="G450" s="84" t="b">
        <v>0</v>
      </c>
      <c r="H450" s="84" t="b">
        <v>0</v>
      </c>
      <c r="I450" s="84" t="b">
        <v>0</v>
      </c>
      <c r="J450" s="84" t="b">
        <v>0</v>
      </c>
      <c r="K450" s="84" t="b">
        <v>0</v>
      </c>
      <c r="L450" s="84" t="b">
        <v>0</v>
      </c>
    </row>
    <row r="451" spans="1:12" ht="15">
      <c r="A451" s="84" t="s">
        <v>4437</v>
      </c>
      <c r="B451" s="84" t="s">
        <v>3614</v>
      </c>
      <c r="C451" s="84">
        <v>2</v>
      </c>
      <c r="D451" s="122">
        <v>0.001084004321524511</v>
      </c>
      <c r="E451" s="122">
        <v>0.8427164285140692</v>
      </c>
      <c r="F451" s="84" t="s">
        <v>4848</v>
      </c>
      <c r="G451" s="84" t="b">
        <v>0</v>
      </c>
      <c r="H451" s="84" t="b">
        <v>0</v>
      </c>
      <c r="I451" s="84" t="b">
        <v>0</v>
      </c>
      <c r="J451" s="84" t="b">
        <v>0</v>
      </c>
      <c r="K451" s="84" t="b">
        <v>0</v>
      </c>
      <c r="L451" s="84" t="b">
        <v>0</v>
      </c>
    </row>
    <row r="452" spans="1:12" ht="15">
      <c r="A452" s="84" t="s">
        <v>3654</v>
      </c>
      <c r="B452" s="84" t="s">
        <v>4774</v>
      </c>
      <c r="C452" s="84">
        <v>2</v>
      </c>
      <c r="D452" s="122">
        <v>0.001084004321524511</v>
      </c>
      <c r="E452" s="122">
        <v>2.173535895009906</v>
      </c>
      <c r="F452" s="84" t="s">
        <v>4848</v>
      </c>
      <c r="G452" s="84" t="b">
        <v>0</v>
      </c>
      <c r="H452" s="84" t="b">
        <v>0</v>
      </c>
      <c r="I452" s="84" t="b">
        <v>0</v>
      </c>
      <c r="J452" s="84" t="b">
        <v>0</v>
      </c>
      <c r="K452" s="84" t="b">
        <v>0</v>
      </c>
      <c r="L452" s="84" t="b">
        <v>0</v>
      </c>
    </row>
    <row r="453" spans="1:12" ht="15">
      <c r="A453" s="84" t="s">
        <v>3608</v>
      </c>
      <c r="B453" s="84" t="s">
        <v>4775</v>
      </c>
      <c r="C453" s="84">
        <v>2</v>
      </c>
      <c r="D453" s="122">
        <v>0.001084004321524511</v>
      </c>
      <c r="E453" s="122">
        <v>1.37557625127271</v>
      </c>
      <c r="F453" s="84" t="s">
        <v>4848</v>
      </c>
      <c r="G453" s="84" t="b">
        <v>0</v>
      </c>
      <c r="H453" s="84" t="b">
        <v>0</v>
      </c>
      <c r="I453" s="84" t="b">
        <v>0</v>
      </c>
      <c r="J453" s="84" t="b">
        <v>0</v>
      </c>
      <c r="K453" s="84" t="b">
        <v>0</v>
      </c>
      <c r="L453" s="84" t="b">
        <v>0</v>
      </c>
    </row>
    <row r="454" spans="1:12" ht="15">
      <c r="A454" s="84" t="s">
        <v>3633</v>
      </c>
      <c r="B454" s="84" t="s">
        <v>4776</v>
      </c>
      <c r="C454" s="84">
        <v>2</v>
      </c>
      <c r="D454" s="122">
        <v>0.001084004321524511</v>
      </c>
      <c r="E454" s="122">
        <v>2.1243178723397245</v>
      </c>
      <c r="F454" s="84" t="s">
        <v>4848</v>
      </c>
      <c r="G454" s="84" t="b">
        <v>0</v>
      </c>
      <c r="H454" s="84" t="b">
        <v>0</v>
      </c>
      <c r="I454" s="84" t="b">
        <v>0</v>
      </c>
      <c r="J454" s="84" t="b">
        <v>0</v>
      </c>
      <c r="K454" s="84" t="b">
        <v>0</v>
      </c>
      <c r="L454" s="84" t="b">
        <v>0</v>
      </c>
    </row>
    <row r="455" spans="1:12" ht="15">
      <c r="A455" s="84" t="s">
        <v>4778</v>
      </c>
      <c r="B455" s="84" t="s">
        <v>4779</v>
      </c>
      <c r="C455" s="84">
        <v>2</v>
      </c>
      <c r="D455" s="122">
        <v>0.001084004321524511</v>
      </c>
      <c r="E455" s="122">
        <v>3.2704459080179626</v>
      </c>
      <c r="F455" s="84" t="s">
        <v>4848</v>
      </c>
      <c r="G455" s="84" t="b">
        <v>0</v>
      </c>
      <c r="H455" s="84" t="b">
        <v>0</v>
      </c>
      <c r="I455" s="84" t="b">
        <v>0</v>
      </c>
      <c r="J455" s="84" t="b">
        <v>0</v>
      </c>
      <c r="K455" s="84" t="b">
        <v>0</v>
      </c>
      <c r="L455" s="84" t="b">
        <v>0</v>
      </c>
    </row>
    <row r="456" spans="1:12" ht="15">
      <c r="A456" s="84" t="s">
        <v>4779</v>
      </c>
      <c r="B456" s="84" t="s">
        <v>4780</v>
      </c>
      <c r="C456" s="84">
        <v>2</v>
      </c>
      <c r="D456" s="122">
        <v>0.001084004321524511</v>
      </c>
      <c r="E456" s="122">
        <v>3.2704459080179626</v>
      </c>
      <c r="F456" s="84" t="s">
        <v>4848</v>
      </c>
      <c r="G456" s="84" t="b">
        <v>0</v>
      </c>
      <c r="H456" s="84" t="b">
        <v>0</v>
      </c>
      <c r="I456" s="84" t="b">
        <v>0</v>
      </c>
      <c r="J456" s="84" t="b">
        <v>0</v>
      </c>
      <c r="K456" s="84" t="b">
        <v>0</v>
      </c>
      <c r="L456" s="84" t="b">
        <v>0</v>
      </c>
    </row>
    <row r="457" spans="1:12" ht="15">
      <c r="A457" s="84" t="s">
        <v>4780</v>
      </c>
      <c r="B457" s="84" t="s">
        <v>4781</v>
      </c>
      <c r="C457" s="84">
        <v>2</v>
      </c>
      <c r="D457" s="122">
        <v>0.001084004321524511</v>
      </c>
      <c r="E457" s="122">
        <v>3.2704459080179626</v>
      </c>
      <c r="F457" s="84" t="s">
        <v>4848</v>
      </c>
      <c r="G457" s="84" t="b">
        <v>0</v>
      </c>
      <c r="H457" s="84" t="b">
        <v>0</v>
      </c>
      <c r="I457" s="84" t="b">
        <v>0</v>
      </c>
      <c r="J457" s="84" t="b">
        <v>0</v>
      </c>
      <c r="K457" s="84" t="b">
        <v>0</v>
      </c>
      <c r="L457" s="84" t="b">
        <v>0</v>
      </c>
    </row>
    <row r="458" spans="1:12" ht="15">
      <c r="A458" s="84" t="s">
        <v>4781</v>
      </c>
      <c r="B458" s="84" t="s">
        <v>4782</v>
      </c>
      <c r="C458" s="84">
        <v>2</v>
      </c>
      <c r="D458" s="122">
        <v>0.001084004321524511</v>
      </c>
      <c r="E458" s="122">
        <v>3.2704459080179626</v>
      </c>
      <c r="F458" s="84" t="s">
        <v>4848</v>
      </c>
      <c r="G458" s="84" t="b">
        <v>0</v>
      </c>
      <c r="H458" s="84" t="b">
        <v>0</v>
      </c>
      <c r="I458" s="84" t="b">
        <v>0</v>
      </c>
      <c r="J458" s="84" t="b">
        <v>0</v>
      </c>
      <c r="K458" s="84" t="b">
        <v>0</v>
      </c>
      <c r="L458" s="84" t="b">
        <v>0</v>
      </c>
    </row>
    <row r="459" spans="1:12" ht="15">
      <c r="A459" s="84" t="s">
        <v>4782</v>
      </c>
      <c r="B459" s="84" t="s">
        <v>3656</v>
      </c>
      <c r="C459" s="84">
        <v>2</v>
      </c>
      <c r="D459" s="122">
        <v>0.001084004321524511</v>
      </c>
      <c r="E459" s="122">
        <v>3.0943546489622813</v>
      </c>
      <c r="F459" s="84" t="s">
        <v>4848</v>
      </c>
      <c r="G459" s="84" t="b">
        <v>0</v>
      </c>
      <c r="H459" s="84" t="b">
        <v>0</v>
      </c>
      <c r="I459" s="84" t="b">
        <v>0</v>
      </c>
      <c r="J459" s="84" t="b">
        <v>0</v>
      </c>
      <c r="K459" s="84" t="b">
        <v>0</v>
      </c>
      <c r="L459" s="84" t="b">
        <v>0</v>
      </c>
    </row>
    <row r="460" spans="1:12" ht="15">
      <c r="A460" s="84" t="s">
        <v>3656</v>
      </c>
      <c r="B460" s="84" t="s">
        <v>3652</v>
      </c>
      <c r="C460" s="84">
        <v>2</v>
      </c>
      <c r="D460" s="122">
        <v>0.001084004321524511</v>
      </c>
      <c r="E460" s="122">
        <v>2.3953846446262625</v>
      </c>
      <c r="F460" s="84" t="s">
        <v>4848</v>
      </c>
      <c r="G460" s="84" t="b">
        <v>0</v>
      </c>
      <c r="H460" s="84" t="b">
        <v>0</v>
      </c>
      <c r="I460" s="84" t="b">
        <v>0</v>
      </c>
      <c r="J460" s="84" t="b">
        <v>0</v>
      </c>
      <c r="K460" s="84" t="b">
        <v>0</v>
      </c>
      <c r="L460" s="84" t="b">
        <v>0</v>
      </c>
    </row>
    <row r="461" spans="1:12" ht="15">
      <c r="A461" s="84" t="s">
        <v>3652</v>
      </c>
      <c r="B461" s="84" t="s">
        <v>3653</v>
      </c>
      <c r="C461" s="84">
        <v>2</v>
      </c>
      <c r="D461" s="122">
        <v>0.001084004321524511</v>
      </c>
      <c r="E461" s="122">
        <v>2.173535895009906</v>
      </c>
      <c r="F461" s="84" t="s">
        <v>4848</v>
      </c>
      <c r="G461" s="84" t="b">
        <v>0</v>
      </c>
      <c r="H461" s="84" t="b">
        <v>0</v>
      </c>
      <c r="I461" s="84" t="b">
        <v>0</v>
      </c>
      <c r="J461" s="84" t="b">
        <v>0</v>
      </c>
      <c r="K461" s="84" t="b">
        <v>0</v>
      </c>
      <c r="L461" s="84" t="b">
        <v>0</v>
      </c>
    </row>
    <row r="462" spans="1:12" ht="15">
      <c r="A462" s="84" t="s">
        <v>3653</v>
      </c>
      <c r="B462" s="84" t="s">
        <v>3654</v>
      </c>
      <c r="C462" s="84">
        <v>2</v>
      </c>
      <c r="D462" s="122">
        <v>0.001084004321524511</v>
      </c>
      <c r="E462" s="122">
        <v>1.617233394242619</v>
      </c>
      <c r="F462" s="84" t="s">
        <v>4848</v>
      </c>
      <c r="G462" s="84" t="b">
        <v>0</v>
      </c>
      <c r="H462" s="84" t="b">
        <v>0</v>
      </c>
      <c r="I462" s="84" t="b">
        <v>0</v>
      </c>
      <c r="J462" s="84" t="b">
        <v>0</v>
      </c>
      <c r="K462" s="84" t="b">
        <v>0</v>
      </c>
      <c r="L462" s="84" t="b">
        <v>0</v>
      </c>
    </row>
    <row r="463" spans="1:12" ht="15">
      <c r="A463" s="84" t="s">
        <v>3654</v>
      </c>
      <c r="B463" s="84" t="s">
        <v>3614</v>
      </c>
      <c r="C463" s="84">
        <v>2</v>
      </c>
      <c r="D463" s="122">
        <v>0.001084004321524511</v>
      </c>
      <c r="E463" s="122">
        <v>0.6752253412203056</v>
      </c>
      <c r="F463" s="84" t="s">
        <v>4848</v>
      </c>
      <c r="G463" s="84" t="b">
        <v>0</v>
      </c>
      <c r="H463" s="84" t="b">
        <v>0</v>
      </c>
      <c r="I463" s="84" t="b">
        <v>0</v>
      </c>
      <c r="J463" s="84" t="b">
        <v>0</v>
      </c>
      <c r="K463" s="84" t="b">
        <v>0</v>
      </c>
      <c r="L463" s="84" t="b">
        <v>0</v>
      </c>
    </row>
    <row r="464" spans="1:12" ht="15">
      <c r="A464" s="84" t="s">
        <v>3625</v>
      </c>
      <c r="B464" s="84" t="s">
        <v>3535</v>
      </c>
      <c r="C464" s="84">
        <v>2</v>
      </c>
      <c r="D464" s="122">
        <v>0.001084004321524511</v>
      </c>
      <c r="E464" s="122">
        <v>1.5360461654973956</v>
      </c>
      <c r="F464" s="84" t="s">
        <v>4848</v>
      </c>
      <c r="G464" s="84" t="b">
        <v>1</v>
      </c>
      <c r="H464" s="84" t="b">
        <v>0</v>
      </c>
      <c r="I464" s="84" t="b">
        <v>0</v>
      </c>
      <c r="J464" s="84" t="b">
        <v>0</v>
      </c>
      <c r="K464" s="84" t="b">
        <v>0</v>
      </c>
      <c r="L464" s="84" t="b">
        <v>0</v>
      </c>
    </row>
    <row r="465" spans="1:12" ht="15">
      <c r="A465" s="84" t="s">
        <v>3535</v>
      </c>
      <c r="B465" s="84" t="s">
        <v>412</v>
      </c>
      <c r="C465" s="84">
        <v>2</v>
      </c>
      <c r="D465" s="122">
        <v>0.001084004321524511</v>
      </c>
      <c r="E465" s="122">
        <v>2.492294657634319</v>
      </c>
      <c r="F465" s="84" t="s">
        <v>4848</v>
      </c>
      <c r="G465" s="84" t="b">
        <v>0</v>
      </c>
      <c r="H465" s="84" t="b">
        <v>0</v>
      </c>
      <c r="I465" s="84" t="b">
        <v>0</v>
      </c>
      <c r="J465" s="84" t="b">
        <v>0</v>
      </c>
      <c r="K465" s="84" t="b">
        <v>0</v>
      </c>
      <c r="L465" s="84" t="b">
        <v>0</v>
      </c>
    </row>
    <row r="466" spans="1:12" ht="15">
      <c r="A466" s="84" t="s">
        <v>3645</v>
      </c>
      <c r="B466" s="84" t="s">
        <v>3647</v>
      </c>
      <c r="C466" s="84">
        <v>2</v>
      </c>
      <c r="D466" s="122">
        <v>0.001084004321524511</v>
      </c>
      <c r="E466" s="122">
        <v>3.0943546489622813</v>
      </c>
      <c r="F466" s="84" t="s">
        <v>4848</v>
      </c>
      <c r="G466" s="84" t="b">
        <v>0</v>
      </c>
      <c r="H466" s="84" t="b">
        <v>0</v>
      </c>
      <c r="I466" s="84" t="b">
        <v>0</v>
      </c>
      <c r="J466" s="84" t="b">
        <v>0</v>
      </c>
      <c r="K466" s="84" t="b">
        <v>0</v>
      </c>
      <c r="L466" s="84" t="b">
        <v>0</v>
      </c>
    </row>
    <row r="467" spans="1:12" ht="15">
      <c r="A467" s="84" t="s">
        <v>3647</v>
      </c>
      <c r="B467" s="84" t="s">
        <v>3648</v>
      </c>
      <c r="C467" s="84">
        <v>2</v>
      </c>
      <c r="D467" s="122">
        <v>0.001084004321524511</v>
      </c>
      <c r="E467" s="122">
        <v>3.2704459080179626</v>
      </c>
      <c r="F467" s="84" t="s">
        <v>4848</v>
      </c>
      <c r="G467" s="84" t="b">
        <v>0</v>
      </c>
      <c r="H467" s="84" t="b">
        <v>0</v>
      </c>
      <c r="I467" s="84" t="b">
        <v>0</v>
      </c>
      <c r="J467" s="84" t="b">
        <v>0</v>
      </c>
      <c r="K467" s="84" t="b">
        <v>0</v>
      </c>
      <c r="L467" s="84" t="b">
        <v>0</v>
      </c>
    </row>
    <row r="468" spans="1:12" ht="15">
      <c r="A468" s="84" t="s">
        <v>3648</v>
      </c>
      <c r="B468" s="84" t="s">
        <v>3646</v>
      </c>
      <c r="C468" s="84">
        <v>2</v>
      </c>
      <c r="D468" s="122">
        <v>0.001084004321524511</v>
      </c>
      <c r="E468" s="122">
        <v>2.726377863667687</v>
      </c>
      <c r="F468" s="84" t="s">
        <v>4848</v>
      </c>
      <c r="G468" s="84" t="b">
        <v>0</v>
      </c>
      <c r="H468" s="84" t="b">
        <v>0</v>
      </c>
      <c r="I468" s="84" t="b">
        <v>0</v>
      </c>
      <c r="J468" s="84" t="b">
        <v>0</v>
      </c>
      <c r="K468" s="84" t="b">
        <v>0</v>
      </c>
      <c r="L468" s="84" t="b">
        <v>0</v>
      </c>
    </row>
    <row r="469" spans="1:12" ht="15">
      <c r="A469" s="84" t="s">
        <v>3646</v>
      </c>
      <c r="B469" s="84" t="s">
        <v>3649</v>
      </c>
      <c r="C469" s="84">
        <v>2</v>
      </c>
      <c r="D469" s="122">
        <v>0.001084004321524511</v>
      </c>
      <c r="E469" s="122">
        <v>2.4253478680037057</v>
      </c>
      <c r="F469" s="84" t="s">
        <v>4848</v>
      </c>
      <c r="G469" s="84" t="b">
        <v>0</v>
      </c>
      <c r="H469" s="84" t="b">
        <v>0</v>
      </c>
      <c r="I469" s="84" t="b">
        <v>0</v>
      </c>
      <c r="J469" s="84" t="b">
        <v>0</v>
      </c>
      <c r="K469" s="84" t="b">
        <v>0</v>
      </c>
      <c r="L469" s="84" t="b">
        <v>0</v>
      </c>
    </row>
    <row r="470" spans="1:12" ht="15">
      <c r="A470" s="84" t="s">
        <v>3649</v>
      </c>
      <c r="B470" s="84" t="s">
        <v>3650</v>
      </c>
      <c r="C470" s="84">
        <v>2</v>
      </c>
      <c r="D470" s="122">
        <v>0.001084004321524511</v>
      </c>
      <c r="E470" s="122">
        <v>2.7933246532983</v>
      </c>
      <c r="F470" s="84" t="s">
        <v>4848</v>
      </c>
      <c r="G470" s="84" t="b">
        <v>0</v>
      </c>
      <c r="H470" s="84" t="b">
        <v>0</v>
      </c>
      <c r="I470" s="84" t="b">
        <v>0</v>
      </c>
      <c r="J470" s="84" t="b">
        <v>0</v>
      </c>
      <c r="K470" s="84" t="b">
        <v>0</v>
      </c>
      <c r="L470" s="84" t="b">
        <v>0</v>
      </c>
    </row>
    <row r="471" spans="1:12" ht="15">
      <c r="A471" s="84" t="s">
        <v>3650</v>
      </c>
      <c r="B471" s="84" t="s">
        <v>4496</v>
      </c>
      <c r="C471" s="84">
        <v>2</v>
      </c>
      <c r="D471" s="122">
        <v>0.001084004321524511</v>
      </c>
      <c r="E471" s="122">
        <v>2.6172333942426187</v>
      </c>
      <c r="F471" s="84" t="s">
        <v>4848</v>
      </c>
      <c r="G471" s="84" t="b">
        <v>0</v>
      </c>
      <c r="H471" s="84" t="b">
        <v>0</v>
      </c>
      <c r="I471" s="84" t="b">
        <v>0</v>
      </c>
      <c r="J471" s="84" t="b">
        <v>0</v>
      </c>
      <c r="K471" s="84" t="b">
        <v>0</v>
      </c>
      <c r="L471" s="84" t="b">
        <v>0</v>
      </c>
    </row>
    <row r="472" spans="1:12" ht="15">
      <c r="A472" s="84" t="s">
        <v>3625</v>
      </c>
      <c r="B472" s="84" t="s">
        <v>4495</v>
      </c>
      <c r="C472" s="84">
        <v>2</v>
      </c>
      <c r="D472" s="122">
        <v>0.001084004321524511</v>
      </c>
      <c r="E472" s="122">
        <v>1.6821742011756335</v>
      </c>
      <c r="F472" s="84" t="s">
        <v>4848</v>
      </c>
      <c r="G472" s="84" t="b">
        <v>1</v>
      </c>
      <c r="H472" s="84" t="b">
        <v>0</v>
      </c>
      <c r="I472" s="84" t="b">
        <v>0</v>
      </c>
      <c r="J472" s="84" t="b">
        <v>0</v>
      </c>
      <c r="K472" s="84" t="b">
        <v>0</v>
      </c>
      <c r="L472" s="84" t="b">
        <v>0</v>
      </c>
    </row>
    <row r="473" spans="1:12" ht="15">
      <c r="A473" s="84" t="s">
        <v>4623</v>
      </c>
      <c r="B473" s="84" t="s">
        <v>4785</v>
      </c>
      <c r="C473" s="84">
        <v>2</v>
      </c>
      <c r="D473" s="122">
        <v>0.001233176767344125</v>
      </c>
      <c r="E473" s="122">
        <v>3.0943546489622813</v>
      </c>
      <c r="F473" s="84" t="s">
        <v>4848</v>
      </c>
      <c r="G473" s="84" t="b">
        <v>0</v>
      </c>
      <c r="H473" s="84" t="b">
        <v>0</v>
      </c>
      <c r="I473" s="84" t="b">
        <v>0</v>
      </c>
      <c r="J473" s="84" t="b">
        <v>0</v>
      </c>
      <c r="K473" s="84" t="b">
        <v>0</v>
      </c>
      <c r="L473" s="84" t="b">
        <v>0</v>
      </c>
    </row>
    <row r="474" spans="1:12" ht="15">
      <c r="A474" s="84" t="s">
        <v>4785</v>
      </c>
      <c r="B474" s="84" t="s">
        <v>4786</v>
      </c>
      <c r="C474" s="84">
        <v>2</v>
      </c>
      <c r="D474" s="122">
        <v>0.001233176767344125</v>
      </c>
      <c r="E474" s="122">
        <v>3.2704459080179626</v>
      </c>
      <c r="F474" s="84" t="s">
        <v>4848</v>
      </c>
      <c r="G474" s="84" t="b">
        <v>0</v>
      </c>
      <c r="H474" s="84" t="b">
        <v>0</v>
      </c>
      <c r="I474" s="84" t="b">
        <v>0</v>
      </c>
      <c r="J474" s="84" t="b">
        <v>0</v>
      </c>
      <c r="K474" s="84" t="b">
        <v>0</v>
      </c>
      <c r="L474" s="84" t="b">
        <v>0</v>
      </c>
    </row>
    <row r="475" spans="1:12" ht="15">
      <c r="A475" s="84" t="s">
        <v>4789</v>
      </c>
      <c r="B475" s="84" t="s">
        <v>4531</v>
      </c>
      <c r="C475" s="84">
        <v>2</v>
      </c>
      <c r="D475" s="122">
        <v>0.001233176767344125</v>
      </c>
      <c r="E475" s="122">
        <v>3.0943546489622813</v>
      </c>
      <c r="F475" s="84" t="s">
        <v>4848</v>
      </c>
      <c r="G475" s="84" t="b">
        <v>0</v>
      </c>
      <c r="H475" s="84" t="b">
        <v>0</v>
      </c>
      <c r="I475" s="84" t="b">
        <v>0</v>
      </c>
      <c r="J475" s="84" t="b">
        <v>0</v>
      </c>
      <c r="K475" s="84" t="b">
        <v>0</v>
      </c>
      <c r="L475" s="84" t="b">
        <v>0</v>
      </c>
    </row>
    <row r="476" spans="1:12" ht="15">
      <c r="A476" s="84" t="s">
        <v>3608</v>
      </c>
      <c r="B476" s="84" t="s">
        <v>4424</v>
      </c>
      <c r="C476" s="84">
        <v>2</v>
      </c>
      <c r="D476" s="122">
        <v>0.001084004321524511</v>
      </c>
      <c r="E476" s="122">
        <v>0.22944821559447198</v>
      </c>
      <c r="F476" s="84" t="s">
        <v>4848</v>
      </c>
      <c r="G476" s="84" t="b">
        <v>0</v>
      </c>
      <c r="H476" s="84" t="b">
        <v>0</v>
      </c>
      <c r="I476" s="84" t="b">
        <v>0</v>
      </c>
      <c r="J476" s="84" t="b">
        <v>0</v>
      </c>
      <c r="K476" s="84" t="b">
        <v>0</v>
      </c>
      <c r="L476" s="84" t="b">
        <v>0</v>
      </c>
    </row>
    <row r="477" spans="1:12" ht="15">
      <c r="A477" s="84" t="s">
        <v>4790</v>
      </c>
      <c r="B477" s="84" t="s">
        <v>3611</v>
      </c>
      <c r="C477" s="84">
        <v>2</v>
      </c>
      <c r="D477" s="122">
        <v>0.001084004321524511</v>
      </c>
      <c r="E477" s="122">
        <v>1.8006238920397997</v>
      </c>
      <c r="F477" s="84" t="s">
        <v>4848</v>
      </c>
      <c r="G477" s="84" t="b">
        <v>0</v>
      </c>
      <c r="H477" s="84" t="b">
        <v>0</v>
      </c>
      <c r="I477" s="84" t="b">
        <v>0</v>
      </c>
      <c r="J477" s="84" t="b">
        <v>0</v>
      </c>
      <c r="K477" s="84" t="b">
        <v>0</v>
      </c>
      <c r="L477" s="84" t="b">
        <v>0</v>
      </c>
    </row>
    <row r="478" spans="1:12" ht="15">
      <c r="A478" s="84" t="s">
        <v>3611</v>
      </c>
      <c r="B478" s="84" t="s">
        <v>3621</v>
      </c>
      <c r="C478" s="84">
        <v>2</v>
      </c>
      <c r="D478" s="122">
        <v>0.001084004321524511</v>
      </c>
      <c r="E478" s="122">
        <v>0.7288666640713817</v>
      </c>
      <c r="F478" s="84" t="s">
        <v>4848</v>
      </c>
      <c r="G478" s="84" t="b">
        <v>0</v>
      </c>
      <c r="H478" s="84" t="b">
        <v>0</v>
      </c>
      <c r="I478" s="84" t="b">
        <v>0</v>
      </c>
      <c r="J478" s="84" t="b">
        <v>0</v>
      </c>
      <c r="K478" s="84" t="b">
        <v>0</v>
      </c>
      <c r="L478" s="84" t="b">
        <v>0</v>
      </c>
    </row>
    <row r="479" spans="1:12" ht="15">
      <c r="A479" s="84" t="s">
        <v>3621</v>
      </c>
      <c r="B479" s="84" t="s">
        <v>3613</v>
      </c>
      <c r="C479" s="84">
        <v>2</v>
      </c>
      <c r="D479" s="122">
        <v>0.001084004321524511</v>
      </c>
      <c r="E479" s="122">
        <v>1.0336568086086697</v>
      </c>
      <c r="F479" s="84" t="s">
        <v>4848</v>
      </c>
      <c r="G479" s="84" t="b">
        <v>0</v>
      </c>
      <c r="H479" s="84" t="b">
        <v>0</v>
      </c>
      <c r="I479" s="84" t="b">
        <v>0</v>
      </c>
      <c r="J479" s="84" t="b">
        <v>0</v>
      </c>
      <c r="K479" s="84" t="b">
        <v>0</v>
      </c>
      <c r="L479" s="84" t="b">
        <v>0</v>
      </c>
    </row>
    <row r="480" spans="1:12" ht="15">
      <c r="A480" s="84" t="s">
        <v>3615</v>
      </c>
      <c r="B480" s="84" t="s">
        <v>4423</v>
      </c>
      <c r="C480" s="84">
        <v>2</v>
      </c>
      <c r="D480" s="122">
        <v>0.001084004321524511</v>
      </c>
      <c r="E480" s="122">
        <v>1.027407859331668</v>
      </c>
      <c r="F480" s="84" t="s">
        <v>4848</v>
      </c>
      <c r="G480" s="84" t="b">
        <v>0</v>
      </c>
      <c r="H480" s="84" t="b">
        <v>0</v>
      </c>
      <c r="I480" s="84" t="b">
        <v>0</v>
      </c>
      <c r="J480" s="84" t="b">
        <v>0</v>
      </c>
      <c r="K480" s="84" t="b">
        <v>0</v>
      </c>
      <c r="L480" s="84" t="b">
        <v>0</v>
      </c>
    </row>
    <row r="481" spans="1:12" ht="15">
      <c r="A481" s="84" t="s">
        <v>3608</v>
      </c>
      <c r="B481" s="84" t="s">
        <v>4517</v>
      </c>
      <c r="C481" s="84">
        <v>2</v>
      </c>
      <c r="D481" s="122">
        <v>0.001084004321524511</v>
      </c>
      <c r="E481" s="122">
        <v>0.9776362426006724</v>
      </c>
      <c r="F481" s="84" t="s">
        <v>4848</v>
      </c>
      <c r="G481" s="84" t="b">
        <v>0</v>
      </c>
      <c r="H481" s="84" t="b">
        <v>0</v>
      </c>
      <c r="I481" s="84" t="b">
        <v>0</v>
      </c>
      <c r="J481" s="84" t="b">
        <v>0</v>
      </c>
      <c r="K481" s="84" t="b">
        <v>0</v>
      </c>
      <c r="L481" s="84" t="b">
        <v>0</v>
      </c>
    </row>
    <row r="482" spans="1:12" ht="15">
      <c r="A482" s="84" t="s">
        <v>4517</v>
      </c>
      <c r="B482" s="84" t="s">
        <v>4624</v>
      </c>
      <c r="C482" s="84">
        <v>2</v>
      </c>
      <c r="D482" s="122">
        <v>0.001084004321524511</v>
      </c>
      <c r="E482" s="122">
        <v>2.696414640290244</v>
      </c>
      <c r="F482" s="84" t="s">
        <v>4848</v>
      </c>
      <c r="G482" s="84" t="b">
        <v>0</v>
      </c>
      <c r="H482" s="84" t="b">
        <v>0</v>
      </c>
      <c r="I482" s="84" t="b">
        <v>0</v>
      </c>
      <c r="J482" s="84" t="b">
        <v>0</v>
      </c>
      <c r="K482" s="84" t="b">
        <v>0</v>
      </c>
      <c r="L482" s="84" t="b">
        <v>0</v>
      </c>
    </row>
    <row r="483" spans="1:12" ht="15">
      <c r="A483" s="84" t="s">
        <v>4624</v>
      </c>
      <c r="B483" s="84" t="s">
        <v>4791</v>
      </c>
      <c r="C483" s="84">
        <v>2</v>
      </c>
      <c r="D483" s="122">
        <v>0.001084004321524511</v>
      </c>
      <c r="E483" s="122">
        <v>3.0943546489622813</v>
      </c>
      <c r="F483" s="84" t="s">
        <v>4848</v>
      </c>
      <c r="G483" s="84" t="b">
        <v>0</v>
      </c>
      <c r="H483" s="84" t="b">
        <v>0</v>
      </c>
      <c r="I483" s="84" t="b">
        <v>0</v>
      </c>
      <c r="J483" s="84" t="b">
        <v>0</v>
      </c>
      <c r="K483" s="84" t="b">
        <v>0</v>
      </c>
      <c r="L483" s="84" t="b">
        <v>0</v>
      </c>
    </row>
    <row r="484" spans="1:12" ht="15">
      <c r="A484" s="84" t="s">
        <v>4791</v>
      </c>
      <c r="B484" s="84" t="s">
        <v>4792</v>
      </c>
      <c r="C484" s="84">
        <v>2</v>
      </c>
      <c r="D484" s="122">
        <v>0.001084004321524511</v>
      </c>
      <c r="E484" s="122">
        <v>3.2704459080179626</v>
      </c>
      <c r="F484" s="84" t="s">
        <v>4848</v>
      </c>
      <c r="G484" s="84" t="b">
        <v>0</v>
      </c>
      <c r="H484" s="84" t="b">
        <v>0</v>
      </c>
      <c r="I484" s="84" t="b">
        <v>0</v>
      </c>
      <c r="J484" s="84" t="b">
        <v>0</v>
      </c>
      <c r="K484" s="84" t="b">
        <v>0</v>
      </c>
      <c r="L484" s="84" t="b">
        <v>0</v>
      </c>
    </row>
    <row r="485" spans="1:12" ht="15">
      <c r="A485" s="84" t="s">
        <v>3662</v>
      </c>
      <c r="B485" s="84" t="s">
        <v>411</v>
      </c>
      <c r="C485" s="84">
        <v>2</v>
      </c>
      <c r="D485" s="122">
        <v>0.001084004321524511</v>
      </c>
      <c r="E485" s="122">
        <v>3.2704459080179626</v>
      </c>
      <c r="F485" s="84" t="s">
        <v>4848</v>
      </c>
      <c r="G485" s="84" t="b">
        <v>0</v>
      </c>
      <c r="H485" s="84" t="b">
        <v>0</v>
      </c>
      <c r="I485" s="84" t="b">
        <v>0</v>
      </c>
      <c r="J485" s="84" t="b">
        <v>0</v>
      </c>
      <c r="K485" s="84" t="b">
        <v>0</v>
      </c>
      <c r="L485" s="84" t="b">
        <v>0</v>
      </c>
    </row>
    <row r="486" spans="1:12" ht="15">
      <c r="A486" s="84" t="s">
        <v>411</v>
      </c>
      <c r="B486" s="84" t="s">
        <v>3659</v>
      </c>
      <c r="C486" s="84">
        <v>2</v>
      </c>
      <c r="D486" s="122">
        <v>0.001084004321524511</v>
      </c>
      <c r="E486" s="122">
        <v>2.9694159123539814</v>
      </c>
      <c r="F486" s="84" t="s">
        <v>4848</v>
      </c>
      <c r="G486" s="84" t="b">
        <v>0</v>
      </c>
      <c r="H486" s="84" t="b">
        <v>0</v>
      </c>
      <c r="I486" s="84" t="b">
        <v>0</v>
      </c>
      <c r="J486" s="84" t="b">
        <v>0</v>
      </c>
      <c r="K486" s="84" t="b">
        <v>0</v>
      </c>
      <c r="L486" s="84" t="b">
        <v>0</v>
      </c>
    </row>
    <row r="487" spans="1:12" ht="15">
      <c r="A487" s="84" t="s">
        <v>3660</v>
      </c>
      <c r="B487" s="84" t="s">
        <v>3663</v>
      </c>
      <c r="C487" s="84">
        <v>2</v>
      </c>
      <c r="D487" s="122">
        <v>0.001084004321524511</v>
      </c>
      <c r="E487" s="122">
        <v>2.9694159123539814</v>
      </c>
      <c r="F487" s="84" t="s">
        <v>4848</v>
      </c>
      <c r="G487" s="84" t="b">
        <v>0</v>
      </c>
      <c r="H487" s="84" t="b">
        <v>0</v>
      </c>
      <c r="I487" s="84" t="b">
        <v>0</v>
      </c>
      <c r="J487" s="84" t="b">
        <v>0</v>
      </c>
      <c r="K487" s="84" t="b">
        <v>0</v>
      </c>
      <c r="L487" s="84" t="b">
        <v>0</v>
      </c>
    </row>
    <row r="488" spans="1:12" ht="15">
      <c r="A488" s="84" t="s">
        <v>3663</v>
      </c>
      <c r="B488" s="84" t="s">
        <v>3633</v>
      </c>
      <c r="C488" s="84">
        <v>2</v>
      </c>
      <c r="D488" s="122">
        <v>0.001084004321524511</v>
      </c>
      <c r="E488" s="122">
        <v>2.1243178723397245</v>
      </c>
      <c r="F488" s="84" t="s">
        <v>4848</v>
      </c>
      <c r="G488" s="84" t="b">
        <v>0</v>
      </c>
      <c r="H488" s="84" t="b">
        <v>0</v>
      </c>
      <c r="I488" s="84" t="b">
        <v>0</v>
      </c>
      <c r="J488" s="84" t="b">
        <v>0</v>
      </c>
      <c r="K488" s="84" t="b">
        <v>0</v>
      </c>
      <c r="L488" s="84" t="b">
        <v>0</v>
      </c>
    </row>
    <row r="489" spans="1:12" ht="15">
      <c r="A489" s="84" t="s">
        <v>3633</v>
      </c>
      <c r="B489" s="84" t="s">
        <v>3664</v>
      </c>
      <c r="C489" s="84">
        <v>2</v>
      </c>
      <c r="D489" s="122">
        <v>0.001084004321524511</v>
      </c>
      <c r="E489" s="122">
        <v>2.1243178723397245</v>
      </c>
      <c r="F489" s="84" t="s">
        <v>4848</v>
      </c>
      <c r="G489" s="84" t="b">
        <v>0</v>
      </c>
      <c r="H489" s="84" t="b">
        <v>0</v>
      </c>
      <c r="I489" s="84" t="b">
        <v>0</v>
      </c>
      <c r="J489" s="84" t="b">
        <v>0</v>
      </c>
      <c r="K489" s="84" t="b">
        <v>0</v>
      </c>
      <c r="L489" s="84" t="b">
        <v>0</v>
      </c>
    </row>
    <row r="490" spans="1:12" ht="15">
      <c r="A490" s="84" t="s">
        <v>3664</v>
      </c>
      <c r="B490" s="84" t="s">
        <v>3661</v>
      </c>
      <c r="C490" s="84">
        <v>2</v>
      </c>
      <c r="D490" s="122">
        <v>0.001084004321524511</v>
      </c>
      <c r="E490" s="122">
        <v>2.367355921026019</v>
      </c>
      <c r="F490" s="84" t="s">
        <v>4848</v>
      </c>
      <c r="G490" s="84" t="b">
        <v>0</v>
      </c>
      <c r="H490" s="84" t="b">
        <v>0</v>
      </c>
      <c r="I490" s="84" t="b">
        <v>0</v>
      </c>
      <c r="J490" s="84" t="b">
        <v>0</v>
      </c>
      <c r="K490" s="84" t="b">
        <v>0</v>
      </c>
      <c r="L490" s="84" t="b">
        <v>0</v>
      </c>
    </row>
    <row r="491" spans="1:12" ht="15">
      <c r="A491" s="84" t="s">
        <v>3633</v>
      </c>
      <c r="B491" s="84" t="s">
        <v>3533</v>
      </c>
      <c r="C491" s="84">
        <v>2</v>
      </c>
      <c r="D491" s="122">
        <v>0.001084004321524511</v>
      </c>
      <c r="E491" s="122">
        <v>1.726377863667687</v>
      </c>
      <c r="F491" s="84" t="s">
        <v>4848</v>
      </c>
      <c r="G491" s="84" t="b">
        <v>0</v>
      </c>
      <c r="H491" s="84" t="b">
        <v>0</v>
      </c>
      <c r="I491" s="84" t="b">
        <v>0</v>
      </c>
      <c r="J491" s="84" t="b">
        <v>0</v>
      </c>
      <c r="K491" s="84" t="b">
        <v>0</v>
      </c>
      <c r="L491" s="84" t="b">
        <v>0</v>
      </c>
    </row>
    <row r="492" spans="1:12" ht="15">
      <c r="A492" s="84" t="s">
        <v>3533</v>
      </c>
      <c r="B492" s="84" t="s">
        <v>4793</v>
      </c>
      <c r="C492" s="84">
        <v>2</v>
      </c>
      <c r="D492" s="122">
        <v>0.001084004321524511</v>
      </c>
      <c r="E492" s="122">
        <v>2.8725058993459247</v>
      </c>
      <c r="F492" s="84" t="s">
        <v>4848</v>
      </c>
      <c r="G492" s="84" t="b">
        <v>0</v>
      </c>
      <c r="H492" s="84" t="b">
        <v>0</v>
      </c>
      <c r="I492" s="84" t="b">
        <v>0</v>
      </c>
      <c r="J492" s="84" t="b">
        <v>0</v>
      </c>
      <c r="K492" s="84" t="b">
        <v>0</v>
      </c>
      <c r="L492" s="84" t="b">
        <v>0</v>
      </c>
    </row>
    <row r="493" spans="1:12" ht="15">
      <c r="A493" s="84" t="s">
        <v>4793</v>
      </c>
      <c r="B493" s="84" t="s">
        <v>4550</v>
      </c>
      <c r="C493" s="84">
        <v>2</v>
      </c>
      <c r="D493" s="122">
        <v>0.001084004321524511</v>
      </c>
      <c r="E493" s="122">
        <v>2.9694159123539814</v>
      </c>
      <c r="F493" s="84" t="s">
        <v>4848</v>
      </c>
      <c r="G493" s="84" t="b">
        <v>0</v>
      </c>
      <c r="H493" s="84" t="b">
        <v>0</v>
      </c>
      <c r="I493" s="84" t="b">
        <v>0</v>
      </c>
      <c r="J493" s="84" t="b">
        <v>0</v>
      </c>
      <c r="K493" s="84" t="b">
        <v>0</v>
      </c>
      <c r="L493" s="84" t="b">
        <v>0</v>
      </c>
    </row>
    <row r="494" spans="1:12" ht="15">
      <c r="A494" s="84" t="s">
        <v>4550</v>
      </c>
      <c r="B494" s="84" t="s">
        <v>4475</v>
      </c>
      <c r="C494" s="84">
        <v>2</v>
      </c>
      <c r="D494" s="122">
        <v>0.001084004321524511</v>
      </c>
      <c r="E494" s="122">
        <v>2.492294657634319</v>
      </c>
      <c r="F494" s="84" t="s">
        <v>4848</v>
      </c>
      <c r="G494" s="84" t="b">
        <v>0</v>
      </c>
      <c r="H494" s="84" t="b">
        <v>0</v>
      </c>
      <c r="I494" s="84" t="b">
        <v>0</v>
      </c>
      <c r="J494" s="84" t="b">
        <v>0</v>
      </c>
      <c r="K494" s="84" t="b">
        <v>0</v>
      </c>
      <c r="L494" s="84" t="b">
        <v>0</v>
      </c>
    </row>
    <row r="495" spans="1:12" ht="15">
      <c r="A495" s="84" t="s">
        <v>4475</v>
      </c>
      <c r="B495" s="84" t="s">
        <v>4794</v>
      </c>
      <c r="C495" s="84">
        <v>2</v>
      </c>
      <c r="D495" s="122">
        <v>0.001084004321524511</v>
      </c>
      <c r="E495" s="122">
        <v>2.726377863667687</v>
      </c>
      <c r="F495" s="84" t="s">
        <v>4848</v>
      </c>
      <c r="G495" s="84" t="b">
        <v>0</v>
      </c>
      <c r="H495" s="84" t="b">
        <v>0</v>
      </c>
      <c r="I495" s="84" t="b">
        <v>0</v>
      </c>
      <c r="J495" s="84" t="b">
        <v>0</v>
      </c>
      <c r="K495" s="84" t="b">
        <v>0</v>
      </c>
      <c r="L495" s="84" t="b">
        <v>0</v>
      </c>
    </row>
    <row r="496" spans="1:12" ht="15">
      <c r="A496" s="84" t="s">
        <v>4794</v>
      </c>
      <c r="B496" s="84" t="s">
        <v>3659</v>
      </c>
      <c r="C496" s="84">
        <v>2</v>
      </c>
      <c r="D496" s="122">
        <v>0.001084004321524511</v>
      </c>
      <c r="E496" s="122">
        <v>2.9694159123539814</v>
      </c>
      <c r="F496" s="84" t="s">
        <v>4848</v>
      </c>
      <c r="G496" s="84" t="b">
        <v>0</v>
      </c>
      <c r="H496" s="84" t="b">
        <v>0</v>
      </c>
      <c r="I496" s="84" t="b">
        <v>0</v>
      </c>
      <c r="J496" s="84" t="b">
        <v>0</v>
      </c>
      <c r="K496" s="84" t="b">
        <v>0</v>
      </c>
      <c r="L496" s="84" t="b">
        <v>0</v>
      </c>
    </row>
    <row r="497" spans="1:12" ht="15">
      <c r="A497" s="84" t="s">
        <v>3667</v>
      </c>
      <c r="B497" s="84" t="s">
        <v>3668</v>
      </c>
      <c r="C497" s="84">
        <v>2</v>
      </c>
      <c r="D497" s="122">
        <v>0.001084004321524511</v>
      </c>
      <c r="E497" s="122">
        <v>2.8725058993459247</v>
      </c>
      <c r="F497" s="84" t="s">
        <v>4848</v>
      </c>
      <c r="G497" s="84" t="b">
        <v>0</v>
      </c>
      <c r="H497" s="84" t="b">
        <v>0</v>
      </c>
      <c r="I497" s="84" t="b">
        <v>0</v>
      </c>
      <c r="J497" s="84" t="b">
        <v>0</v>
      </c>
      <c r="K497" s="84" t="b">
        <v>0</v>
      </c>
      <c r="L497" s="84" t="b">
        <v>0</v>
      </c>
    </row>
    <row r="498" spans="1:12" ht="15">
      <c r="A498" s="84" t="s">
        <v>3668</v>
      </c>
      <c r="B498" s="84" t="s">
        <v>3669</v>
      </c>
      <c r="C498" s="84">
        <v>2</v>
      </c>
      <c r="D498" s="122">
        <v>0.001084004321524511</v>
      </c>
      <c r="E498" s="122">
        <v>3.0943546489622813</v>
      </c>
      <c r="F498" s="84" t="s">
        <v>4848</v>
      </c>
      <c r="G498" s="84" t="b">
        <v>0</v>
      </c>
      <c r="H498" s="84" t="b">
        <v>0</v>
      </c>
      <c r="I498" s="84" t="b">
        <v>0</v>
      </c>
      <c r="J498" s="84" t="b">
        <v>0</v>
      </c>
      <c r="K498" s="84" t="b">
        <v>0</v>
      </c>
      <c r="L498" s="84" t="b">
        <v>0</v>
      </c>
    </row>
    <row r="499" spans="1:12" ht="15">
      <c r="A499" s="84" t="s">
        <v>3669</v>
      </c>
      <c r="B499" s="84" t="s">
        <v>3670</v>
      </c>
      <c r="C499" s="84">
        <v>2</v>
      </c>
      <c r="D499" s="122">
        <v>0.001084004321524511</v>
      </c>
      <c r="E499" s="122">
        <v>2.66838591669</v>
      </c>
      <c r="F499" s="84" t="s">
        <v>4848</v>
      </c>
      <c r="G499" s="84" t="b">
        <v>0</v>
      </c>
      <c r="H499" s="84" t="b">
        <v>0</v>
      </c>
      <c r="I499" s="84" t="b">
        <v>0</v>
      </c>
      <c r="J499" s="84" t="b">
        <v>0</v>
      </c>
      <c r="K499" s="84" t="b">
        <v>0</v>
      </c>
      <c r="L499" s="84" t="b">
        <v>0</v>
      </c>
    </row>
    <row r="500" spans="1:12" ht="15">
      <c r="A500" s="84" t="s">
        <v>3670</v>
      </c>
      <c r="B500" s="84" t="s">
        <v>3671</v>
      </c>
      <c r="C500" s="84">
        <v>2</v>
      </c>
      <c r="D500" s="122">
        <v>0.001084004321524511</v>
      </c>
      <c r="E500" s="122">
        <v>2.9694159123539814</v>
      </c>
      <c r="F500" s="84" t="s">
        <v>4848</v>
      </c>
      <c r="G500" s="84" t="b">
        <v>0</v>
      </c>
      <c r="H500" s="84" t="b">
        <v>0</v>
      </c>
      <c r="I500" s="84" t="b">
        <v>0</v>
      </c>
      <c r="J500" s="84" t="b">
        <v>0</v>
      </c>
      <c r="K500" s="84" t="b">
        <v>0</v>
      </c>
      <c r="L500" s="84" t="b">
        <v>0</v>
      </c>
    </row>
    <row r="501" spans="1:12" ht="15">
      <c r="A501" s="84" t="s">
        <v>3671</v>
      </c>
      <c r="B501" s="84" t="s">
        <v>3672</v>
      </c>
      <c r="C501" s="84">
        <v>2</v>
      </c>
      <c r="D501" s="122">
        <v>0.001084004321524511</v>
      </c>
      <c r="E501" s="122">
        <v>3.0943546489622813</v>
      </c>
      <c r="F501" s="84" t="s">
        <v>4848</v>
      </c>
      <c r="G501" s="84" t="b">
        <v>0</v>
      </c>
      <c r="H501" s="84" t="b">
        <v>0</v>
      </c>
      <c r="I501" s="84" t="b">
        <v>0</v>
      </c>
      <c r="J501" s="84" t="b">
        <v>0</v>
      </c>
      <c r="K501" s="84" t="b">
        <v>0</v>
      </c>
      <c r="L501" s="84" t="b">
        <v>0</v>
      </c>
    </row>
    <row r="502" spans="1:12" ht="15">
      <c r="A502" s="84" t="s">
        <v>3672</v>
      </c>
      <c r="B502" s="84" t="s">
        <v>3673</v>
      </c>
      <c r="C502" s="84">
        <v>2</v>
      </c>
      <c r="D502" s="122">
        <v>0.001084004321524511</v>
      </c>
      <c r="E502" s="122">
        <v>2.9182633899066</v>
      </c>
      <c r="F502" s="84" t="s">
        <v>4848</v>
      </c>
      <c r="G502" s="84" t="b">
        <v>0</v>
      </c>
      <c r="H502" s="84" t="b">
        <v>0</v>
      </c>
      <c r="I502" s="84" t="b">
        <v>0</v>
      </c>
      <c r="J502" s="84" t="b">
        <v>0</v>
      </c>
      <c r="K502" s="84" t="b">
        <v>0</v>
      </c>
      <c r="L502" s="84" t="b">
        <v>0</v>
      </c>
    </row>
    <row r="503" spans="1:12" ht="15">
      <c r="A503" s="84" t="s">
        <v>3673</v>
      </c>
      <c r="B503" s="84" t="s">
        <v>3674</v>
      </c>
      <c r="C503" s="84">
        <v>2</v>
      </c>
      <c r="D503" s="122">
        <v>0.001084004321524511</v>
      </c>
      <c r="E503" s="122">
        <v>3.0943546489622813</v>
      </c>
      <c r="F503" s="84" t="s">
        <v>4848</v>
      </c>
      <c r="G503" s="84" t="b">
        <v>0</v>
      </c>
      <c r="H503" s="84" t="b">
        <v>0</v>
      </c>
      <c r="I503" s="84" t="b">
        <v>0</v>
      </c>
      <c r="J503" s="84" t="b">
        <v>1</v>
      </c>
      <c r="K503" s="84" t="b">
        <v>0</v>
      </c>
      <c r="L503" s="84" t="b">
        <v>0</v>
      </c>
    </row>
    <row r="504" spans="1:12" ht="15">
      <c r="A504" s="84" t="s">
        <v>3674</v>
      </c>
      <c r="B504" s="84" t="s">
        <v>3675</v>
      </c>
      <c r="C504" s="84">
        <v>2</v>
      </c>
      <c r="D504" s="122">
        <v>0.001084004321524511</v>
      </c>
      <c r="E504" s="122">
        <v>3.0943546489622813</v>
      </c>
      <c r="F504" s="84" t="s">
        <v>4848</v>
      </c>
      <c r="G504" s="84" t="b">
        <v>1</v>
      </c>
      <c r="H504" s="84" t="b">
        <v>0</v>
      </c>
      <c r="I504" s="84" t="b">
        <v>0</v>
      </c>
      <c r="J504" s="84" t="b">
        <v>1</v>
      </c>
      <c r="K504" s="84" t="b">
        <v>0</v>
      </c>
      <c r="L504" s="84" t="b">
        <v>0</v>
      </c>
    </row>
    <row r="505" spans="1:12" ht="15">
      <c r="A505" s="84" t="s">
        <v>3675</v>
      </c>
      <c r="B505" s="84" t="s">
        <v>3676</v>
      </c>
      <c r="C505" s="84">
        <v>2</v>
      </c>
      <c r="D505" s="122">
        <v>0.001084004321524511</v>
      </c>
      <c r="E505" s="122">
        <v>3.0943546489622813</v>
      </c>
      <c r="F505" s="84" t="s">
        <v>4848</v>
      </c>
      <c r="G505" s="84" t="b">
        <v>1</v>
      </c>
      <c r="H505" s="84" t="b">
        <v>0</v>
      </c>
      <c r="I505" s="84" t="b">
        <v>0</v>
      </c>
      <c r="J505" s="84" t="b">
        <v>0</v>
      </c>
      <c r="K505" s="84" t="b">
        <v>0</v>
      </c>
      <c r="L505" s="84" t="b">
        <v>0</v>
      </c>
    </row>
    <row r="506" spans="1:12" ht="15">
      <c r="A506" s="84" t="s">
        <v>3676</v>
      </c>
      <c r="B506" s="84" t="s">
        <v>4795</v>
      </c>
      <c r="C506" s="84">
        <v>2</v>
      </c>
      <c r="D506" s="122">
        <v>0.001084004321524511</v>
      </c>
      <c r="E506" s="122">
        <v>3.2704459080179626</v>
      </c>
      <c r="F506" s="84" t="s">
        <v>4848</v>
      </c>
      <c r="G506" s="84" t="b">
        <v>0</v>
      </c>
      <c r="H506" s="84" t="b">
        <v>0</v>
      </c>
      <c r="I506" s="84" t="b">
        <v>0</v>
      </c>
      <c r="J506" s="84" t="b">
        <v>0</v>
      </c>
      <c r="K506" s="84" t="b">
        <v>0</v>
      </c>
      <c r="L506" s="84" t="b">
        <v>0</v>
      </c>
    </row>
    <row r="507" spans="1:12" ht="15">
      <c r="A507" s="84" t="s">
        <v>4795</v>
      </c>
      <c r="B507" s="84" t="s">
        <v>4796</v>
      </c>
      <c r="C507" s="84">
        <v>2</v>
      </c>
      <c r="D507" s="122">
        <v>0.001084004321524511</v>
      </c>
      <c r="E507" s="122">
        <v>3.2704459080179626</v>
      </c>
      <c r="F507" s="84" t="s">
        <v>4848</v>
      </c>
      <c r="G507" s="84" t="b">
        <v>0</v>
      </c>
      <c r="H507" s="84" t="b">
        <v>0</v>
      </c>
      <c r="I507" s="84" t="b">
        <v>0</v>
      </c>
      <c r="J507" s="84" t="b">
        <v>0</v>
      </c>
      <c r="K507" s="84" t="b">
        <v>0</v>
      </c>
      <c r="L507" s="84" t="b">
        <v>0</v>
      </c>
    </row>
    <row r="508" spans="1:12" ht="15">
      <c r="A508" s="84" t="s">
        <v>4796</v>
      </c>
      <c r="B508" s="84" t="s">
        <v>4797</v>
      </c>
      <c r="C508" s="84">
        <v>2</v>
      </c>
      <c r="D508" s="122">
        <v>0.001084004321524511</v>
      </c>
      <c r="E508" s="122">
        <v>3.2704459080179626</v>
      </c>
      <c r="F508" s="84" t="s">
        <v>4848</v>
      </c>
      <c r="G508" s="84" t="b">
        <v>0</v>
      </c>
      <c r="H508" s="84" t="b">
        <v>0</v>
      </c>
      <c r="I508" s="84" t="b">
        <v>0</v>
      </c>
      <c r="J508" s="84" t="b">
        <v>0</v>
      </c>
      <c r="K508" s="84" t="b">
        <v>0</v>
      </c>
      <c r="L508" s="84" t="b">
        <v>0</v>
      </c>
    </row>
    <row r="509" spans="1:12" ht="15">
      <c r="A509" s="84" t="s">
        <v>4797</v>
      </c>
      <c r="B509" s="84" t="s">
        <v>4798</v>
      </c>
      <c r="C509" s="84">
        <v>2</v>
      </c>
      <c r="D509" s="122">
        <v>0.001084004321524511</v>
      </c>
      <c r="E509" s="122">
        <v>3.2704459080179626</v>
      </c>
      <c r="F509" s="84" t="s">
        <v>4848</v>
      </c>
      <c r="G509" s="84" t="b">
        <v>0</v>
      </c>
      <c r="H509" s="84" t="b">
        <v>0</v>
      </c>
      <c r="I509" s="84" t="b">
        <v>0</v>
      </c>
      <c r="J509" s="84" t="b">
        <v>0</v>
      </c>
      <c r="K509" s="84" t="b">
        <v>0</v>
      </c>
      <c r="L509" s="84" t="b">
        <v>0</v>
      </c>
    </row>
    <row r="510" spans="1:12" ht="15">
      <c r="A510" s="84" t="s">
        <v>4798</v>
      </c>
      <c r="B510" s="84" t="s">
        <v>4799</v>
      </c>
      <c r="C510" s="84">
        <v>2</v>
      </c>
      <c r="D510" s="122">
        <v>0.001084004321524511</v>
      </c>
      <c r="E510" s="122">
        <v>3.2704459080179626</v>
      </c>
      <c r="F510" s="84" t="s">
        <v>4848</v>
      </c>
      <c r="G510" s="84" t="b">
        <v>0</v>
      </c>
      <c r="H510" s="84" t="b">
        <v>0</v>
      </c>
      <c r="I510" s="84" t="b">
        <v>0</v>
      </c>
      <c r="J510" s="84" t="b">
        <v>0</v>
      </c>
      <c r="K510" s="84" t="b">
        <v>0</v>
      </c>
      <c r="L510" s="84" t="b">
        <v>0</v>
      </c>
    </row>
    <row r="511" spans="1:12" ht="15">
      <c r="A511" s="84" t="s">
        <v>4799</v>
      </c>
      <c r="B511" s="84" t="s">
        <v>4800</v>
      </c>
      <c r="C511" s="84">
        <v>2</v>
      </c>
      <c r="D511" s="122">
        <v>0.001084004321524511</v>
      </c>
      <c r="E511" s="122">
        <v>3.2704459080179626</v>
      </c>
      <c r="F511" s="84" t="s">
        <v>4848</v>
      </c>
      <c r="G511" s="84" t="b">
        <v>0</v>
      </c>
      <c r="H511" s="84" t="b">
        <v>0</v>
      </c>
      <c r="I511" s="84" t="b">
        <v>0</v>
      </c>
      <c r="J511" s="84" t="b">
        <v>0</v>
      </c>
      <c r="K511" s="84" t="b">
        <v>0</v>
      </c>
      <c r="L511" s="84" t="b">
        <v>0</v>
      </c>
    </row>
    <row r="512" spans="1:12" ht="15">
      <c r="A512" s="84" t="s">
        <v>409</v>
      </c>
      <c r="B512" s="84" t="s">
        <v>408</v>
      </c>
      <c r="C512" s="84">
        <v>2</v>
      </c>
      <c r="D512" s="122">
        <v>0.001084004321524511</v>
      </c>
      <c r="E512" s="122">
        <v>3.2704459080179626</v>
      </c>
      <c r="F512" s="84" t="s">
        <v>4848</v>
      </c>
      <c r="G512" s="84" t="b">
        <v>0</v>
      </c>
      <c r="H512" s="84" t="b">
        <v>0</v>
      </c>
      <c r="I512" s="84" t="b">
        <v>0</v>
      </c>
      <c r="J512" s="84" t="b">
        <v>0</v>
      </c>
      <c r="K512" s="84" t="b">
        <v>0</v>
      </c>
      <c r="L512" s="84" t="b">
        <v>0</v>
      </c>
    </row>
    <row r="513" spans="1:12" ht="15">
      <c r="A513" s="84" t="s">
        <v>408</v>
      </c>
      <c r="B513" s="84" t="s">
        <v>407</v>
      </c>
      <c r="C513" s="84">
        <v>2</v>
      </c>
      <c r="D513" s="122">
        <v>0.001084004321524511</v>
      </c>
      <c r="E513" s="122">
        <v>2.9694159123539814</v>
      </c>
      <c r="F513" s="84" t="s">
        <v>4848</v>
      </c>
      <c r="G513" s="84" t="b">
        <v>0</v>
      </c>
      <c r="H513" s="84" t="b">
        <v>0</v>
      </c>
      <c r="I513" s="84" t="b">
        <v>0</v>
      </c>
      <c r="J513" s="84" t="b">
        <v>0</v>
      </c>
      <c r="K513" s="84" t="b">
        <v>0</v>
      </c>
      <c r="L513" s="84" t="b">
        <v>0</v>
      </c>
    </row>
    <row r="514" spans="1:12" ht="15">
      <c r="A514" s="84" t="s">
        <v>407</v>
      </c>
      <c r="B514" s="84" t="s">
        <v>406</v>
      </c>
      <c r="C514" s="84">
        <v>2</v>
      </c>
      <c r="D514" s="122">
        <v>0.001084004321524511</v>
      </c>
      <c r="E514" s="122">
        <v>3.0943546489622813</v>
      </c>
      <c r="F514" s="84" t="s">
        <v>4848</v>
      </c>
      <c r="G514" s="84" t="b">
        <v>0</v>
      </c>
      <c r="H514" s="84" t="b">
        <v>0</v>
      </c>
      <c r="I514" s="84" t="b">
        <v>0</v>
      </c>
      <c r="J514" s="84" t="b">
        <v>0</v>
      </c>
      <c r="K514" s="84" t="b">
        <v>0</v>
      </c>
      <c r="L514" s="84" t="b">
        <v>0</v>
      </c>
    </row>
    <row r="515" spans="1:12" ht="15">
      <c r="A515" s="84" t="s">
        <v>406</v>
      </c>
      <c r="B515" s="84" t="s">
        <v>405</v>
      </c>
      <c r="C515" s="84">
        <v>2</v>
      </c>
      <c r="D515" s="122">
        <v>0.001084004321524511</v>
      </c>
      <c r="E515" s="122">
        <v>3.2704459080179626</v>
      </c>
      <c r="F515" s="84" t="s">
        <v>4848</v>
      </c>
      <c r="G515" s="84" t="b">
        <v>0</v>
      </c>
      <c r="H515" s="84" t="b">
        <v>0</v>
      </c>
      <c r="I515" s="84" t="b">
        <v>0</v>
      </c>
      <c r="J515" s="84" t="b">
        <v>0</v>
      </c>
      <c r="K515" s="84" t="b">
        <v>0</v>
      </c>
      <c r="L515" s="84" t="b">
        <v>0</v>
      </c>
    </row>
    <row r="516" spans="1:12" ht="15">
      <c r="A516" s="84" t="s">
        <v>405</v>
      </c>
      <c r="B516" s="84" t="s">
        <v>404</v>
      </c>
      <c r="C516" s="84">
        <v>2</v>
      </c>
      <c r="D516" s="122">
        <v>0.001084004321524511</v>
      </c>
      <c r="E516" s="122">
        <v>3.2704459080179626</v>
      </c>
      <c r="F516" s="84" t="s">
        <v>4848</v>
      </c>
      <c r="G516" s="84" t="b">
        <v>0</v>
      </c>
      <c r="H516" s="84" t="b">
        <v>0</v>
      </c>
      <c r="I516" s="84" t="b">
        <v>0</v>
      </c>
      <c r="J516" s="84" t="b">
        <v>0</v>
      </c>
      <c r="K516" s="84" t="b">
        <v>0</v>
      </c>
      <c r="L516" s="84" t="b">
        <v>0</v>
      </c>
    </row>
    <row r="517" spans="1:12" ht="15">
      <c r="A517" s="84" t="s">
        <v>404</v>
      </c>
      <c r="B517" s="84" t="s">
        <v>403</v>
      </c>
      <c r="C517" s="84">
        <v>2</v>
      </c>
      <c r="D517" s="122">
        <v>0.001084004321524511</v>
      </c>
      <c r="E517" s="122">
        <v>3.2704459080179626</v>
      </c>
      <c r="F517" s="84" t="s">
        <v>4848</v>
      </c>
      <c r="G517" s="84" t="b">
        <v>0</v>
      </c>
      <c r="H517" s="84" t="b">
        <v>0</v>
      </c>
      <c r="I517" s="84" t="b">
        <v>0</v>
      </c>
      <c r="J517" s="84" t="b">
        <v>0</v>
      </c>
      <c r="K517" s="84" t="b">
        <v>0</v>
      </c>
      <c r="L517" s="84" t="b">
        <v>0</v>
      </c>
    </row>
    <row r="518" spans="1:12" ht="15">
      <c r="A518" s="84" t="s">
        <v>403</v>
      </c>
      <c r="B518" s="84" t="s">
        <v>402</v>
      </c>
      <c r="C518" s="84">
        <v>2</v>
      </c>
      <c r="D518" s="122">
        <v>0.001084004321524511</v>
      </c>
      <c r="E518" s="122">
        <v>3.2704459080179626</v>
      </c>
      <c r="F518" s="84" t="s">
        <v>4848</v>
      </c>
      <c r="G518" s="84" t="b">
        <v>0</v>
      </c>
      <c r="H518" s="84" t="b">
        <v>0</v>
      </c>
      <c r="I518" s="84" t="b">
        <v>0</v>
      </c>
      <c r="J518" s="84" t="b">
        <v>0</v>
      </c>
      <c r="K518" s="84" t="b">
        <v>0</v>
      </c>
      <c r="L518" s="84" t="b">
        <v>0</v>
      </c>
    </row>
    <row r="519" spans="1:12" ht="15">
      <c r="A519" s="84" t="s">
        <v>4626</v>
      </c>
      <c r="B519" s="84" t="s">
        <v>4627</v>
      </c>
      <c r="C519" s="84">
        <v>2</v>
      </c>
      <c r="D519" s="122">
        <v>0.001084004321524511</v>
      </c>
      <c r="E519" s="122">
        <v>2.9182633899066</v>
      </c>
      <c r="F519" s="84" t="s">
        <v>4848</v>
      </c>
      <c r="G519" s="84" t="b">
        <v>0</v>
      </c>
      <c r="H519" s="84" t="b">
        <v>0</v>
      </c>
      <c r="I519" s="84" t="b">
        <v>0</v>
      </c>
      <c r="J519" s="84" t="b">
        <v>0</v>
      </c>
      <c r="K519" s="84" t="b">
        <v>0</v>
      </c>
      <c r="L519" s="84" t="b">
        <v>0</v>
      </c>
    </row>
    <row r="520" spans="1:12" ht="15">
      <c r="A520" s="84" t="s">
        <v>4627</v>
      </c>
      <c r="B520" s="84" t="s">
        <v>4494</v>
      </c>
      <c r="C520" s="84">
        <v>2</v>
      </c>
      <c r="D520" s="122">
        <v>0.001084004321524511</v>
      </c>
      <c r="E520" s="122">
        <v>2.6172333942426187</v>
      </c>
      <c r="F520" s="84" t="s">
        <v>4848</v>
      </c>
      <c r="G520" s="84" t="b">
        <v>0</v>
      </c>
      <c r="H520" s="84" t="b">
        <v>0</v>
      </c>
      <c r="I520" s="84" t="b">
        <v>0</v>
      </c>
      <c r="J520" s="84" t="b">
        <v>0</v>
      </c>
      <c r="K520" s="84" t="b">
        <v>0</v>
      </c>
      <c r="L520" s="84" t="b">
        <v>0</v>
      </c>
    </row>
    <row r="521" spans="1:12" ht="15">
      <c r="A521" s="84" t="s">
        <v>4540</v>
      </c>
      <c r="B521" s="84" t="s">
        <v>4506</v>
      </c>
      <c r="C521" s="84">
        <v>2</v>
      </c>
      <c r="D521" s="122">
        <v>0.001084004321524511</v>
      </c>
      <c r="E521" s="122">
        <v>2.492294657634319</v>
      </c>
      <c r="F521" s="84" t="s">
        <v>4848</v>
      </c>
      <c r="G521" s="84" t="b">
        <v>0</v>
      </c>
      <c r="H521" s="84" t="b">
        <v>0</v>
      </c>
      <c r="I521" s="84" t="b">
        <v>0</v>
      </c>
      <c r="J521" s="84" t="b">
        <v>0</v>
      </c>
      <c r="K521" s="84" t="b">
        <v>0</v>
      </c>
      <c r="L521" s="84" t="b">
        <v>0</v>
      </c>
    </row>
    <row r="522" spans="1:12" ht="15">
      <c r="A522" s="84" t="s">
        <v>4506</v>
      </c>
      <c r="B522" s="84" t="s">
        <v>4802</v>
      </c>
      <c r="C522" s="84">
        <v>2</v>
      </c>
      <c r="D522" s="122">
        <v>0.001084004321524511</v>
      </c>
      <c r="E522" s="122">
        <v>2.7933246532983</v>
      </c>
      <c r="F522" s="84" t="s">
        <v>4848</v>
      </c>
      <c r="G522" s="84" t="b">
        <v>0</v>
      </c>
      <c r="H522" s="84" t="b">
        <v>0</v>
      </c>
      <c r="I522" s="84" t="b">
        <v>0</v>
      </c>
      <c r="J522" s="84" t="b">
        <v>0</v>
      </c>
      <c r="K522" s="84" t="b">
        <v>0</v>
      </c>
      <c r="L522" s="84" t="b">
        <v>0</v>
      </c>
    </row>
    <row r="523" spans="1:12" ht="15">
      <c r="A523" s="84" t="s">
        <v>4802</v>
      </c>
      <c r="B523" s="84" t="s">
        <v>4803</v>
      </c>
      <c r="C523" s="84">
        <v>2</v>
      </c>
      <c r="D523" s="122">
        <v>0.001084004321524511</v>
      </c>
      <c r="E523" s="122">
        <v>3.2704459080179626</v>
      </c>
      <c r="F523" s="84" t="s">
        <v>4848</v>
      </c>
      <c r="G523" s="84" t="b">
        <v>0</v>
      </c>
      <c r="H523" s="84" t="b">
        <v>0</v>
      </c>
      <c r="I523" s="84" t="b">
        <v>0</v>
      </c>
      <c r="J523" s="84" t="b">
        <v>0</v>
      </c>
      <c r="K523" s="84" t="b">
        <v>0</v>
      </c>
      <c r="L523" s="84" t="b">
        <v>0</v>
      </c>
    </row>
    <row r="524" spans="1:12" ht="15">
      <c r="A524" s="84" t="s">
        <v>4803</v>
      </c>
      <c r="B524" s="84" t="s">
        <v>4426</v>
      </c>
      <c r="C524" s="84">
        <v>2</v>
      </c>
      <c r="D524" s="122">
        <v>0.001084004321524511</v>
      </c>
      <c r="E524" s="122">
        <v>2.173535895009906</v>
      </c>
      <c r="F524" s="84" t="s">
        <v>4848</v>
      </c>
      <c r="G524" s="84" t="b">
        <v>0</v>
      </c>
      <c r="H524" s="84" t="b">
        <v>0</v>
      </c>
      <c r="I524" s="84" t="b">
        <v>0</v>
      </c>
      <c r="J524" s="84" t="b">
        <v>0</v>
      </c>
      <c r="K524" s="84" t="b">
        <v>0</v>
      </c>
      <c r="L524" s="84" t="b">
        <v>0</v>
      </c>
    </row>
    <row r="525" spans="1:12" ht="15">
      <c r="A525" s="84" t="s">
        <v>4507</v>
      </c>
      <c r="B525" s="84" t="s">
        <v>4420</v>
      </c>
      <c r="C525" s="84">
        <v>2</v>
      </c>
      <c r="D525" s="122">
        <v>0.001084004321524511</v>
      </c>
      <c r="E525" s="122">
        <v>1.5032900419357822</v>
      </c>
      <c r="F525" s="84" t="s">
        <v>4848</v>
      </c>
      <c r="G525" s="84" t="b">
        <v>0</v>
      </c>
      <c r="H525" s="84" t="b">
        <v>0</v>
      </c>
      <c r="I525" s="84" t="b">
        <v>0</v>
      </c>
      <c r="J525" s="84" t="b">
        <v>0</v>
      </c>
      <c r="K525" s="84" t="b">
        <v>0</v>
      </c>
      <c r="L525" s="84" t="b">
        <v>0</v>
      </c>
    </row>
    <row r="526" spans="1:12" ht="15">
      <c r="A526" s="84" t="s">
        <v>4420</v>
      </c>
      <c r="B526" s="84" t="s">
        <v>4557</v>
      </c>
      <c r="C526" s="84">
        <v>2</v>
      </c>
      <c r="D526" s="122">
        <v>0.001084004321524511</v>
      </c>
      <c r="E526" s="122">
        <v>1.7933246532983</v>
      </c>
      <c r="F526" s="84" t="s">
        <v>4848</v>
      </c>
      <c r="G526" s="84" t="b">
        <v>0</v>
      </c>
      <c r="H526" s="84" t="b">
        <v>0</v>
      </c>
      <c r="I526" s="84" t="b">
        <v>0</v>
      </c>
      <c r="J526" s="84" t="b">
        <v>0</v>
      </c>
      <c r="K526" s="84" t="b">
        <v>0</v>
      </c>
      <c r="L526" s="84" t="b">
        <v>0</v>
      </c>
    </row>
    <row r="527" spans="1:12" ht="15">
      <c r="A527" s="84" t="s">
        <v>4557</v>
      </c>
      <c r="B527" s="84" t="s">
        <v>3608</v>
      </c>
      <c r="C527" s="84">
        <v>2</v>
      </c>
      <c r="D527" s="122">
        <v>0.001084004321524511</v>
      </c>
      <c r="E527" s="122">
        <v>0.9650945385713388</v>
      </c>
      <c r="F527" s="84" t="s">
        <v>4848</v>
      </c>
      <c r="G527" s="84" t="b">
        <v>0</v>
      </c>
      <c r="H527" s="84" t="b">
        <v>0</v>
      </c>
      <c r="I527" s="84" t="b">
        <v>0</v>
      </c>
      <c r="J527" s="84" t="b">
        <v>0</v>
      </c>
      <c r="K527" s="84" t="b">
        <v>0</v>
      </c>
      <c r="L527" s="84" t="b">
        <v>0</v>
      </c>
    </row>
    <row r="528" spans="1:12" ht="15">
      <c r="A528" s="84" t="s">
        <v>4474</v>
      </c>
      <c r="B528" s="84" t="s">
        <v>4628</v>
      </c>
      <c r="C528" s="84">
        <v>2</v>
      </c>
      <c r="D528" s="122">
        <v>0.001084004321524511</v>
      </c>
      <c r="E528" s="122">
        <v>2.5502866046120056</v>
      </c>
      <c r="F528" s="84" t="s">
        <v>4848</v>
      </c>
      <c r="G528" s="84" t="b">
        <v>0</v>
      </c>
      <c r="H528" s="84" t="b">
        <v>0</v>
      </c>
      <c r="I528" s="84" t="b">
        <v>0</v>
      </c>
      <c r="J528" s="84" t="b">
        <v>0</v>
      </c>
      <c r="K528" s="84" t="b">
        <v>0</v>
      </c>
      <c r="L528" s="84" t="b">
        <v>0</v>
      </c>
    </row>
    <row r="529" spans="1:12" ht="15">
      <c r="A529" s="84" t="s">
        <v>4628</v>
      </c>
      <c r="B529" s="84" t="s">
        <v>4629</v>
      </c>
      <c r="C529" s="84">
        <v>2</v>
      </c>
      <c r="D529" s="122">
        <v>0.001084004321524511</v>
      </c>
      <c r="E529" s="122">
        <v>2.9182633899066</v>
      </c>
      <c r="F529" s="84" t="s">
        <v>4848</v>
      </c>
      <c r="G529" s="84" t="b">
        <v>0</v>
      </c>
      <c r="H529" s="84" t="b">
        <v>0</v>
      </c>
      <c r="I529" s="84" t="b">
        <v>0</v>
      </c>
      <c r="J529" s="84" t="b">
        <v>0</v>
      </c>
      <c r="K529" s="84" t="b">
        <v>0</v>
      </c>
      <c r="L529" s="84" t="b">
        <v>0</v>
      </c>
    </row>
    <row r="530" spans="1:12" ht="15">
      <c r="A530" s="84" t="s">
        <v>4629</v>
      </c>
      <c r="B530" s="84" t="s">
        <v>4804</v>
      </c>
      <c r="C530" s="84">
        <v>2</v>
      </c>
      <c r="D530" s="122">
        <v>0.001084004321524511</v>
      </c>
      <c r="E530" s="122">
        <v>3.0943546489622813</v>
      </c>
      <c r="F530" s="84" t="s">
        <v>4848</v>
      </c>
      <c r="G530" s="84" t="b">
        <v>0</v>
      </c>
      <c r="H530" s="84" t="b">
        <v>0</v>
      </c>
      <c r="I530" s="84" t="b">
        <v>0</v>
      </c>
      <c r="J530" s="84" t="b">
        <v>0</v>
      </c>
      <c r="K530" s="84" t="b">
        <v>0</v>
      </c>
      <c r="L530" s="84" t="b">
        <v>0</v>
      </c>
    </row>
    <row r="531" spans="1:12" ht="15">
      <c r="A531" s="84" t="s">
        <v>4804</v>
      </c>
      <c r="B531" s="84" t="s">
        <v>4805</v>
      </c>
      <c r="C531" s="84">
        <v>2</v>
      </c>
      <c r="D531" s="122">
        <v>0.001084004321524511</v>
      </c>
      <c r="E531" s="122">
        <v>3.2704459080179626</v>
      </c>
      <c r="F531" s="84" t="s">
        <v>4848</v>
      </c>
      <c r="G531" s="84" t="b">
        <v>0</v>
      </c>
      <c r="H531" s="84" t="b">
        <v>0</v>
      </c>
      <c r="I531" s="84" t="b">
        <v>0</v>
      </c>
      <c r="J531" s="84" t="b">
        <v>0</v>
      </c>
      <c r="K531" s="84" t="b">
        <v>0</v>
      </c>
      <c r="L531" s="84" t="b">
        <v>0</v>
      </c>
    </row>
    <row r="532" spans="1:12" ht="15">
      <c r="A532" s="84" t="s">
        <v>4493</v>
      </c>
      <c r="B532" s="84" t="s">
        <v>4553</v>
      </c>
      <c r="C532" s="84">
        <v>2</v>
      </c>
      <c r="D532" s="122">
        <v>0.001084004321524511</v>
      </c>
      <c r="E532" s="122">
        <v>2.492294657634319</v>
      </c>
      <c r="F532" s="84" t="s">
        <v>4848</v>
      </c>
      <c r="G532" s="84" t="b">
        <v>0</v>
      </c>
      <c r="H532" s="84" t="b">
        <v>0</v>
      </c>
      <c r="I532" s="84" t="b">
        <v>0</v>
      </c>
      <c r="J532" s="84" t="b">
        <v>1</v>
      </c>
      <c r="K532" s="84" t="b">
        <v>0</v>
      </c>
      <c r="L532" s="84" t="b">
        <v>0</v>
      </c>
    </row>
    <row r="533" spans="1:12" ht="15">
      <c r="A533" s="84" t="s">
        <v>4553</v>
      </c>
      <c r="B533" s="84" t="s">
        <v>4806</v>
      </c>
      <c r="C533" s="84">
        <v>2</v>
      </c>
      <c r="D533" s="122">
        <v>0.001084004321524511</v>
      </c>
      <c r="E533" s="122">
        <v>3.0943546489622813</v>
      </c>
      <c r="F533" s="84" t="s">
        <v>4848</v>
      </c>
      <c r="G533" s="84" t="b">
        <v>1</v>
      </c>
      <c r="H533" s="84" t="b">
        <v>0</v>
      </c>
      <c r="I533" s="84" t="b">
        <v>0</v>
      </c>
      <c r="J533" s="84" t="b">
        <v>0</v>
      </c>
      <c r="K533" s="84" t="b">
        <v>0</v>
      </c>
      <c r="L533" s="84" t="b">
        <v>0</v>
      </c>
    </row>
    <row r="534" spans="1:12" ht="15">
      <c r="A534" s="84" t="s">
        <v>4806</v>
      </c>
      <c r="B534" s="84" t="s">
        <v>4616</v>
      </c>
      <c r="C534" s="84">
        <v>2</v>
      </c>
      <c r="D534" s="122">
        <v>0.001084004321524511</v>
      </c>
      <c r="E534" s="122">
        <v>3.0943546489622813</v>
      </c>
      <c r="F534" s="84" t="s">
        <v>4848</v>
      </c>
      <c r="G534" s="84" t="b">
        <v>0</v>
      </c>
      <c r="H534" s="84" t="b">
        <v>0</v>
      </c>
      <c r="I534" s="84" t="b">
        <v>0</v>
      </c>
      <c r="J534" s="84" t="b">
        <v>0</v>
      </c>
      <c r="K534" s="84" t="b">
        <v>0</v>
      </c>
      <c r="L534" s="84" t="b">
        <v>0</v>
      </c>
    </row>
    <row r="535" spans="1:12" ht="15">
      <c r="A535" s="84" t="s">
        <v>4616</v>
      </c>
      <c r="B535" s="84" t="s">
        <v>4807</v>
      </c>
      <c r="C535" s="84">
        <v>2</v>
      </c>
      <c r="D535" s="122">
        <v>0.001084004321524511</v>
      </c>
      <c r="E535" s="122">
        <v>3.0943546489622813</v>
      </c>
      <c r="F535" s="84" t="s">
        <v>4848</v>
      </c>
      <c r="G535" s="84" t="b">
        <v>0</v>
      </c>
      <c r="H535" s="84" t="b">
        <v>0</v>
      </c>
      <c r="I535" s="84" t="b">
        <v>0</v>
      </c>
      <c r="J535" s="84" t="b">
        <v>0</v>
      </c>
      <c r="K535" s="84" t="b">
        <v>0</v>
      </c>
      <c r="L535" s="84" t="b">
        <v>0</v>
      </c>
    </row>
    <row r="536" spans="1:12" ht="15">
      <c r="A536" s="84" t="s">
        <v>4807</v>
      </c>
      <c r="B536" s="84" t="s">
        <v>4506</v>
      </c>
      <c r="C536" s="84">
        <v>2</v>
      </c>
      <c r="D536" s="122">
        <v>0.001084004321524511</v>
      </c>
      <c r="E536" s="122">
        <v>2.7933246532983</v>
      </c>
      <c r="F536" s="84" t="s">
        <v>4848</v>
      </c>
      <c r="G536" s="84" t="b">
        <v>0</v>
      </c>
      <c r="H536" s="84" t="b">
        <v>0</v>
      </c>
      <c r="I536" s="84" t="b">
        <v>0</v>
      </c>
      <c r="J536" s="84" t="b">
        <v>0</v>
      </c>
      <c r="K536" s="84" t="b">
        <v>0</v>
      </c>
      <c r="L536" s="84" t="b">
        <v>0</v>
      </c>
    </row>
    <row r="537" spans="1:12" ht="15">
      <c r="A537" s="84" t="s">
        <v>4507</v>
      </c>
      <c r="B537" s="84" t="s">
        <v>4625</v>
      </c>
      <c r="C537" s="84">
        <v>2</v>
      </c>
      <c r="D537" s="122">
        <v>0.001084004321524511</v>
      </c>
      <c r="E537" s="122">
        <v>2.6172333942426187</v>
      </c>
      <c r="F537" s="84" t="s">
        <v>4848</v>
      </c>
      <c r="G537" s="84" t="b">
        <v>0</v>
      </c>
      <c r="H537" s="84" t="b">
        <v>0</v>
      </c>
      <c r="I537" s="84" t="b">
        <v>0</v>
      </c>
      <c r="J537" s="84" t="b">
        <v>0</v>
      </c>
      <c r="K537" s="84" t="b">
        <v>0</v>
      </c>
      <c r="L537" s="84" t="b">
        <v>0</v>
      </c>
    </row>
    <row r="538" spans="1:12" ht="15">
      <c r="A538" s="84" t="s">
        <v>4625</v>
      </c>
      <c r="B538" s="84" t="s">
        <v>3611</v>
      </c>
      <c r="C538" s="84">
        <v>2</v>
      </c>
      <c r="D538" s="122">
        <v>0.001084004321524511</v>
      </c>
      <c r="E538" s="122">
        <v>1.6245326329841183</v>
      </c>
      <c r="F538" s="84" t="s">
        <v>4848</v>
      </c>
      <c r="G538" s="84" t="b">
        <v>0</v>
      </c>
      <c r="H538" s="84" t="b">
        <v>0</v>
      </c>
      <c r="I538" s="84" t="b">
        <v>0</v>
      </c>
      <c r="J538" s="84" t="b">
        <v>0</v>
      </c>
      <c r="K538" s="84" t="b">
        <v>0</v>
      </c>
      <c r="L538" s="84" t="b">
        <v>0</v>
      </c>
    </row>
    <row r="539" spans="1:12" ht="15">
      <c r="A539" s="84" t="s">
        <v>3608</v>
      </c>
      <c r="B539" s="84" t="s">
        <v>4557</v>
      </c>
      <c r="C539" s="84">
        <v>2</v>
      </c>
      <c r="D539" s="122">
        <v>0.001084004321524511</v>
      </c>
      <c r="E539" s="122">
        <v>1.0745462556087289</v>
      </c>
      <c r="F539" s="84" t="s">
        <v>4848</v>
      </c>
      <c r="G539" s="84" t="b">
        <v>0</v>
      </c>
      <c r="H539" s="84" t="b">
        <v>0</v>
      </c>
      <c r="I539" s="84" t="b">
        <v>0</v>
      </c>
      <c r="J539" s="84" t="b">
        <v>0</v>
      </c>
      <c r="K539" s="84" t="b">
        <v>0</v>
      </c>
      <c r="L539" s="84" t="b">
        <v>0</v>
      </c>
    </row>
    <row r="540" spans="1:12" ht="15">
      <c r="A540" s="84" t="s">
        <v>4557</v>
      </c>
      <c r="B540" s="84" t="s">
        <v>4474</v>
      </c>
      <c r="C540" s="84">
        <v>2</v>
      </c>
      <c r="D540" s="122">
        <v>0.001084004321524511</v>
      </c>
      <c r="E540" s="122">
        <v>2.367355921026019</v>
      </c>
      <c r="F540" s="84" t="s">
        <v>4848</v>
      </c>
      <c r="G540" s="84" t="b">
        <v>0</v>
      </c>
      <c r="H540" s="84" t="b">
        <v>0</v>
      </c>
      <c r="I540" s="84" t="b">
        <v>0</v>
      </c>
      <c r="J540" s="84" t="b">
        <v>0</v>
      </c>
      <c r="K540" s="84" t="b">
        <v>0</v>
      </c>
      <c r="L540" s="84" t="b">
        <v>0</v>
      </c>
    </row>
    <row r="541" spans="1:12" ht="15">
      <c r="A541" s="84" t="s">
        <v>4810</v>
      </c>
      <c r="B541" s="84" t="s">
        <v>4811</v>
      </c>
      <c r="C541" s="84">
        <v>2</v>
      </c>
      <c r="D541" s="122">
        <v>0.001084004321524511</v>
      </c>
      <c r="E541" s="122">
        <v>3.2704459080179626</v>
      </c>
      <c r="F541" s="84" t="s">
        <v>4848</v>
      </c>
      <c r="G541" s="84" t="b">
        <v>0</v>
      </c>
      <c r="H541" s="84" t="b">
        <v>0</v>
      </c>
      <c r="I541" s="84" t="b">
        <v>0</v>
      </c>
      <c r="J541" s="84" t="b">
        <v>0</v>
      </c>
      <c r="K541" s="84" t="b">
        <v>0</v>
      </c>
      <c r="L541" s="84" t="b">
        <v>0</v>
      </c>
    </row>
    <row r="542" spans="1:12" ht="15">
      <c r="A542" s="84" t="s">
        <v>3609</v>
      </c>
      <c r="B542" s="84" t="s">
        <v>4429</v>
      </c>
      <c r="C542" s="84">
        <v>2</v>
      </c>
      <c r="D542" s="122">
        <v>0.001084004321524511</v>
      </c>
      <c r="E542" s="122">
        <v>0.6006642928094259</v>
      </c>
      <c r="F542" s="84" t="s">
        <v>4848</v>
      </c>
      <c r="G542" s="84" t="b">
        <v>0</v>
      </c>
      <c r="H542" s="84" t="b">
        <v>0</v>
      </c>
      <c r="I542" s="84" t="b">
        <v>0</v>
      </c>
      <c r="J542" s="84" t="b">
        <v>1</v>
      </c>
      <c r="K542" s="84" t="b">
        <v>0</v>
      </c>
      <c r="L542" s="84" t="b">
        <v>0</v>
      </c>
    </row>
    <row r="543" spans="1:12" ht="15">
      <c r="A543" s="84" t="s">
        <v>250</v>
      </c>
      <c r="B543" s="84" t="s">
        <v>4511</v>
      </c>
      <c r="C543" s="84">
        <v>2</v>
      </c>
      <c r="D543" s="122">
        <v>0.001084004321524511</v>
      </c>
      <c r="E543" s="122">
        <v>2.9694159123539814</v>
      </c>
      <c r="F543" s="84" t="s">
        <v>4848</v>
      </c>
      <c r="G543" s="84" t="b">
        <v>0</v>
      </c>
      <c r="H543" s="84" t="b">
        <v>0</v>
      </c>
      <c r="I543" s="84" t="b">
        <v>0</v>
      </c>
      <c r="J543" s="84" t="b">
        <v>0</v>
      </c>
      <c r="K543" s="84" t="b">
        <v>0</v>
      </c>
      <c r="L543" s="84" t="b">
        <v>0</v>
      </c>
    </row>
    <row r="544" spans="1:12" ht="15">
      <c r="A544" s="84" t="s">
        <v>4814</v>
      </c>
      <c r="B544" s="84" t="s">
        <v>4618</v>
      </c>
      <c r="C544" s="84">
        <v>2</v>
      </c>
      <c r="D544" s="122">
        <v>0.001084004321524511</v>
      </c>
      <c r="E544" s="122">
        <v>3.0943546489622813</v>
      </c>
      <c r="F544" s="84" t="s">
        <v>4848</v>
      </c>
      <c r="G544" s="84" t="b">
        <v>0</v>
      </c>
      <c r="H544" s="84" t="b">
        <v>0</v>
      </c>
      <c r="I544" s="84" t="b">
        <v>0</v>
      </c>
      <c r="J544" s="84" t="b">
        <v>1</v>
      </c>
      <c r="K544" s="84" t="b">
        <v>0</v>
      </c>
      <c r="L544" s="84" t="b">
        <v>0</v>
      </c>
    </row>
    <row r="545" spans="1:12" ht="15">
      <c r="A545" s="84" t="s">
        <v>4618</v>
      </c>
      <c r="B545" s="84" t="s">
        <v>4815</v>
      </c>
      <c r="C545" s="84">
        <v>2</v>
      </c>
      <c r="D545" s="122">
        <v>0.001084004321524511</v>
      </c>
      <c r="E545" s="122">
        <v>3.0943546489622813</v>
      </c>
      <c r="F545" s="84" t="s">
        <v>4848</v>
      </c>
      <c r="G545" s="84" t="b">
        <v>1</v>
      </c>
      <c r="H545" s="84" t="b">
        <v>0</v>
      </c>
      <c r="I545" s="84" t="b">
        <v>0</v>
      </c>
      <c r="J545" s="84" t="b">
        <v>0</v>
      </c>
      <c r="K545" s="84" t="b">
        <v>0</v>
      </c>
      <c r="L545" s="84" t="b">
        <v>0</v>
      </c>
    </row>
    <row r="546" spans="1:12" ht="15">
      <c r="A546" s="84" t="s">
        <v>4815</v>
      </c>
      <c r="B546" s="84" t="s">
        <v>4816</v>
      </c>
      <c r="C546" s="84">
        <v>2</v>
      </c>
      <c r="D546" s="122">
        <v>0.001084004321524511</v>
      </c>
      <c r="E546" s="122">
        <v>3.2704459080179626</v>
      </c>
      <c r="F546" s="84" t="s">
        <v>4848</v>
      </c>
      <c r="G546" s="84" t="b">
        <v>0</v>
      </c>
      <c r="H546" s="84" t="b">
        <v>0</v>
      </c>
      <c r="I546" s="84" t="b">
        <v>0</v>
      </c>
      <c r="J546" s="84" t="b">
        <v>0</v>
      </c>
      <c r="K546" s="84" t="b">
        <v>0</v>
      </c>
      <c r="L546" s="84" t="b">
        <v>0</v>
      </c>
    </row>
    <row r="547" spans="1:12" ht="15">
      <c r="A547" s="84" t="s">
        <v>4816</v>
      </c>
      <c r="B547" s="84" t="s">
        <v>4465</v>
      </c>
      <c r="C547" s="84">
        <v>2</v>
      </c>
      <c r="D547" s="122">
        <v>0.001084004321524511</v>
      </c>
      <c r="E547" s="122">
        <v>2.7933246532983</v>
      </c>
      <c r="F547" s="84" t="s">
        <v>4848</v>
      </c>
      <c r="G547" s="84" t="b">
        <v>0</v>
      </c>
      <c r="H547" s="84" t="b">
        <v>0</v>
      </c>
      <c r="I547" s="84" t="b">
        <v>0</v>
      </c>
      <c r="J547" s="84" t="b">
        <v>1</v>
      </c>
      <c r="K547" s="84" t="b">
        <v>0</v>
      </c>
      <c r="L547" s="84" t="b">
        <v>0</v>
      </c>
    </row>
    <row r="548" spans="1:12" ht="15">
      <c r="A548" s="84" t="s">
        <v>4465</v>
      </c>
      <c r="B548" s="84" t="s">
        <v>4817</v>
      </c>
      <c r="C548" s="84">
        <v>2</v>
      </c>
      <c r="D548" s="122">
        <v>0.001084004321524511</v>
      </c>
      <c r="E548" s="122">
        <v>2.6172333942426187</v>
      </c>
      <c r="F548" s="84" t="s">
        <v>4848</v>
      </c>
      <c r="G548" s="84" t="b">
        <v>1</v>
      </c>
      <c r="H548" s="84" t="b">
        <v>0</v>
      </c>
      <c r="I548" s="84" t="b">
        <v>0</v>
      </c>
      <c r="J548" s="84" t="b">
        <v>0</v>
      </c>
      <c r="K548" s="84" t="b">
        <v>0</v>
      </c>
      <c r="L548" s="84" t="b">
        <v>0</v>
      </c>
    </row>
    <row r="549" spans="1:12" ht="15">
      <c r="A549" s="84" t="s">
        <v>4817</v>
      </c>
      <c r="B549" s="84" t="s">
        <v>407</v>
      </c>
      <c r="C549" s="84">
        <v>2</v>
      </c>
      <c r="D549" s="122">
        <v>0.001084004321524511</v>
      </c>
      <c r="E549" s="122">
        <v>2.9694159123539814</v>
      </c>
      <c r="F549" s="84" t="s">
        <v>4848</v>
      </c>
      <c r="G549" s="84" t="b">
        <v>0</v>
      </c>
      <c r="H549" s="84" t="b">
        <v>0</v>
      </c>
      <c r="I549" s="84" t="b">
        <v>0</v>
      </c>
      <c r="J549" s="84" t="b">
        <v>0</v>
      </c>
      <c r="K549" s="84" t="b">
        <v>0</v>
      </c>
      <c r="L549" s="84" t="b">
        <v>0</v>
      </c>
    </row>
    <row r="550" spans="1:12" ht="15">
      <c r="A550" s="84" t="s">
        <v>4819</v>
      </c>
      <c r="B550" s="84" t="s">
        <v>4820</v>
      </c>
      <c r="C550" s="84">
        <v>2</v>
      </c>
      <c r="D550" s="122">
        <v>0.001084004321524511</v>
      </c>
      <c r="E550" s="122">
        <v>3.2704459080179626</v>
      </c>
      <c r="F550" s="84" t="s">
        <v>4848</v>
      </c>
      <c r="G550" s="84" t="b">
        <v>0</v>
      </c>
      <c r="H550" s="84" t="b">
        <v>0</v>
      </c>
      <c r="I550" s="84" t="b">
        <v>0</v>
      </c>
      <c r="J550" s="84" t="b">
        <v>0</v>
      </c>
      <c r="K550" s="84" t="b">
        <v>0</v>
      </c>
      <c r="L550" s="84" t="b">
        <v>0</v>
      </c>
    </row>
    <row r="551" spans="1:12" ht="15">
      <c r="A551" s="84" t="s">
        <v>4820</v>
      </c>
      <c r="B551" s="84" t="s">
        <v>4821</v>
      </c>
      <c r="C551" s="84">
        <v>2</v>
      </c>
      <c r="D551" s="122">
        <v>0.001084004321524511</v>
      </c>
      <c r="E551" s="122">
        <v>3.2704459080179626</v>
      </c>
      <c r="F551" s="84" t="s">
        <v>4848</v>
      </c>
      <c r="G551" s="84" t="b">
        <v>0</v>
      </c>
      <c r="H551" s="84" t="b">
        <v>0</v>
      </c>
      <c r="I551" s="84" t="b">
        <v>0</v>
      </c>
      <c r="J551" s="84" t="b">
        <v>0</v>
      </c>
      <c r="K551" s="84" t="b">
        <v>0</v>
      </c>
      <c r="L551" s="84" t="b">
        <v>0</v>
      </c>
    </row>
    <row r="552" spans="1:12" ht="15">
      <c r="A552" s="84" t="s">
        <v>4821</v>
      </c>
      <c r="B552" s="84" t="s">
        <v>4822</v>
      </c>
      <c r="C552" s="84">
        <v>2</v>
      </c>
      <c r="D552" s="122">
        <v>0.001084004321524511</v>
      </c>
      <c r="E552" s="122">
        <v>3.2704459080179626</v>
      </c>
      <c r="F552" s="84" t="s">
        <v>4848</v>
      </c>
      <c r="G552" s="84" t="b">
        <v>0</v>
      </c>
      <c r="H552" s="84" t="b">
        <v>0</v>
      </c>
      <c r="I552" s="84" t="b">
        <v>0</v>
      </c>
      <c r="J552" s="84" t="b">
        <v>0</v>
      </c>
      <c r="K552" s="84" t="b">
        <v>1</v>
      </c>
      <c r="L552" s="84" t="b">
        <v>0</v>
      </c>
    </row>
    <row r="553" spans="1:12" ht="15">
      <c r="A553" s="84" t="s">
        <v>4822</v>
      </c>
      <c r="B553" s="84" t="s">
        <v>4823</v>
      </c>
      <c r="C553" s="84">
        <v>2</v>
      </c>
      <c r="D553" s="122">
        <v>0.001084004321524511</v>
      </c>
      <c r="E553" s="122">
        <v>3.2704459080179626</v>
      </c>
      <c r="F553" s="84" t="s">
        <v>4848</v>
      </c>
      <c r="G553" s="84" t="b">
        <v>0</v>
      </c>
      <c r="H553" s="84" t="b">
        <v>1</v>
      </c>
      <c r="I553" s="84" t="b">
        <v>0</v>
      </c>
      <c r="J553" s="84" t="b">
        <v>0</v>
      </c>
      <c r="K553" s="84" t="b">
        <v>0</v>
      </c>
      <c r="L553" s="84" t="b">
        <v>0</v>
      </c>
    </row>
    <row r="554" spans="1:12" ht="15">
      <c r="A554" s="84" t="s">
        <v>4823</v>
      </c>
      <c r="B554" s="84" t="s">
        <v>4824</v>
      </c>
      <c r="C554" s="84">
        <v>2</v>
      </c>
      <c r="D554" s="122">
        <v>0.001084004321524511</v>
      </c>
      <c r="E554" s="122">
        <v>3.2704459080179626</v>
      </c>
      <c r="F554" s="84" t="s">
        <v>4848</v>
      </c>
      <c r="G554" s="84" t="b">
        <v>0</v>
      </c>
      <c r="H554" s="84" t="b">
        <v>0</v>
      </c>
      <c r="I554" s="84" t="b">
        <v>0</v>
      </c>
      <c r="J554" s="84" t="b">
        <v>0</v>
      </c>
      <c r="K554" s="84" t="b">
        <v>0</v>
      </c>
      <c r="L554" s="84" t="b">
        <v>0</v>
      </c>
    </row>
    <row r="555" spans="1:12" ht="15">
      <c r="A555" s="84" t="s">
        <v>4824</v>
      </c>
      <c r="B555" s="84" t="s">
        <v>4825</v>
      </c>
      <c r="C555" s="84">
        <v>2</v>
      </c>
      <c r="D555" s="122">
        <v>0.001084004321524511</v>
      </c>
      <c r="E555" s="122">
        <v>3.2704459080179626</v>
      </c>
      <c r="F555" s="84" t="s">
        <v>4848</v>
      </c>
      <c r="G555" s="84" t="b">
        <v>0</v>
      </c>
      <c r="H555" s="84" t="b">
        <v>0</v>
      </c>
      <c r="I555" s="84" t="b">
        <v>0</v>
      </c>
      <c r="J555" s="84" t="b">
        <v>0</v>
      </c>
      <c r="K555" s="84" t="b">
        <v>0</v>
      </c>
      <c r="L555" s="84" t="b">
        <v>0</v>
      </c>
    </row>
    <row r="556" spans="1:12" ht="15">
      <c r="A556" s="84" t="s">
        <v>4825</v>
      </c>
      <c r="B556" s="84" t="s">
        <v>4826</v>
      </c>
      <c r="C556" s="84">
        <v>2</v>
      </c>
      <c r="D556" s="122">
        <v>0.001084004321524511</v>
      </c>
      <c r="E556" s="122">
        <v>3.2704459080179626</v>
      </c>
      <c r="F556" s="84" t="s">
        <v>4848</v>
      </c>
      <c r="G556" s="84" t="b">
        <v>0</v>
      </c>
      <c r="H556" s="84" t="b">
        <v>0</v>
      </c>
      <c r="I556" s="84" t="b">
        <v>0</v>
      </c>
      <c r="J556" s="84" t="b">
        <v>0</v>
      </c>
      <c r="K556" s="84" t="b">
        <v>0</v>
      </c>
      <c r="L556" s="84" t="b">
        <v>0</v>
      </c>
    </row>
    <row r="557" spans="1:12" ht="15">
      <c r="A557" s="84" t="s">
        <v>4826</v>
      </c>
      <c r="B557" s="84" t="s">
        <v>3608</v>
      </c>
      <c r="C557" s="84">
        <v>2</v>
      </c>
      <c r="D557" s="122">
        <v>0.001084004321524511</v>
      </c>
      <c r="E557" s="122">
        <v>1.26612453423532</v>
      </c>
      <c r="F557" s="84" t="s">
        <v>4848</v>
      </c>
      <c r="G557" s="84" t="b">
        <v>0</v>
      </c>
      <c r="H557" s="84" t="b">
        <v>0</v>
      </c>
      <c r="I557" s="84" t="b">
        <v>0</v>
      </c>
      <c r="J557" s="84" t="b">
        <v>0</v>
      </c>
      <c r="K557" s="84" t="b">
        <v>0</v>
      </c>
      <c r="L557" s="84" t="b">
        <v>0</v>
      </c>
    </row>
    <row r="558" spans="1:12" ht="15">
      <c r="A558" s="84" t="s">
        <v>4827</v>
      </c>
      <c r="B558" s="84" t="s">
        <v>4828</v>
      </c>
      <c r="C558" s="84">
        <v>2</v>
      </c>
      <c r="D558" s="122">
        <v>0.001084004321524511</v>
      </c>
      <c r="E558" s="122">
        <v>3.2704459080179626</v>
      </c>
      <c r="F558" s="84" t="s">
        <v>4848</v>
      </c>
      <c r="G558" s="84" t="b">
        <v>0</v>
      </c>
      <c r="H558" s="84" t="b">
        <v>0</v>
      </c>
      <c r="I558" s="84" t="b">
        <v>0</v>
      </c>
      <c r="J558" s="84" t="b">
        <v>0</v>
      </c>
      <c r="K558" s="84" t="b">
        <v>0</v>
      </c>
      <c r="L558" s="84" t="b">
        <v>0</v>
      </c>
    </row>
    <row r="559" spans="1:12" ht="15">
      <c r="A559" s="84" t="s">
        <v>4828</v>
      </c>
      <c r="B559" s="84" t="s">
        <v>4829</v>
      </c>
      <c r="C559" s="84">
        <v>2</v>
      </c>
      <c r="D559" s="122">
        <v>0.001084004321524511</v>
      </c>
      <c r="E559" s="122">
        <v>3.2704459080179626</v>
      </c>
      <c r="F559" s="84" t="s">
        <v>4848</v>
      </c>
      <c r="G559" s="84" t="b">
        <v>0</v>
      </c>
      <c r="H559" s="84" t="b">
        <v>0</v>
      </c>
      <c r="I559" s="84" t="b">
        <v>0</v>
      </c>
      <c r="J559" s="84" t="b">
        <v>0</v>
      </c>
      <c r="K559" s="84" t="b">
        <v>0</v>
      </c>
      <c r="L559" s="84" t="b">
        <v>0</v>
      </c>
    </row>
    <row r="560" spans="1:12" ht="15">
      <c r="A560" s="84" t="s">
        <v>4829</v>
      </c>
      <c r="B560" s="84" t="s">
        <v>4830</v>
      </c>
      <c r="C560" s="84">
        <v>2</v>
      </c>
      <c r="D560" s="122">
        <v>0.001084004321524511</v>
      </c>
      <c r="E560" s="122">
        <v>3.2704459080179626</v>
      </c>
      <c r="F560" s="84" t="s">
        <v>4848</v>
      </c>
      <c r="G560" s="84" t="b">
        <v>0</v>
      </c>
      <c r="H560" s="84" t="b">
        <v>0</v>
      </c>
      <c r="I560" s="84" t="b">
        <v>0</v>
      </c>
      <c r="J560" s="84" t="b">
        <v>0</v>
      </c>
      <c r="K560" s="84" t="b">
        <v>0</v>
      </c>
      <c r="L560" s="84" t="b">
        <v>0</v>
      </c>
    </row>
    <row r="561" spans="1:12" ht="15">
      <c r="A561" s="84" t="s">
        <v>4830</v>
      </c>
      <c r="B561" s="84" t="s">
        <v>4831</v>
      </c>
      <c r="C561" s="84">
        <v>2</v>
      </c>
      <c r="D561" s="122">
        <v>0.001084004321524511</v>
      </c>
      <c r="E561" s="122">
        <v>3.2704459080179626</v>
      </c>
      <c r="F561" s="84" t="s">
        <v>4848</v>
      </c>
      <c r="G561" s="84" t="b">
        <v>0</v>
      </c>
      <c r="H561" s="84" t="b">
        <v>0</v>
      </c>
      <c r="I561" s="84" t="b">
        <v>0</v>
      </c>
      <c r="J561" s="84" t="b">
        <v>0</v>
      </c>
      <c r="K561" s="84" t="b">
        <v>0</v>
      </c>
      <c r="L561" s="84" t="b">
        <v>0</v>
      </c>
    </row>
    <row r="562" spans="1:12" ht="15">
      <c r="A562" s="84" t="s">
        <v>4831</v>
      </c>
      <c r="B562" s="84" t="s">
        <v>4832</v>
      </c>
      <c r="C562" s="84">
        <v>2</v>
      </c>
      <c r="D562" s="122">
        <v>0.001084004321524511</v>
      </c>
      <c r="E562" s="122">
        <v>3.2704459080179626</v>
      </c>
      <c r="F562" s="84" t="s">
        <v>4848</v>
      </c>
      <c r="G562" s="84" t="b">
        <v>0</v>
      </c>
      <c r="H562" s="84" t="b">
        <v>0</v>
      </c>
      <c r="I562" s="84" t="b">
        <v>0</v>
      </c>
      <c r="J562" s="84" t="b">
        <v>0</v>
      </c>
      <c r="K562" s="84" t="b">
        <v>0</v>
      </c>
      <c r="L562" s="84" t="b">
        <v>0</v>
      </c>
    </row>
    <row r="563" spans="1:12" ht="15">
      <c r="A563" s="84" t="s">
        <v>4832</v>
      </c>
      <c r="B563" s="84" t="s">
        <v>4833</v>
      </c>
      <c r="C563" s="84">
        <v>2</v>
      </c>
      <c r="D563" s="122">
        <v>0.001084004321524511</v>
      </c>
      <c r="E563" s="122">
        <v>3.2704459080179626</v>
      </c>
      <c r="F563" s="84" t="s">
        <v>4848</v>
      </c>
      <c r="G563" s="84" t="b">
        <v>0</v>
      </c>
      <c r="H563" s="84" t="b">
        <v>0</v>
      </c>
      <c r="I563" s="84" t="b">
        <v>0</v>
      </c>
      <c r="J563" s="84" t="b">
        <v>0</v>
      </c>
      <c r="K563" s="84" t="b">
        <v>0</v>
      </c>
      <c r="L563" s="84" t="b">
        <v>0</v>
      </c>
    </row>
    <row r="564" spans="1:12" ht="15">
      <c r="A564" s="84" t="s">
        <v>4833</v>
      </c>
      <c r="B564" s="84" t="s">
        <v>4834</v>
      </c>
      <c r="C564" s="84">
        <v>2</v>
      </c>
      <c r="D564" s="122">
        <v>0.001084004321524511</v>
      </c>
      <c r="E564" s="122">
        <v>3.2704459080179626</v>
      </c>
      <c r="F564" s="84" t="s">
        <v>4848</v>
      </c>
      <c r="G564" s="84" t="b">
        <v>0</v>
      </c>
      <c r="H564" s="84" t="b">
        <v>0</v>
      </c>
      <c r="I564" s="84" t="b">
        <v>0</v>
      </c>
      <c r="J564" s="84" t="b">
        <v>0</v>
      </c>
      <c r="K564" s="84" t="b">
        <v>0</v>
      </c>
      <c r="L564" s="84" t="b">
        <v>0</v>
      </c>
    </row>
    <row r="565" spans="1:12" ht="15">
      <c r="A565" s="84" t="s">
        <v>4834</v>
      </c>
      <c r="B565" s="84" t="s">
        <v>4639</v>
      </c>
      <c r="C565" s="84">
        <v>2</v>
      </c>
      <c r="D565" s="122">
        <v>0.001084004321524511</v>
      </c>
      <c r="E565" s="122">
        <v>3.0943546489622813</v>
      </c>
      <c r="F565" s="84" t="s">
        <v>4848</v>
      </c>
      <c r="G565" s="84" t="b">
        <v>0</v>
      </c>
      <c r="H565" s="84" t="b">
        <v>0</v>
      </c>
      <c r="I565" s="84" t="b">
        <v>0</v>
      </c>
      <c r="J565" s="84" t="b">
        <v>0</v>
      </c>
      <c r="K565" s="84" t="b">
        <v>0</v>
      </c>
      <c r="L565" s="84" t="b">
        <v>0</v>
      </c>
    </row>
    <row r="566" spans="1:12" ht="15">
      <c r="A566" s="84" t="s">
        <v>4639</v>
      </c>
      <c r="B566" s="84" t="s">
        <v>3614</v>
      </c>
      <c r="C566" s="84">
        <v>2</v>
      </c>
      <c r="D566" s="122">
        <v>0.001084004321524511</v>
      </c>
      <c r="E566" s="122">
        <v>1.5960440951726809</v>
      </c>
      <c r="F566" s="84" t="s">
        <v>4848</v>
      </c>
      <c r="G566" s="84" t="b">
        <v>0</v>
      </c>
      <c r="H566" s="84" t="b">
        <v>0</v>
      </c>
      <c r="I566" s="84" t="b">
        <v>0</v>
      </c>
      <c r="J566" s="84" t="b">
        <v>0</v>
      </c>
      <c r="K566" s="84" t="b">
        <v>0</v>
      </c>
      <c r="L566" s="84" t="b">
        <v>0</v>
      </c>
    </row>
    <row r="567" spans="1:12" ht="15">
      <c r="A567" s="84" t="s">
        <v>4544</v>
      </c>
      <c r="B567" s="84" t="s">
        <v>4617</v>
      </c>
      <c r="C567" s="84">
        <v>2</v>
      </c>
      <c r="D567" s="122">
        <v>0.001084004321524511</v>
      </c>
      <c r="E567" s="122">
        <v>2.7933246532983</v>
      </c>
      <c r="F567" s="84" t="s">
        <v>4848</v>
      </c>
      <c r="G567" s="84" t="b">
        <v>0</v>
      </c>
      <c r="H567" s="84" t="b">
        <v>0</v>
      </c>
      <c r="I567" s="84" t="b">
        <v>0</v>
      </c>
      <c r="J567" s="84" t="b">
        <v>0</v>
      </c>
      <c r="K567" s="84" t="b">
        <v>0</v>
      </c>
      <c r="L567" s="84" t="b">
        <v>0</v>
      </c>
    </row>
    <row r="568" spans="1:12" ht="15">
      <c r="A568" s="84" t="s">
        <v>4617</v>
      </c>
      <c r="B568" s="84" t="s">
        <v>4835</v>
      </c>
      <c r="C568" s="84">
        <v>2</v>
      </c>
      <c r="D568" s="122">
        <v>0.001084004321524511</v>
      </c>
      <c r="E568" s="122">
        <v>3.0943546489622813</v>
      </c>
      <c r="F568" s="84" t="s">
        <v>4848</v>
      </c>
      <c r="G568" s="84" t="b">
        <v>0</v>
      </c>
      <c r="H568" s="84" t="b">
        <v>0</v>
      </c>
      <c r="I568" s="84" t="b">
        <v>0</v>
      </c>
      <c r="J568" s="84" t="b">
        <v>0</v>
      </c>
      <c r="K568" s="84" t="b">
        <v>0</v>
      </c>
      <c r="L568" s="84" t="b">
        <v>0</v>
      </c>
    </row>
    <row r="569" spans="1:12" ht="15">
      <c r="A569" s="84" t="s">
        <v>4835</v>
      </c>
      <c r="B569" s="84" t="s">
        <v>4836</v>
      </c>
      <c r="C569" s="84">
        <v>2</v>
      </c>
      <c r="D569" s="122">
        <v>0.001084004321524511</v>
      </c>
      <c r="E569" s="122">
        <v>3.2704459080179626</v>
      </c>
      <c r="F569" s="84" t="s">
        <v>4848</v>
      </c>
      <c r="G569" s="84" t="b">
        <v>0</v>
      </c>
      <c r="H569" s="84" t="b">
        <v>0</v>
      </c>
      <c r="I569" s="84" t="b">
        <v>0</v>
      </c>
      <c r="J569" s="84" t="b">
        <v>1</v>
      </c>
      <c r="K569" s="84" t="b">
        <v>0</v>
      </c>
      <c r="L569" s="84" t="b">
        <v>0</v>
      </c>
    </row>
    <row r="570" spans="1:12" ht="15">
      <c r="A570" s="84" t="s">
        <v>4836</v>
      </c>
      <c r="B570" s="84" t="s">
        <v>4587</v>
      </c>
      <c r="C570" s="84">
        <v>2</v>
      </c>
      <c r="D570" s="122">
        <v>0.001084004321524511</v>
      </c>
      <c r="E570" s="122">
        <v>3.0943546489622813</v>
      </c>
      <c r="F570" s="84" t="s">
        <v>4848</v>
      </c>
      <c r="G570" s="84" t="b">
        <v>1</v>
      </c>
      <c r="H570" s="84" t="b">
        <v>0</v>
      </c>
      <c r="I570" s="84" t="b">
        <v>0</v>
      </c>
      <c r="J570" s="84" t="b">
        <v>0</v>
      </c>
      <c r="K570" s="84" t="b">
        <v>0</v>
      </c>
      <c r="L570" s="84" t="b">
        <v>0</v>
      </c>
    </row>
    <row r="571" spans="1:12" ht="15">
      <c r="A571" s="84" t="s">
        <v>4587</v>
      </c>
      <c r="B571" s="84" t="s">
        <v>4837</v>
      </c>
      <c r="C571" s="84">
        <v>2</v>
      </c>
      <c r="D571" s="122">
        <v>0.001084004321524511</v>
      </c>
      <c r="E571" s="122">
        <v>3.0943546489622813</v>
      </c>
      <c r="F571" s="84" t="s">
        <v>4848</v>
      </c>
      <c r="G571" s="84" t="b">
        <v>0</v>
      </c>
      <c r="H571" s="84" t="b">
        <v>0</v>
      </c>
      <c r="I571" s="84" t="b">
        <v>0</v>
      </c>
      <c r="J571" s="84" t="b">
        <v>0</v>
      </c>
      <c r="K571" s="84" t="b">
        <v>0</v>
      </c>
      <c r="L571" s="84" t="b">
        <v>0</v>
      </c>
    </row>
    <row r="572" spans="1:12" ht="15">
      <c r="A572" s="84" t="s">
        <v>4837</v>
      </c>
      <c r="B572" s="84" t="s">
        <v>4838</v>
      </c>
      <c r="C572" s="84">
        <v>2</v>
      </c>
      <c r="D572" s="122">
        <v>0.001084004321524511</v>
      </c>
      <c r="E572" s="122">
        <v>3.2704459080179626</v>
      </c>
      <c r="F572" s="84" t="s">
        <v>4848</v>
      </c>
      <c r="G572" s="84" t="b">
        <v>0</v>
      </c>
      <c r="H572" s="84" t="b">
        <v>0</v>
      </c>
      <c r="I572" s="84" t="b">
        <v>0</v>
      </c>
      <c r="J572" s="84" t="b">
        <v>0</v>
      </c>
      <c r="K572" s="84" t="b">
        <v>0</v>
      </c>
      <c r="L572" s="84" t="b">
        <v>0</v>
      </c>
    </row>
    <row r="573" spans="1:12" ht="15">
      <c r="A573" s="84" t="s">
        <v>3653</v>
      </c>
      <c r="B573" s="84" t="s">
        <v>4840</v>
      </c>
      <c r="C573" s="84">
        <v>2</v>
      </c>
      <c r="D573" s="122">
        <v>0.001084004321524511</v>
      </c>
      <c r="E573" s="122">
        <v>2.8725058993459247</v>
      </c>
      <c r="F573" s="84" t="s">
        <v>4848</v>
      </c>
      <c r="G573" s="84" t="b">
        <v>0</v>
      </c>
      <c r="H573" s="84" t="b">
        <v>0</v>
      </c>
      <c r="I573" s="84" t="b">
        <v>0</v>
      </c>
      <c r="J573" s="84" t="b">
        <v>0</v>
      </c>
      <c r="K573" s="84" t="b">
        <v>0</v>
      </c>
      <c r="L573" s="84" t="b">
        <v>0</v>
      </c>
    </row>
    <row r="574" spans="1:12" ht="15">
      <c r="A574" s="84" t="s">
        <v>4589</v>
      </c>
      <c r="B574" s="84" t="s">
        <v>3655</v>
      </c>
      <c r="C574" s="84">
        <v>2</v>
      </c>
      <c r="D574" s="122">
        <v>0.001084004321524511</v>
      </c>
      <c r="E574" s="122">
        <v>2.7933246532983</v>
      </c>
      <c r="F574" s="84" t="s">
        <v>4848</v>
      </c>
      <c r="G574" s="84" t="b">
        <v>0</v>
      </c>
      <c r="H574" s="84" t="b">
        <v>0</v>
      </c>
      <c r="I574" s="84" t="b">
        <v>0</v>
      </c>
      <c r="J574" s="84" t="b">
        <v>1</v>
      </c>
      <c r="K574" s="84" t="b">
        <v>0</v>
      </c>
      <c r="L574" s="84" t="b">
        <v>0</v>
      </c>
    </row>
    <row r="575" spans="1:12" ht="15">
      <c r="A575" s="84" t="s">
        <v>3655</v>
      </c>
      <c r="B575" s="84" t="s">
        <v>4554</v>
      </c>
      <c r="C575" s="84">
        <v>2</v>
      </c>
      <c r="D575" s="122">
        <v>0.001084004321524511</v>
      </c>
      <c r="E575" s="122">
        <v>2.66838591669</v>
      </c>
      <c r="F575" s="84" t="s">
        <v>4848</v>
      </c>
      <c r="G575" s="84" t="b">
        <v>1</v>
      </c>
      <c r="H575" s="84" t="b">
        <v>0</v>
      </c>
      <c r="I575" s="84" t="b">
        <v>0</v>
      </c>
      <c r="J575" s="84" t="b">
        <v>1</v>
      </c>
      <c r="K575" s="84" t="b">
        <v>0</v>
      </c>
      <c r="L575" s="84" t="b">
        <v>0</v>
      </c>
    </row>
    <row r="576" spans="1:12" ht="15">
      <c r="A576" s="84" t="s">
        <v>4554</v>
      </c>
      <c r="B576" s="84" t="s">
        <v>3576</v>
      </c>
      <c r="C576" s="84">
        <v>2</v>
      </c>
      <c r="D576" s="122">
        <v>0.001084004321524511</v>
      </c>
      <c r="E576" s="122">
        <v>2.66838591669</v>
      </c>
      <c r="F576" s="84" t="s">
        <v>4848</v>
      </c>
      <c r="G576" s="84" t="b">
        <v>1</v>
      </c>
      <c r="H576" s="84" t="b">
        <v>0</v>
      </c>
      <c r="I576" s="84" t="b">
        <v>0</v>
      </c>
      <c r="J576" s="84" t="b">
        <v>0</v>
      </c>
      <c r="K576" s="84" t="b">
        <v>0</v>
      </c>
      <c r="L576" s="84" t="b">
        <v>0</v>
      </c>
    </row>
    <row r="577" spans="1:12" ht="15">
      <c r="A577" s="84" t="s">
        <v>3576</v>
      </c>
      <c r="B577" s="84" t="s">
        <v>4471</v>
      </c>
      <c r="C577" s="84">
        <v>2</v>
      </c>
      <c r="D577" s="122">
        <v>0.001084004321524511</v>
      </c>
      <c r="E577" s="122">
        <v>2.367355921026019</v>
      </c>
      <c r="F577" s="84" t="s">
        <v>4848</v>
      </c>
      <c r="G577" s="84" t="b">
        <v>0</v>
      </c>
      <c r="H577" s="84" t="b">
        <v>0</v>
      </c>
      <c r="I577" s="84" t="b">
        <v>0</v>
      </c>
      <c r="J577" s="84" t="b">
        <v>0</v>
      </c>
      <c r="K577" s="84" t="b">
        <v>0</v>
      </c>
      <c r="L577" s="84" t="b">
        <v>0</v>
      </c>
    </row>
    <row r="578" spans="1:12" ht="15">
      <c r="A578" s="84" t="s">
        <v>4471</v>
      </c>
      <c r="B578" s="84" t="s">
        <v>4841</v>
      </c>
      <c r="C578" s="84">
        <v>2</v>
      </c>
      <c r="D578" s="122">
        <v>0.001084004321524511</v>
      </c>
      <c r="E578" s="122">
        <v>2.66838591669</v>
      </c>
      <c r="F578" s="84" t="s">
        <v>4848</v>
      </c>
      <c r="G578" s="84" t="b">
        <v>0</v>
      </c>
      <c r="H578" s="84" t="b">
        <v>0</v>
      </c>
      <c r="I578" s="84" t="b">
        <v>0</v>
      </c>
      <c r="J578" s="84" t="b">
        <v>0</v>
      </c>
      <c r="K578" s="84" t="b">
        <v>0</v>
      </c>
      <c r="L578" s="84" t="b">
        <v>0</v>
      </c>
    </row>
    <row r="579" spans="1:12" ht="15">
      <c r="A579" s="84" t="s">
        <v>4841</v>
      </c>
      <c r="B579" s="84" t="s">
        <v>4842</v>
      </c>
      <c r="C579" s="84">
        <v>2</v>
      </c>
      <c r="D579" s="122">
        <v>0.001084004321524511</v>
      </c>
      <c r="E579" s="122">
        <v>3.2704459080179626</v>
      </c>
      <c r="F579" s="84" t="s">
        <v>4848</v>
      </c>
      <c r="G579" s="84" t="b">
        <v>0</v>
      </c>
      <c r="H579" s="84" t="b">
        <v>0</v>
      </c>
      <c r="I579" s="84" t="b">
        <v>0</v>
      </c>
      <c r="J579" s="84" t="b">
        <v>0</v>
      </c>
      <c r="K579" s="84" t="b">
        <v>0</v>
      </c>
      <c r="L579" s="84" t="b">
        <v>0</v>
      </c>
    </row>
    <row r="580" spans="1:12" ht="15">
      <c r="A580" s="84" t="s">
        <v>4842</v>
      </c>
      <c r="B580" s="84" t="s">
        <v>4843</v>
      </c>
      <c r="C580" s="84">
        <v>2</v>
      </c>
      <c r="D580" s="122">
        <v>0.001084004321524511</v>
      </c>
      <c r="E580" s="122">
        <v>3.2704459080179626</v>
      </c>
      <c r="F580" s="84" t="s">
        <v>4848</v>
      </c>
      <c r="G580" s="84" t="b">
        <v>0</v>
      </c>
      <c r="H580" s="84" t="b">
        <v>0</v>
      </c>
      <c r="I580" s="84" t="b">
        <v>0</v>
      </c>
      <c r="J580" s="84" t="b">
        <v>0</v>
      </c>
      <c r="K580" s="84" t="b">
        <v>0</v>
      </c>
      <c r="L580" s="84" t="b">
        <v>0</v>
      </c>
    </row>
    <row r="581" spans="1:12" ht="15">
      <c r="A581" s="84" t="s">
        <v>4843</v>
      </c>
      <c r="B581" s="84" t="s">
        <v>3655</v>
      </c>
      <c r="C581" s="84">
        <v>2</v>
      </c>
      <c r="D581" s="122">
        <v>0.001084004321524511</v>
      </c>
      <c r="E581" s="122">
        <v>2.9694159123539814</v>
      </c>
      <c r="F581" s="84" t="s">
        <v>4848</v>
      </c>
      <c r="G581" s="84" t="b">
        <v>0</v>
      </c>
      <c r="H581" s="84" t="b">
        <v>0</v>
      </c>
      <c r="I581" s="84" t="b">
        <v>0</v>
      </c>
      <c r="J581" s="84" t="b">
        <v>1</v>
      </c>
      <c r="K581" s="84" t="b">
        <v>0</v>
      </c>
      <c r="L581" s="84" t="b">
        <v>0</v>
      </c>
    </row>
    <row r="582" spans="1:12" ht="15">
      <c r="A582" s="84" t="s">
        <v>3655</v>
      </c>
      <c r="B582" s="84" t="s">
        <v>3657</v>
      </c>
      <c r="C582" s="84">
        <v>2</v>
      </c>
      <c r="D582" s="122">
        <v>0.001084004321524511</v>
      </c>
      <c r="E582" s="122">
        <v>2.571475903681944</v>
      </c>
      <c r="F582" s="84" t="s">
        <v>4848</v>
      </c>
      <c r="G582" s="84" t="b">
        <v>1</v>
      </c>
      <c r="H582" s="84" t="b">
        <v>0</v>
      </c>
      <c r="I582" s="84" t="b">
        <v>0</v>
      </c>
      <c r="J582" s="84" t="b">
        <v>0</v>
      </c>
      <c r="K582" s="84" t="b">
        <v>0</v>
      </c>
      <c r="L582" s="84" t="b">
        <v>0</v>
      </c>
    </row>
    <row r="583" spans="1:12" ht="15">
      <c r="A583" s="84" t="s">
        <v>3696</v>
      </c>
      <c r="B583" s="84" t="s">
        <v>4458</v>
      </c>
      <c r="C583" s="84">
        <v>2</v>
      </c>
      <c r="D583" s="122">
        <v>0.001084004321524511</v>
      </c>
      <c r="E583" s="122">
        <v>1.617233394242619</v>
      </c>
      <c r="F583" s="84" t="s">
        <v>4848</v>
      </c>
      <c r="G583" s="84" t="b">
        <v>0</v>
      </c>
      <c r="H583" s="84" t="b">
        <v>0</v>
      </c>
      <c r="I583" s="84" t="b">
        <v>0</v>
      </c>
      <c r="J583" s="84" t="b">
        <v>0</v>
      </c>
      <c r="K583" s="84" t="b">
        <v>0</v>
      </c>
      <c r="L583" s="84" t="b">
        <v>0</v>
      </c>
    </row>
    <row r="584" spans="1:12" ht="15">
      <c r="A584" s="84" t="s">
        <v>4458</v>
      </c>
      <c r="B584" s="84" t="s">
        <v>3576</v>
      </c>
      <c r="C584" s="84">
        <v>2</v>
      </c>
      <c r="D584" s="122">
        <v>0.001084004321524511</v>
      </c>
      <c r="E584" s="122">
        <v>2.2704459080179626</v>
      </c>
      <c r="F584" s="84" t="s">
        <v>4848</v>
      </c>
      <c r="G584" s="84" t="b">
        <v>0</v>
      </c>
      <c r="H584" s="84" t="b">
        <v>0</v>
      </c>
      <c r="I584" s="84" t="b">
        <v>0</v>
      </c>
      <c r="J584" s="84" t="b">
        <v>0</v>
      </c>
      <c r="K584" s="84" t="b">
        <v>0</v>
      </c>
      <c r="L584" s="84" t="b">
        <v>0</v>
      </c>
    </row>
    <row r="585" spans="1:12" ht="15">
      <c r="A585" s="84" t="s">
        <v>215</v>
      </c>
      <c r="B585" s="84" t="s">
        <v>4499</v>
      </c>
      <c r="C585" s="84">
        <v>2</v>
      </c>
      <c r="D585" s="122">
        <v>0.001084004321524511</v>
      </c>
      <c r="E585" s="122">
        <v>3.0943546489622813</v>
      </c>
      <c r="F585" s="84" t="s">
        <v>4848</v>
      </c>
      <c r="G585" s="84" t="b">
        <v>0</v>
      </c>
      <c r="H585" s="84" t="b">
        <v>0</v>
      </c>
      <c r="I585" s="84" t="b">
        <v>0</v>
      </c>
      <c r="J585" s="84" t="b">
        <v>0</v>
      </c>
      <c r="K585" s="84" t="b">
        <v>0</v>
      </c>
      <c r="L585" s="84" t="b">
        <v>0</v>
      </c>
    </row>
    <row r="586" spans="1:12" ht="15">
      <c r="A586" s="84" t="s">
        <v>4479</v>
      </c>
      <c r="B586" s="84" t="s">
        <v>4845</v>
      </c>
      <c r="C586" s="84">
        <v>2</v>
      </c>
      <c r="D586" s="122">
        <v>0.001084004321524511</v>
      </c>
      <c r="E586" s="122">
        <v>2.726377863667687</v>
      </c>
      <c r="F586" s="84" t="s">
        <v>4848</v>
      </c>
      <c r="G586" s="84" t="b">
        <v>0</v>
      </c>
      <c r="H586" s="84" t="b">
        <v>0</v>
      </c>
      <c r="I586" s="84" t="b">
        <v>0</v>
      </c>
      <c r="J586" s="84" t="b">
        <v>0</v>
      </c>
      <c r="K586" s="84" t="b">
        <v>0</v>
      </c>
      <c r="L586" s="84" t="b">
        <v>0</v>
      </c>
    </row>
    <row r="587" spans="1:12" ht="15">
      <c r="A587" s="84" t="s">
        <v>3617</v>
      </c>
      <c r="B587" s="84" t="s">
        <v>3616</v>
      </c>
      <c r="C587" s="84">
        <v>25</v>
      </c>
      <c r="D587" s="122">
        <v>0.0092536727959583</v>
      </c>
      <c r="E587" s="122">
        <v>1.856524058443124</v>
      </c>
      <c r="F587" s="84" t="s">
        <v>3429</v>
      </c>
      <c r="G587" s="84" t="b">
        <v>0</v>
      </c>
      <c r="H587" s="84" t="b">
        <v>0</v>
      </c>
      <c r="I587" s="84" t="b">
        <v>0</v>
      </c>
      <c r="J587" s="84" t="b">
        <v>0</v>
      </c>
      <c r="K587" s="84" t="b">
        <v>0</v>
      </c>
      <c r="L587" s="84" t="b">
        <v>0</v>
      </c>
    </row>
    <row r="588" spans="1:12" ht="15">
      <c r="A588" s="84" t="s">
        <v>4431</v>
      </c>
      <c r="B588" s="84" t="s">
        <v>4434</v>
      </c>
      <c r="C588" s="84">
        <v>19</v>
      </c>
      <c r="D588" s="122">
        <v>0.008072525827529303</v>
      </c>
      <c r="E588" s="122">
        <v>1.9827018671669725</v>
      </c>
      <c r="F588" s="84" t="s">
        <v>3429</v>
      </c>
      <c r="G588" s="84" t="b">
        <v>0</v>
      </c>
      <c r="H588" s="84" t="b">
        <v>0</v>
      </c>
      <c r="I588" s="84" t="b">
        <v>0</v>
      </c>
      <c r="J588" s="84" t="b">
        <v>0</v>
      </c>
      <c r="K588" s="84" t="b">
        <v>0</v>
      </c>
      <c r="L588" s="84" t="b">
        <v>0</v>
      </c>
    </row>
    <row r="589" spans="1:12" ht="15">
      <c r="A589" s="84" t="s">
        <v>4434</v>
      </c>
      <c r="B589" s="84" t="s">
        <v>4433</v>
      </c>
      <c r="C589" s="84">
        <v>18</v>
      </c>
      <c r="D589" s="122">
        <v>0.00784171469051751</v>
      </c>
      <c r="E589" s="122">
        <v>1.9804100703873877</v>
      </c>
      <c r="F589" s="84" t="s">
        <v>3429</v>
      </c>
      <c r="G589" s="84" t="b">
        <v>0</v>
      </c>
      <c r="H589" s="84" t="b">
        <v>0</v>
      </c>
      <c r="I589" s="84" t="b">
        <v>0</v>
      </c>
      <c r="J589" s="84" t="b">
        <v>0</v>
      </c>
      <c r="K589" s="84" t="b">
        <v>0</v>
      </c>
      <c r="L589" s="84" t="b">
        <v>0</v>
      </c>
    </row>
    <row r="590" spans="1:12" ht="15">
      <c r="A590" s="84" t="s">
        <v>4433</v>
      </c>
      <c r="B590" s="84" t="s">
        <v>4435</v>
      </c>
      <c r="C590" s="84">
        <v>18</v>
      </c>
      <c r="D590" s="122">
        <v>0.00784171469051751</v>
      </c>
      <c r="E590" s="122">
        <v>1.9804100703873877</v>
      </c>
      <c r="F590" s="84" t="s">
        <v>3429</v>
      </c>
      <c r="G590" s="84" t="b">
        <v>0</v>
      </c>
      <c r="H590" s="84" t="b">
        <v>0</v>
      </c>
      <c r="I590" s="84" t="b">
        <v>0</v>
      </c>
      <c r="J590" s="84" t="b">
        <v>0</v>
      </c>
      <c r="K590" s="84" t="b">
        <v>0</v>
      </c>
      <c r="L590" s="84" t="b">
        <v>0</v>
      </c>
    </row>
    <row r="591" spans="1:12" ht="15">
      <c r="A591" s="84" t="s">
        <v>3615</v>
      </c>
      <c r="B591" s="84" t="s">
        <v>3608</v>
      </c>
      <c r="C591" s="84">
        <v>17</v>
      </c>
      <c r="D591" s="122">
        <v>0.007599820037520691</v>
      </c>
      <c r="E591" s="122">
        <v>1.0652537301281617</v>
      </c>
      <c r="F591" s="84" t="s">
        <v>3429</v>
      </c>
      <c r="G591" s="84" t="b">
        <v>0</v>
      </c>
      <c r="H591" s="84" t="b">
        <v>0</v>
      </c>
      <c r="I591" s="84" t="b">
        <v>0</v>
      </c>
      <c r="J591" s="84" t="b">
        <v>0</v>
      </c>
      <c r="K591" s="84" t="b">
        <v>0</v>
      </c>
      <c r="L591" s="84" t="b">
        <v>0</v>
      </c>
    </row>
    <row r="592" spans="1:12" ht="15">
      <c r="A592" s="84" t="s">
        <v>4441</v>
      </c>
      <c r="B592" s="84" t="s">
        <v>4442</v>
      </c>
      <c r="C592" s="84">
        <v>16</v>
      </c>
      <c r="D592" s="122">
        <v>0.0073461891643709825</v>
      </c>
      <c r="E592" s="122">
        <v>2.100801179244967</v>
      </c>
      <c r="F592" s="84" t="s">
        <v>3429</v>
      </c>
      <c r="G592" s="84" t="b">
        <v>0</v>
      </c>
      <c r="H592" s="84" t="b">
        <v>0</v>
      </c>
      <c r="I592" s="84" t="b">
        <v>0</v>
      </c>
      <c r="J592" s="84" t="b">
        <v>0</v>
      </c>
      <c r="K592" s="84" t="b">
        <v>0</v>
      </c>
      <c r="L592" s="84" t="b">
        <v>0</v>
      </c>
    </row>
    <row r="593" spans="1:12" ht="15">
      <c r="A593" s="84" t="s">
        <v>4442</v>
      </c>
      <c r="B593" s="84" t="s">
        <v>3654</v>
      </c>
      <c r="C593" s="84">
        <v>16</v>
      </c>
      <c r="D593" s="122">
        <v>0.0073461891643709825</v>
      </c>
      <c r="E593" s="122">
        <v>1.9247099201892857</v>
      </c>
      <c r="F593" s="84" t="s">
        <v>3429</v>
      </c>
      <c r="G593" s="84" t="b">
        <v>0</v>
      </c>
      <c r="H593" s="84" t="b">
        <v>0</v>
      </c>
      <c r="I593" s="84" t="b">
        <v>0</v>
      </c>
      <c r="J593" s="84" t="b">
        <v>0</v>
      </c>
      <c r="K593" s="84" t="b">
        <v>0</v>
      </c>
      <c r="L593" s="84" t="b">
        <v>0</v>
      </c>
    </row>
    <row r="594" spans="1:12" ht="15">
      <c r="A594" s="84" t="s">
        <v>3654</v>
      </c>
      <c r="B594" s="84" t="s">
        <v>4436</v>
      </c>
      <c r="C594" s="84">
        <v>16</v>
      </c>
      <c r="D594" s="122">
        <v>0.0073461891643709825</v>
      </c>
      <c r="E594" s="122">
        <v>1.9998386222257136</v>
      </c>
      <c r="F594" s="84" t="s">
        <v>3429</v>
      </c>
      <c r="G594" s="84" t="b">
        <v>0</v>
      </c>
      <c r="H594" s="84" t="b">
        <v>0</v>
      </c>
      <c r="I594" s="84" t="b">
        <v>0</v>
      </c>
      <c r="J594" s="84" t="b">
        <v>0</v>
      </c>
      <c r="K594" s="84" t="b">
        <v>0</v>
      </c>
      <c r="L594" s="84" t="b">
        <v>0</v>
      </c>
    </row>
    <row r="595" spans="1:12" ht="15">
      <c r="A595" s="84" t="s">
        <v>4424</v>
      </c>
      <c r="B595" s="84" t="s">
        <v>3608</v>
      </c>
      <c r="C595" s="84">
        <v>16</v>
      </c>
      <c r="D595" s="122">
        <v>0.0073461891643709825</v>
      </c>
      <c r="E595" s="122">
        <v>1.1638635280141125</v>
      </c>
      <c r="F595" s="84" t="s">
        <v>3429</v>
      </c>
      <c r="G595" s="84" t="b">
        <v>0</v>
      </c>
      <c r="H595" s="84" t="b">
        <v>0</v>
      </c>
      <c r="I595" s="84" t="b">
        <v>0</v>
      </c>
      <c r="J595" s="84" t="b">
        <v>0</v>
      </c>
      <c r="K595" s="84" t="b">
        <v>0</v>
      </c>
      <c r="L595" s="84" t="b">
        <v>0</v>
      </c>
    </row>
    <row r="596" spans="1:12" ht="15">
      <c r="A596" s="84" t="s">
        <v>4436</v>
      </c>
      <c r="B596" s="84" t="s">
        <v>3613</v>
      </c>
      <c r="C596" s="84">
        <v>15</v>
      </c>
      <c r="D596" s="122">
        <v>0.0070800876281008505</v>
      </c>
      <c r="E596" s="122">
        <v>1.5629820841716928</v>
      </c>
      <c r="F596" s="84" t="s">
        <v>3429</v>
      </c>
      <c r="G596" s="84" t="b">
        <v>0</v>
      </c>
      <c r="H596" s="84" t="b">
        <v>0</v>
      </c>
      <c r="I596" s="84" t="b">
        <v>0</v>
      </c>
      <c r="J596" s="84" t="b">
        <v>0</v>
      </c>
      <c r="K596" s="84" t="b">
        <v>0</v>
      </c>
      <c r="L596" s="84" t="b">
        <v>0</v>
      </c>
    </row>
    <row r="597" spans="1:12" ht="15">
      <c r="A597" s="84" t="s">
        <v>3622</v>
      </c>
      <c r="B597" s="84" t="s">
        <v>3619</v>
      </c>
      <c r="C597" s="84">
        <v>14</v>
      </c>
      <c r="D597" s="122">
        <v>0.006800682854769337</v>
      </c>
      <c r="E597" s="122">
        <v>1.8075965210929423</v>
      </c>
      <c r="F597" s="84" t="s">
        <v>3429</v>
      </c>
      <c r="G597" s="84" t="b">
        <v>0</v>
      </c>
      <c r="H597" s="84" t="b">
        <v>0</v>
      </c>
      <c r="I597" s="84" t="b">
        <v>0</v>
      </c>
      <c r="J597" s="84" t="b">
        <v>0</v>
      </c>
      <c r="K597" s="84" t="b">
        <v>0</v>
      </c>
      <c r="L597" s="84" t="b">
        <v>0</v>
      </c>
    </row>
    <row r="598" spans="1:12" ht="15">
      <c r="A598" s="84" t="s">
        <v>4420</v>
      </c>
      <c r="B598" s="84" t="s">
        <v>3614</v>
      </c>
      <c r="C598" s="84">
        <v>13</v>
      </c>
      <c r="D598" s="122">
        <v>0.006507023046160764</v>
      </c>
      <c r="E598" s="122">
        <v>1.5953902850374273</v>
      </c>
      <c r="F598" s="84" t="s">
        <v>3429</v>
      </c>
      <c r="G598" s="84" t="b">
        <v>0</v>
      </c>
      <c r="H598" s="84" t="b">
        <v>0</v>
      </c>
      <c r="I598" s="84" t="b">
        <v>0</v>
      </c>
      <c r="J598" s="84" t="b">
        <v>0</v>
      </c>
      <c r="K598" s="84" t="b">
        <v>0</v>
      </c>
      <c r="L598" s="84" t="b">
        <v>0</v>
      </c>
    </row>
    <row r="599" spans="1:12" ht="15">
      <c r="A599" s="84" t="s">
        <v>3608</v>
      </c>
      <c r="B599" s="84" t="s">
        <v>4443</v>
      </c>
      <c r="C599" s="84">
        <v>13</v>
      </c>
      <c r="D599" s="122">
        <v>0.006507023046160764</v>
      </c>
      <c r="E599" s="122">
        <v>1.2019073068466315</v>
      </c>
      <c r="F599" s="84" t="s">
        <v>3429</v>
      </c>
      <c r="G599" s="84" t="b">
        <v>0</v>
      </c>
      <c r="H599" s="84" t="b">
        <v>0</v>
      </c>
      <c r="I599" s="84" t="b">
        <v>0</v>
      </c>
      <c r="J599" s="84" t="b">
        <v>0</v>
      </c>
      <c r="K599" s="84" t="b">
        <v>0</v>
      </c>
      <c r="L599" s="84" t="b">
        <v>0</v>
      </c>
    </row>
    <row r="600" spans="1:12" ht="15">
      <c r="A600" s="84" t="s">
        <v>3614</v>
      </c>
      <c r="B600" s="84" t="s">
        <v>3608</v>
      </c>
      <c r="C600" s="84">
        <v>12</v>
      </c>
      <c r="D600" s="122">
        <v>0.006198009568089807</v>
      </c>
      <c r="E600" s="122">
        <v>0.8317992986101626</v>
      </c>
      <c r="F600" s="84" t="s">
        <v>3429</v>
      </c>
      <c r="G600" s="84" t="b">
        <v>0</v>
      </c>
      <c r="H600" s="84" t="b">
        <v>0</v>
      </c>
      <c r="I600" s="84" t="b">
        <v>0</v>
      </c>
      <c r="J600" s="84" t="b">
        <v>0</v>
      </c>
      <c r="K600" s="84" t="b">
        <v>0</v>
      </c>
      <c r="L600" s="84" t="b">
        <v>0</v>
      </c>
    </row>
    <row r="601" spans="1:12" ht="15">
      <c r="A601" s="84" t="s">
        <v>4430</v>
      </c>
      <c r="B601" s="84" t="s">
        <v>3608</v>
      </c>
      <c r="C601" s="84">
        <v>11</v>
      </c>
      <c r="D601" s="122">
        <v>0.005872360088372221</v>
      </c>
      <c r="E601" s="122">
        <v>1.1424653833128822</v>
      </c>
      <c r="F601" s="84" t="s">
        <v>3429</v>
      </c>
      <c r="G601" s="84" t="b">
        <v>0</v>
      </c>
      <c r="H601" s="84" t="b">
        <v>0</v>
      </c>
      <c r="I601" s="84" t="b">
        <v>0</v>
      </c>
      <c r="J601" s="84" t="b">
        <v>0</v>
      </c>
      <c r="K601" s="84" t="b">
        <v>0</v>
      </c>
      <c r="L601" s="84" t="b">
        <v>0</v>
      </c>
    </row>
    <row r="602" spans="1:12" ht="15">
      <c r="A602" s="84" t="s">
        <v>3608</v>
      </c>
      <c r="B602" s="84" t="s">
        <v>4454</v>
      </c>
      <c r="C602" s="84">
        <v>11</v>
      </c>
      <c r="D602" s="122">
        <v>0.005872360088372221</v>
      </c>
      <c r="E602" s="122">
        <v>1.2920839371957196</v>
      </c>
      <c r="F602" s="84" t="s">
        <v>3429</v>
      </c>
      <c r="G602" s="84" t="b">
        <v>0</v>
      </c>
      <c r="H602" s="84" t="b">
        <v>0</v>
      </c>
      <c r="I602" s="84" t="b">
        <v>0</v>
      </c>
      <c r="J602" s="84" t="b">
        <v>0</v>
      </c>
      <c r="K602" s="84" t="b">
        <v>0</v>
      </c>
      <c r="L602" s="84" t="b">
        <v>0</v>
      </c>
    </row>
    <row r="603" spans="1:12" ht="15">
      <c r="A603" s="84" t="s">
        <v>4435</v>
      </c>
      <c r="B603" s="84" t="s">
        <v>3611</v>
      </c>
      <c r="C603" s="84">
        <v>11</v>
      </c>
      <c r="D603" s="122">
        <v>0.005872360088372221</v>
      </c>
      <c r="E603" s="122">
        <v>1.4764956390797885</v>
      </c>
      <c r="F603" s="84" t="s">
        <v>3429</v>
      </c>
      <c r="G603" s="84" t="b">
        <v>0</v>
      </c>
      <c r="H603" s="84" t="b">
        <v>0</v>
      </c>
      <c r="I603" s="84" t="b">
        <v>0</v>
      </c>
      <c r="J603" s="84" t="b">
        <v>0</v>
      </c>
      <c r="K603" s="84" t="b">
        <v>0</v>
      </c>
      <c r="L603" s="84" t="b">
        <v>0</v>
      </c>
    </row>
    <row r="604" spans="1:12" ht="15">
      <c r="A604" s="84" t="s">
        <v>4447</v>
      </c>
      <c r="B604" s="84" t="s">
        <v>3615</v>
      </c>
      <c r="C604" s="84">
        <v>11</v>
      </c>
      <c r="D604" s="122">
        <v>0.005872360088372221</v>
      </c>
      <c r="E604" s="122">
        <v>1.6788608941691627</v>
      </c>
      <c r="F604" s="84" t="s">
        <v>3429</v>
      </c>
      <c r="G604" s="84" t="b">
        <v>0</v>
      </c>
      <c r="H604" s="84" t="b">
        <v>0</v>
      </c>
      <c r="I604" s="84" t="b">
        <v>0</v>
      </c>
      <c r="J604" s="84" t="b">
        <v>0</v>
      </c>
      <c r="K604" s="84" t="b">
        <v>0</v>
      </c>
      <c r="L604" s="84" t="b">
        <v>0</v>
      </c>
    </row>
    <row r="605" spans="1:12" ht="15">
      <c r="A605" s="84" t="s">
        <v>3619</v>
      </c>
      <c r="B605" s="84" t="s">
        <v>394</v>
      </c>
      <c r="C605" s="84">
        <v>10</v>
      </c>
      <c r="D605" s="122">
        <v>0.005528558230743456</v>
      </c>
      <c r="E605" s="122">
        <v>1.4724122491946554</v>
      </c>
      <c r="F605" s="84" t="s">
        <v>3429</v>
      </c>
      <c r="G605" s="84" t="b">
        <v>0</v>
      </c>
      <c r="H605" s="84" t="b">
        <v>0</v>
      </c>
      <c r="I605" s="84" t="b">
        <v>0</v>
      </c>
      <c r="J605" s="84" t="b">
        <v>0</v>
      </c>
      <c r="K605" s="84" t="b">
        <v>0</v>
      </c>
      <c r="L605" s="84" t="b">
        <v>0</v>
      </c>
    </row>
    <row r="606" spans="1:12" ht="15">
      <c r="A606" s="84" t="s">
        <v>3610</v>
      </c>
      <c r="B606" s="84" t="s">
        <v>3609</v>
      </c>
      <c r="C606" s="84">
        <v>10</v>
      </c>
      <c r="D606" s="122">
        <v>0.005528558230743456</v>
      </c>
      <c r="E606" s="122">
        <v>1.1804169370666096</v>
      </c>
      <c r="F606" s="84" t="s">
        <v>3429</v>
      </c>
      <c r="G606" s="84" t="b">
        <v>0</v>
      </c>
      <c r="H606" s="84" t="b">
        <v>0</v>
      </c>
      <c r="I606" s="84" t="b">
        <v>0</v>
      </c>
      <c r="J606" s="84" t="b">
        <v>0</v>
      </c>
      <c r="K606" s="84" t="b">
        <v>0</v>
      </c>
      <c r="L606" s="84" t="b">
        <v>0</v>
      </c>
    </row>
    <row r="607" spans="1:12" ht="15">
      <c r="A607" s="84" t="s">
        <v>3609</v>
      </c>
      <c r="B607" s="84" t="s">
        <v>4439</v>
      </c>
      <c r="C607" s="84">
        <v>10</v>
      </c>
      <c r="D607" s="122">
        <v>0.005528558230743456</v>
      </c>
      <c r="E607" s="122">
        <v>1.6421633302193177</v>
      </c>
      <c r="F607" s="84" t="s">
        <v>3429</v>
      </c>
      <c r="G607" s="84" t="b">
        <v>0</v>
      </c>
      <c r="H607" s="84" t="b">
        <v>0</v>
      </c>
      <c r="I607" s="84" t="b">
        <v>0</v>
      </c>
      <c r="J607" s="84" t="b">
        <v>0</v>
      </c>
      <c r="K607" s="84" t="b">
        <v>0</v>
      </c>
      <c r="L607" s="84" t="b">
        <v>0</v>
      </c>
    </row>
    <row r="608" spans="1:12" ht="15">
      <c r="A608" s="84" t="s">
        <v>4445</v>
      </c>
      <c r="B608" s="84" t="s">
        <v>3609</v>
      </c>
      <c r="C608" s="84">
        <v>10</v>
      </c>
      <c r="D608" s="122">
        <v>0.005528558230743456</v>
      </c>
      <c r="E608" s="122">
        <v>1.7486186611336045</v>
      </c>
      <c r="F608" s="84" t="s">
        <v>3429</v>
      </c>
      <c r="G608" s="84" t="b">
        <v>0</v>
      </c>
      <c r="H608" s="84" t="b">
        <v>0</v>
      </c>
      <c r="I608" s="84" t="b">
        <v>0</v>
      </c>
      <c r="J608" s="84" t="b">
        <v>0</v>
      </c>
      <c r="K608" s="84" t="b">
        <v>0</v>
      </c>
      <c r="L608" s="84" t="b">
        <v>0</v>
      </c>
    </row>
    <row r="609" spans="1:12" ht="15">
      <c r="A609" s="84" t="s">
        <v>3609</v>
      </c>
      <c r="B609" s="84" t="s">
        <v>3610</v>
      </c>
      <c r="C609" s="84">
        <v>10</v>
      </c>
      <c r="D609" s="122">
        <v>0.005528558230743456</v>
      </c>
      <c r="E609" s="122">
        <v>1.3199440354853984</v>
      </c>
      <c r="F609" s="84" t="s">
        <v>3429</v>
      </c>
      <c r="G609" s="84" t="b">
        <v>0</v>
      </c>
      <c r="H609" s="84" t="b">
        <v>0</v>
      </c>
      <c r="I609" s="84" t="b">
        <v>0</v>
      </c>
      <c r="J609" s="84" t="b">
        <v>0</v>
      </c>
      <c r="K609" s="84" t="b">
        <v>0</v>
      </c>
      <c r="L609" s="84" t="b">
        <v>0</v>
      </c>
    </row>
    <row r="610" spans="1:12" ht="15">
      <c r="A610" s="84" t="s">
        <v>3609</v>
      </c>
      <c r="B610" s="84" t="s">
        <v>4432</v>
      </c>
      <c r="C610" s="84">
        <v>10</v>
      </c>
      <c r="D610" s="122">
        <v>0.005528558230743456</v>
      </c>
      <c r="E610" s="122">
        <v>1.6421633302193177</v>
      </c>
      <c r="F610" s="84" t="s">
        <v>3429</v>
      </c>
      <c r="G610" s="84" t="b">
        <v>0</v>
      </c>
      <c r="H610" s="84" t="b">
        <v>0</v>
      </c>
      <c r="I610" s="84" t="b">
        <v>0</v>
      </c>
      <c r="J610" s="84" t="b">
        <v>0</v>
      </c>
      <c r="K610" s="84" t="b">
        <v>0</v>
      </c>
      <c r="L610" s="84" t="b">
        <v>0</v>
      </c>
    </row>
    <row r="611" spans="1:12" ht="15">
      <c r="A611" s="84" t="s">
        <v>3619</v>
      </c>
      <c r="B611" s="84" t="s">
        <v>3608</v>
      </c>
      <c r="C611" s="84">
        <v>10</v>
      </c>
      <c r="D611" s="122">
        <v>0.005528558230743456</v>
      </c>
      <c r="E611" s="122">
        <v>0.9139860547975126</v>
      </c>
      <c r="F611" s="84" t="s">
        <v>3429</v>
      </c>
      <c r="G611" s="84" t="b">
        <v>0</v>
      </c>
      <c r="H611" s="84" t="b">
        <v>0</v>
      </c>
      <c r="I611" s="84" t="b">
        <v>0</v>
      </c>
      <c r="J611" s="84" t="b">
        <v>0</v>
      </c>
      <c r="K611" s="84" t="b">
        <v>0</v>
      </c>
      <c r="L611" s="84" t="b">
        <v>0</v>
      </c>
    </row>
    <row r="612" spans="1:12" ht="15">
      <c r="A612" s="84" t="s">
        <v>3613</v>
      </c>
      <c r="B612" s="84" t="s">
        <v>4461</v>
      </c>
      <c r="C612" s="84">
        <v>10</v>
      </c>
      <c r="D612" s="122">
        <v>0.005528558230743456</v>
      </c>
      <c r="E612" s="122">
        <v>1.6421633302193177</v>
      </c>
      <c r="F612" s="84" t="s">
        <v>3429</v>
      </c>
      <c r="G612" s="84" t="b">
        <v>0</v>
      </c>
      <c r="H612" s="84" t="b">
        <v>0</v>
      </c>
      <c r="I612" s="84" t="b">
        <v>0</v>
      </c>
      <c r="J612" s="84" t="b">
        <v>0</v>
      </c>
      <c r="K612" s="84" t="b">
        <v>0</v>
      </c>
      <c r="L612" s="84" t="b">
        <v>0</v>
      </c>
    </row>
    <row r="613" spans="1:12" ht="15">
      <c r="A613" s="84" t="s">
        <v>3610</v>
      </c>
      <c r="B613" s="84" t="s">
        <v>3623</v>
      </c>
      <c r="C613" s="84">
        <v>9</v>
      </c>
      <c r="D613" s="122">
        <v>0.0051647829471760335</v>
      </c>
      <c r="E613" s="122">
        <v>1.5148706882175405</v>
      </c>
      <c r="F613" s="84" t="s">
        <v>3429</v>
      </c>
      <c r="G613" s="84" t="b">
        <v>0</v>
      </c>
      <c r="H613" s="84" t="b">
        <v>0</v>
      </c>
      <c r="I613" s="84" t="b">
        <v>0</v>
      </c>
      <c r="J613" s="84" t="b">
        <v>0</v>
      </c>
      <c r="K613" s="84" t="b">
        <v>0</v>
      </c>
      <c r="L613" s="84" t="b">
        <v>0</v>
      </c>
    </row>
    <row r="614" spans="1:12" ht="15">
      <c r="A614" s="84" t="s">
        <v>4446</v>
      </c>
      <c r="B614" s="84" t="s">
        <v>4441</v>
      </c>
      <c r="C614" s="84">
        <v>9</v>
      </c>
      <c r="D614" s="122">
        <v>0.0051647829471760335</v>
      </c>
      <c r="E614" s="122">
        <v>1.9089156530060538</v>
      </c>
      <c r="F614" s="84" t="s">
        <v>3429</v>
      </c>
      <c r="G614" s="84" t="b">
        <v>0</v>
      </c>
      <c r="H614" s="84" t="b">
        <v>0</v>
      </c>
      <c r="I614" s="84" t="b">
        <v>0</v>
      </c>
      <c r="J614" s="84" t="b">
        <v>0</v>
      </c>
      <c r="K614" s="84" t="b">
        <v>0</v>
      </c>
      <c r="L614" s="84" t="b">
        <v>0</v>
      </c>
    </row>
    <row r="615" spans="1:12" ht="15">
      <c r="A615" s="84" t="s">
        <v>3611</v>
      </c>
      <c r="B615" s="84" t="s">
        <v>4426</v>
      </c>
      <c r="C615" s="84">
        <v>9</v>
      </c>
      <c r="D615" s="122">
        <v>0.0051647829471760335</v>
      </c>
      <c r="E615" s="122">
        <v>1.3922858570027177</v>
      </c>
      <c r="F615" s="84" t="s">
        <v>3429</v>
      </c>
      <c r="G615" s="84" t="b">
        <v>0</v>
      </c>
      <c r="H615" s="84" t="b">
        <v>0</v>
      </c>
      <c r="I615" s="84" t="b">
        <v>0</v>
      </c>
      <c r="J615" s="84" t="b">
        <v>0</v>
      </c>
      <c r="K615" s="84" t="b">
        <v>0</v>
      </c>
      <c r="L615" s="84" t="b">
        <v>0</v>
      </c>
    </row>
    <row r="616" spans="1:12" ht="15">
      <c r="A616" s="84" t="s">
        <v>3613</v>
      </c>
      <c r="B616" s="84" t="s">
        <v>3615</v>
      </c>
      <c r="C616" s="84">
        <v>9</v>
      </c>
      <c r="D616" s="122">
        <v>0.0051647829471760335</v>
      </c>
      <c r="E616" s="122">
        <v>1.1050441458243698</v>
      </c>
      <c r="F616" s="84" t="s">
        <v>3429</v>
      </c>
      <c r="G616" s="84" t="b">
        <v>0</v>
      </c>
      <c r="H616" s="84" t="b">
        <v>0</v>
      </c>
      <c r="I616" s="84" t="b">
        <v>0</v>
      </c>
      <c r="J616" s="84" t="b">
        <v>0</v>
      </c>
      <c r="K616" s="84" t="b">
        <v>0</v>
      </c>
      <c r="L616" s="84" t="b">
        <v>0</v>
      </c>
    </row>
    <row r="617" spans="1:12" ht="15">
      <c r="A617" s="84" t="s">
        <v>3614</v>
      </c>
      <c r="B617" s="84" t="s">
        <v>4450</v>
      </c>
      <c r="C617" s="84">
        <v>9</v>
      </c>
      <c r="D617" s="122">
        <v>0.0051647829471760335</v>
      </c>
      <c r="E617" s="122">
        <v>1.6506376377630225</v>
      </c>
      <c r="F617" s="84" t="s">
        <v>3429</v>
      </c>
      <c r="G617" s="84" t="b">
        <v>0</v>
      </c>
      <c r="H617" s="84" t="b">
        <v>0</v>
      </c>
      <c r="I617" s="84" t="b">
        <v>0</v>
      </c>
      <c r="J617" s="84" t="b">
        <v>0</v>
      </c>
      <c r="K617" s="84" t="b">
        <v>0</v>
      </c>
      <c r="L617" s="84" t="b">
        <v>0</v>
      </c>
    </row>
    <row r="618" spans="1:12" ht="15">
      <c r="A618" s="84" t="s">
        <v>4443</v>
      </c>
      <c r="B618" s="84" t="s">
        <v>4421</v>
      </c>
      <c r="C618" s="84">
        <v>9</v>
      </c>
      <c r="D618" s="122">
        <v>0.0051647829471760335</v>
      </c>
      <c r="E618" s="122">
        <v>1.7513077996443858</v>
      </c>
      <c r="F618" s="84" t="s">
        <v>3429</v>
      </c>
      <c r="G618" s="84" t="b">
        <v>0</v>
      </c>
      <c r="H618" s="84" t="b">
        <v>0</v>
      </c>
      <c r="I618" s="84" t="b">
        <v>0</v>
      </c>
      <c r="J618" s="84" t="b">
        <v>0</v>
      </c>
      <c r="K618" s="84" t="b">
        <v>0</v>
      </c>
      <c r="L618" s="84" t="b">
        <v>0</v>
      </c>
    </row>
    <row r="619" spans="1:12" ht="15">
      <c r="A619" s="84" t="s">
        <v>4428</v>
      </c>
      <c r="B619" s="84" t="s">
        <v>394</v>
      </c>
      <c r="C619" s="84">
        <v>8</v>
      </c>
      <c r="D619" s="122">
        <v>0.004778806228334182</v>
      </c>
      <c r="E619" s="122">
        <v>1.5004409727948989</v>
      </c>
      <c r="F619" s="84" t="s">
        <v>3429</v>
      </c>
      <c r="G619" s="84" t="b">
        <v>0</v>
      </c>
      <c r="H619" s="84" t="b">
        <v>0</v>
      </c>
      <c r="I619" s="84" t="b">
        <v>0</v>
      </c>
      <c r="J619" s="84" t="b">
        <v>0</v>
      </c>
      <c r="K619" s="84" t="b">
        <v>0</v>
      </c>
      <c r="L619" s="84" t="b">
        <v>0</v>
      </c>
    </row>
    <row r="620" spans="1:12" ht="15">
      <c r="A620" s="84" t="s">
        <v>4422</v>
      </c>
      <c r="B620" s="84" t="s">
        <v>3622</v>
      </c>
      <c r="C620" s="84">
        <v>8</v>
      </c>
      <c r="D620" s="122">
        <v>0.004778806228334182</v>
      </c>
      <c r="E620" s="122">
        <v>1.5868348671178</v>
      </c>
      <c r="F620" s="84" t="s">
        <v>3429</v>
      </c>
      <c r="G620" s="84" t="b">
        <v>1</v>
      </c>
      <c r="H620" s="84" t="b">
        <v>0</v>
      </c>
      <c r="I620" s="84" t="b">
        <v>0</v>
      </c>
      <c r="J620" s="84" t="b">
        <v>0</v>
      </c>
      <c r="K620" s="84" t="b">
        <v>0</v>
      </c>
      <c r="L620" s="84" t="b">
        <v>0</v>
      </c>
    </row>
    <row r="621" spans="1:12" ht="15">
      <c r="A621" s="84" t="s">
        <v>3609</v>
      </c>
      <c r="B621" s="84" t="s">
        <v>4422</v>
      </c>
      <c r="C621" s="84">
        <v>8</v>
      </c>
      <c r="D621" s="122">
        <v>0.004778806228334182</v>
      </c>
      <c r="E621" s="122">
        <v>1.2664997162584324</v>
      </c>
      <c r="F621" s="84" t="s">
        <v>3429</v>
      </c>
      <c r="G621" s="84" t="b">
        <v>0</v>
      </c>
      <c r="H621" s="84" t="b">
        <v>0</v>
      </c>
      <c r="I621" s="84" t="b">
        <v>0</v>
      </c>
      <c r="J621" s="84" t="b">
        <v>1</v>
      </c>
      <c r="K621" s="84" t="b">
        <v>0</v>
      </c>
      <c r="L621" s="84" t="b">
        <v>0</v>
      </c>
    </row>
    <row r="622" spans="1:12" ht="15">
      <c r="A622" s="84" t="s">
        <v>3616</v>
      </c>
      <c r="B622" s="84" t="s">
        <v>4427</v>
      </c>
      <c r="C622" s="84">
        <v>8</v>
      </c>
      <c r="D622" s="122">
        <v>0.004778806228334182</v>
      </c>
      <c r="E622" s="122">
        <v>1.5055806124473101</v>
      </c>
      <c r="F622" s="84" t="s">
        <v>3429</v>
      </c>
      <c r="G622" s="84" t="b">
        <v>0</v>
      </c>
      <c r="H622" s="84" t="b">
        <v>0</v>
      </c>
      <c r="I622" s="84" t="b">
        <v>0</v>
      </c>
      <c r="J622" s="84" t="b">
        <v>0</v>
      </c>
      <c r="K622" s="84" t="b">
        <v>0</v>
      </c>
      <c r="L622" s="84" t="b">
        <v>0</v>
      </c>
    </row>
    <row r="623" spans="1:12" ht="15">
      <c r="A623" s="84" t="s">
        <v>4427</v>
      </c>
      <c r="B623" s="84" t="s">
        <v>3609</v>
      </c>
      <c r="C623" s="84">
        <v>8</v>
      </c>
      <c r="D623" s="122">
        <v>0.004778806228334182</v>
      </c>
      <c r="E623" s="122">
        <v>1.3964361430222418</v>
      </c>
      <c r="F623" s="84" t="s">
        <v>3429</v>
      </c>
      <c r="G623" s="84" t="b">
        <v>0</v>
      </c>
      <c r="H623" s="84" t="b">
        <v>0</v>
      </c>
      <c r="I623" s="84" t="b">
        <v>0</v>
      </c>
      <c r="J623" s="84" t="b">
        <v>0</v>
      </c>
      <c r="K623" s="84" t="b">
        <v>0</v>
      </c>
      <c r="L623" s="84" t="b">
        <v>0</v>
      </c>
    </row>
    <row r="624" spans="1:12" ht="15">
      <c r="A624" s="84" t="s">
        <v>3608</v>
      </c>
      <c r="B624" s="84" t="s">
        <v>4425</v>
      </c>
      <c r="C624" s="84">
        <v>8</v>
      </c>
      <c r="D624" s="122">
        <v>0.004778806228334182</v>
      </c>
      <c r="E624" s="122">
        <v>0.8149626824760571</v>
      </c>
      <c r="F624" s="84" t="s">
        <v>3429</v>
      </c>
      <c r="G624" s="84" t="b">
        <v>0</v>
      </c>
      <c r="H624" s="84" t="b">
        <v>0</v>
      </c>
      <c r="I624" s="84" t="b">
        <v>0</v>
      </c>
      <c r="J624" s="84" t="b">
        <v>0</v>
      </c>
      <c r="K624" s="84" t="b">
        <v>0</v>
      </c>
      <c r="L624" s="84" t="b">
        <v>0</v>
      </c>
    </row>
    <row r="625" spans="1:12" ht="15">
      <c r="A625" s="84" t="s">
        <v>3611</v>
      </c>
      <c r="B625" s="84" t="s">
        <v>4453</v>
      </c>
      <c r="C625" s="84">
        <v>8</v>
      </c>
      <c r="D625" s="122">
        <v>0.004778806228334182</v>
      </c>
      <c r="E625" s="122">
        <v>1.6421633302193177</v>
      </c>
      <c r="F625" s="84" t="s">
        <v>3429</v>
      </c>
      <c r="G625" s="84" t="b">
        <v>0</v>
      </c>
      <c r="H625" s="84" t="b">
        <v>0</v>
      </c>
      <c r="I625" s="84" t="b">
        <v>0</v>
      </c>
      <c r="J625" s="84" t="b">
        <v>0</v>
      </c>
      <c r="K625" s="84" t="b">
        <v>0</v>
      </c>
      <c r="L625" s="84" t="b">
        <v>0</v>
      </c>
    </row>
    <row r="626" spans="1:12" ht="15">
      <c r="A626" s="84" t="s">
        <v>3616</v>
      </c>
      <c r="B626" s="84" t="s">
        <v>3610</v>
      </c>
      <c r="C626" s="84">
        <v>7</v>
      </c>
      <c r="D626" s="122">
        <v>0.004367839117764773</v>
      </c>
      <c r="E626" s="122">
        <v>1.38064187583901</v>
      </c>
      <c r="F626" s="84" t="s">
        <v>3429</v>
      </c>
      <c r="G626" s="84" t="b">
        <v>0</v>
      </c>
      <c r="H626" s="84" t="b">
        <v>0</v>
      </c>
      <c r="I626" s="84" t="b">
        <v>0</v>
      </c>
      <c r="J626" s="84" t="b">
        <v>0</v>
      </c>
      <c r="K626" s="84" t="b">
        <v>0</v>
      </c>
      <c r="L626" s="84" t="b">
        <v>0</v>
      </c>
    </row>
    <row r="627" spans="1:12" ht="15">
      <c r="A627" s="84" t="s">
        <v>4438</v>
      </c>
      <c r="B627" s="84" t="s">
        <v>3608</v>
      </c>
      <c r="C627" s="84">
        <v>7</v>
      </c>
      <c r="D627" s="122">
        <v>0.004367839117764773</v>
      </c>
      <c r="E627" s="122">
        <v>0.9809328444281258</v>
      </c>
      <c r="F627" s="84" t="s">
        <v>3429</v>
      </c>
      <c r="G627" s="84" t="b">
        <v>0</v>
      </c>
      <c r="H627" s="84" t="b">
        <v>0</v>
      </c>
      <c r="I627" s="84" t="b">
        <v>0</v>
      </c>
      <c r="J627" s="84" t="b">
        <v>0</v>
      </c>
      <c r="K627" s="84" t="b">
        <v>0</v>
      </c>
      <c r="L627" s="84" t="b">
        <v>0</v>
      </c>
    </row>
    <row r="628" spans="1:12" ht="15">
      <c r="A628" s="84" t="s">
        <v>4428</v>
      </c>
      <c r="B628" s="84" t="s">
        <v>3608</v>
      </c>
      <c r="C628" s="84">
        <v>7</v>
      </c>
      <c r="D628" s="122">
        <v>0.004367839117764773</v>
      </c>
      <c r="E628" s="122">
        <v>0.8840228314200693</v>
      </c>
      <c r="F628" s="84" t="s">
        <v>3429</v>
      </c>
      <c r="G628" s="84" t="b">
        <v>0</v>
      </c>
      <c r="H628" s="84" t="b">
        <v>0</v>
      </c>
      <c r="I628" s="84" t="b">
        <v>0</v>
      </c>
      <c r="J628" s="84" t="b">
        <v>0</v>
      </c>
      <c r="K628" s="84" t="b">
        <v>0</v>
      </c>
      <c r="L628" s="84" t="b">
        <v>0</v>
      </c>
    </row>
    <row r="629" spans="1:12" ht="15">
      <c r="A629" s="84" t="s">
        <v>394</v>
      </c>
      <c r="B629" s="84" t="s">
        <v>3614</v>
      </c>
      <c r="C629" s="84">
        <v>7</v>
      </c>
      <c r="D629" s="122">
        <v>0.004367839117764773</v>
      </c>
      <c r="E629" s="122">
        <v>1.0503385608058984</v>
      </c>
      <c r="F629" s="84" t="s">
        <v>3429</v>
      </c>
      <c r="G629" s="84" t="b">
        <v>0</v>
      </c>
      <c r="H629" s="84" t="b">
        <v>0</v>
      </c>
      <c r="I629" s="84" t="b">
        <v>0</v>
      </c>
      <c r="J629" s="84" t="b">
        <v>0</v>
      </c>
      <c r="K629" s="84" t="b">
        <v>0</v>
      </c>
      <c r="L629" s="84" t="b">
        <v>0</v>
      </c>
    </row>
    <row r="630" spans="1:12" ht="15">
      <c r="A630" s="84" t="s">
        <v>4473</v>
      </c>
      <c r="B630" s="84" t="s">
        <v>4481</v>
      </c>
      <c r="C630" s="84">
        <v>7</v>
      </c>
      <c r="D630" s="122">
        <v>0.004367839117764773</v>
      </c>
      <c r="E630" s="122">
        <v>2.4018311749089483</v>
      </c>
      <c r="F630" s="84" t="s">
        <v>3429</v>
      </c>
      <c r="G630" s="84" t="b">
        <v>0</v>
      </c>
      <c r="H630" s="84" t="b">
        <v>0</v>
      </c>
      <c r="I630" s="84" t="b">
        <v>0</v>
      </c>
      <c r="J630" s="84" t="b">
        <v>0</v>
      </c>
      <c r="K630" s="84" t="b">
        <v>0</v>
      </c>
      <c r="L630" s="84" t="b">
        <v>0</v>
      </c>
    </row>
    <row r="631" spans="1:12" ht="15">
      <c r="A631" s="84" t="s">
        <v>4481</v>
      </c>
      <c r="B631" s="84" t="s">
        <v>4462</v>
      </c>
      <c r="C631" s="84">
        <v>7</v>
      </c>
      <c r="D631" s="122">
        <v>0.004367839117764773</v>
      </c>
      <c r="E631" s="122">
        <v>2.3049211619008916</v>
      </c>
      <c r="F631" s="84" t="s">
        <v>3429</v>
      </c>
      <c r="G631" s="84" t="b">
        <v>0</v>
      </c>
      <c r="H631" s="84" t="b">
        <v>0</v>
      </c>
      <c r="I631" s="84" t="b">
        <v>0</v>
      </c>
      <c r="J631" s="84" t="b">
        <v>0</v>
      </c>
      <c r="K631" s="84" t="b">
        <v>0</v>
      </c>
      <c r="L631" s="84" t="b">
        <v>0</v>
      </c>
    </row>
    <row r="632" spans="1:12" ht="15">
      <c r="A632" s="84" t="s">
        <v>4462</v>
      </c>
      <c r="B632" s="84" t="s">
        <v>4482</v>
      </c>
      <c r="C632" s="84">
        <v>7</v>
      </c>
      <c r="D632" s="122">
        <v>0.004367839117764773</v>
      </c>
      <c r="E632" s="122">
        <v>2.3049211619008916</v>
      </c>
      <c r="F632" s="84" t="s">
        <v>3429</v>
      </c>
      <c r="G632" s="84" t="b">
        <v>0</v>
      </c>
      <c r="H632" s="84" t="b">
        <v>0</v>
      </c>
      <c r="I632" s="84" t="b">
        <v>0</v>
      </c>
      <c r="J632" s="84" t="b">
        <v>0</v>
      </c>
      <c r="K632" s="84" t="b">
        <v>0</v>
      </c>
      <c r="L632" s="84" t="b">
        <v>0</v>
      </c>
    </row>
    <row r="633" spans="1:12" ht="15">
      <c r="A633" s="84" t="s">
        <v>4482</v>
      </c>
      <c r="B633" s="84" t="s">
        <v>4483</v>
      </c>
      <c r="C633" s="84">
        <v>7</v>
      </c>
      <c r="D633" s="122">
        <v>0.004367839117764773</v>
      </c>
      <c r="E633" s="122">
        <v>2.4598231218866347</v>
      </c>
      <c r="F633" s="84" t="s">
        <v>3429</v>
      </c>
      <c r="G633" s="84" t="b">
        <v>0</v>
      </c>
      <c r="H633" s="84" t="b">
        <v>0</v>
      </c>
      <c r="I633" s="84" t="b">
        <v>0</v>
      </c>
      <c r="J633" s="84" t="b">
        <v>0</v>
      </c>
      <c r="K633" s="84" t="b">
        <v>0</v>
      </c>
      <c r="L633" s="84" t="b">
        <v>0</v>
      </c>
    </row>
    <row r="634" spans="1:12" ht="15">
      <c r="A634" s="84" t="s">
        <v>4483</v>
      </c>
      <c r="B634" s="84" t="s">
        <v>4484</v>
      </c>
      <c r="C634" s="84">
        <v>7</v>
      </c>
      <c r="D634" s="122">
        <v>0.004367839117764773</v>
      </c>
      <c r="E634" s="122">
        <v>2.4598231218866347</v>
      </c>
      <c r="F634" s="84" t="s">
        <v>3429</v>
      </c>
      <c r="G634" s="84" t="b">
        <v>0</v>
      </c>
      <c r="H634" s="84" t="b">
        <v>0</v>
      </c>
      <c r="I634" s="84" t="b">
        <v>0</v>
      </c>
      <c r="J634" s="84" t="b">
        <v>0</v>
      </c>
      <c r="K634" s="84" t="b">
        <v>0</v>
      </c>
      <c r="L634" s="84" t="b">
        <v>0</v>
      </c>
    </row>
    <row r="635" spans="1:12" ht="15">
      <c r="A635" s="84" t="s">
        <v>4484</v>
      </c>
      <c r="B635" s="84" t="s">
        <v>4485</v>
      </c>
      <c r="C635" s="84">
        <v>7</v>
      </c>
      <c r="D635" s="122">
        <v>0.004367839117764773</v>
      </c>
      <c r="E635" s="122">
        <v>2.4598231218866347</v>
      </c>
      <c r="F635" s="84" t="s">
        <v>3429</v>
      </c>
      <c r="G635" s="84" t="b">
        <v>0</v>
      </c>
      <c r="H635" s="84" t="b">
        <v>0</v>
      </c>
      <c r="I635" s="84" t="b">
        <v>0</v>
      </c>
      <c r="J635" s="84" t="b">
        <v>0</v>
      </c>
      <c r="K635" s="84" t="b">
        <v>0</v>
      </c>
      <c r="L635" s="84" t="b">
        <v>0</v>
      </c>
    </row>
    <row r="636" spans="1:12" ht="15">
      <c r="A636" s="84" t="s">
        <v>4485</v>
      </c>
      <c r="B636" s="84" t="s">
        <v>4486</v>
      </c>
      <c r="C636" s="84">
        <v>7</v>
      </c>
      <c r="D636" s="122">
        <v>0.004367839117764773</v>
      </c>
      <c r="E636" s="122">
        <v>2.4598231218866347</v>
      </c>
      <c r="F636" s="84" t="s">
        <v>3429</v>
      </c>
      <c r="G636" s="84" t="b">
        <v>0</v>
      </c>
      <c r="H636" s="84" t="b">
        <v>0</v>
      </c>
      <c r="I636" s="84" t="b">
        <v>0</v>
      </c>
      <c r="J636" s="84" t="b">
        <v>0</v>
      </c>
      <c r="K636" s="84" t="b">
        <v>0</v>
      </c>
      <c r="L636" s="84" t="b">
        <v>0</v>
      </c>
    </row>
    <row r="637" spans="1:12" ht="15">
      <c r="A637" s="84" t="s">
        <v>4486</v>
      </c>
      <c r="B637" s="84" t="s">
        <v>4487</v>
      </c>
      <c r="C637" s="84">
        <v>7</v>
      </c>
      <c r="D637" s="122">
        <v>0.004367839117764773</v>
      </c>
      <c r="E637" s="122">
        <v>2.4598231218866347</v>
      </c>
      <c r="F637" s="84" t="s">
        <v>3429</v>
      </c>
      <c r="G637" s="84" t="b">
        <v>0</v>
      </c>
      <c r="H637" s="84" t="b">
        <v>0</v>
      </c>
      <c r="I637" s="84" t="b">
        <v>0</v>
      </c>
      <c r="J637" s="84" t="b">
        <v>0</v>
      </c>
      <c r="K637" s="84" t="b">
        <v>0</v>
      </c>
      <c r="L637" s="84" t="b">
        <v>0</v>
      </c>
    </row>
    <row r="638" spans="1:12" ht="15">
      <c r="A638" s="84" t="s">
        <v>4468</v>
      </c>
      <c r="B638" s="84" t="s">
        <v>4470</v>
      </c>
      <c r="C638" s="84">
        <v>7</v>
      </c>
      <c r="D638" s="122">
        <v>0.004367839117764773</v>
      </c>
      <c r="E638" s="122">
        <v>2.241534183036499</v>
      </c>
      <c r="F638" s="84" t="s">
        <v>3429</v>
      </c>
      <c r="G638" s="84" t="b">
        <v>0</v>
      </c>
      <c r="H638" s="84" t="b">
        <v>0</v>
      </c>
      <c r="I638" s="84" t="b">
        <v>0</v>
      </c>
      <c r="J638" s="84" t="b">
        <v>0</v>
      </c>
      <c r="K638" s="84" t="b">
        <v>0</v>
      </c>
      <c r="L638" s="84" t="b">
        <v>0</v>
      </c>
    </row>
    <row r="639" spans="1:12" ht="15">
      <c r="A639" s="84" t="s">
        <v>4470</v>
      </c>
      <c r="B639" s="84" t="s">
        <v>4488</v>
      </c>
      <c r="C639" s="84">
        <v>7</v>
      </c>
      <c r="D639" s="122">
        <v>0.004367839117764773</v>
      </c>
      <c r="E639" s="122">
        <v>2.350678652461567</v>
      </c>
      <c r="F639" s="84" t="s">
        <v>3429</v>
      </c>
      <c r="G639" s="84" t="b">
        <v>0</v>
      </c>
      <c r="H639" s="84" t="b">
        <v>0</v>
      </c>
      <c r="I639" s="84" t="b">
        <v>0</v>
      </c>
      <c r="J639" s="84" t="b">
        <v>0</v>
      </c>
      <c r="K639" s="84" t="b">
        <v>0</v>
      </c>
      <c r="L639" s="84" t="b">
        <v>0</v>
      </c>
    </row>
    <row r="640" spans="1:12" ht="15">
      <c r="A640" s="84" t="s">
        <v>4488</v>
      </c>
      <c r="B640" s="84" t="s">
        <v>4469</v>
      </c>
      <c r="C640" s="84">
        <v>7</v>
      </c>
      <c r="D640" s="122">
        <v>0.004367839117764773</v>
      </c>
      <c r="E640" s="122">
        <v>2.350678652461567</v>
      </c>
      <c r="F640" s="84" t="s">
        <v>3429</v>
      </c>
      <c r="G640" s="84" t="b">
        <v>0</v>
      </c>
      <c r="H640" s="84" t="b">
        <v>0</v>
      </c>
      <c r="I640" s="84" t="b">
        <v>0</v>
      </c>
      <c r="J640" s="84" t="b">
        <v>0</v>
      </c>
      <c r="K640" s="84" t="b">
        <v>0</v>
      </c>
      <c r="L640" s="84" t="b">
        <v>0</v>
      </c>
    </row>
    <row r="641" spans="1:12" ht="15">
      <c r="A641" s="84" t="s">
        <v>4469</v>
      </c>
      <c r="B641" s="84" t="s">
        <v>3614</v>
      </c>
      <c r="C641" s="84">
        <v>7</v>
      </c>
      <c r="D641" s="122">
        <v>0.004367839117764773</v>
      </c>
      <c r="E641" s="122">
        <v>1.6275749684088288</v>
      </c>
      <c r="F641" s="84" t="s">
        <v>3429</v>
      </c>
      <c r="G641" s="84" t="b">
        <v>0</v>
      </c>
      <c r="H641" s="84" t="b">
        <v>0</v>
      </c>
      <c r="I641" s="84" t="b">
        <v>0</v>
      </c>
      <c r="J641" s="84" t="b">
        <v>0</v>
      </c>
      <c r="K641" s="84" t="b">
        <v>0</v>
      </c>
      <c r="L641" s="84" t="b">
        <v>0</v>
      </c>
    </row>
    <row r="642" spans="1:12" ht="15">
      <c r="A642" s="84" t="s">
        <v>3611</v>
      </c>
      <c r="B642" s="84" t="s">
        <v>3608</v>
      </c>
      <c r="C642" s="84">
        <v>7</v>
      </c>
      <c r="D642" s="122">
        <v>0.004367839117764773</v>
      </c>
      <c r="E642" s="122">
        <v>0.3973562587941765</v>
      </c>
      <c r="F642" s="84" t="s">
        <v>3429</v>
      </c>
      <c r="G642" s="84" t="b">
        <v>0</v>
      </c>
      <c r="H642" s="84" t="b">
        <v>0</v>
      </c>
      <c r="I642" s="84" t="b">
        <v>0</v>
      </c>
      <c r="J642" s="84" t="b">
        <v>0</v>
      </c>
      <c r="K642" s="84" t="b">
        <v>0</v>
      </c>
      <c r="L642" s="84" t="b">
        <v>0</v>
      </c>
    </row>
    <row r="643" spans="1:12" ht="15">
      <c r="A643" s="84" t="s">
        <v>4450</v>
      </c>
      <c r="B643" s="84" t="s">
        <v>4441</v>
      </c>
      <c r="C643" s="84">
        <v>7</v>
      </c>
      <c r="D643" s="122">
        <v>0.004367839117764773</v>
      </c>
      <c r="E643" s="122">
        <v>1.7997711835809858</v>
      </c>
      <c r="F643" s="84" t="s">
        <v>3429</v>
      </c>
      <c r="G643" s="84" t="b">
        <v>0</v>
      </c>
      <c r="H643" s="84" t="b">
        <v>0</v>
      </c>
      <c r="I643" s="84" t="b">
        <v>0</v>
      </c>
      <c r="J643" s="84" t="b">
        <v>0</v>
      </c>
      <c r="K643" s="84" t="b">
        <v>0</v>
      </c>
      <c r="L643" s="84" t="b">
        <v>0</v>
      </c>
    </row>
    <row r="644" spans="1:12" ht="15">
      <c r="A644" s="84" t="s">
        <v>4454</v>
      </c>
      <c r="B644" s="84" t="s">
        <v>4448</v>
      </c>
      <c r="C644" s="84">
        <v>7</v>
      </c>
      <c r="D644" s="122">
        <v>0.004367839117764773</v>
      </c>
      <c r="E644" s="122">
        <v>1.9325352577012422</v>
      </c>
      <c r="F644" s="84" t="s">
        <v>3429</v>
      </c>
      <c r="G644" s="84" t="b">
        <v>0</v>
      </c>
      <c r="H644" s="84" t="b">
        <v>0</v>
      </c>
      <c r="I644" s="84" t="b">
        <v>0</v>
      </c>
      <c r="J644" s="84" t="b">
        <v>0</v>
      </c>
      <c r="K644" s="84" t="b">
        <v>0</v>
      </c>
      <c r="L644" s="84" t="b">
        <v>0</v>
      </c>
    </row>
    <row r="645" spans="1:12" ht="15">
      <c r="A645" s="84" t="s">
        <v>4435</v>
      </c>
      <c r="B645" s="84" t="s">
        <v>4447</v>
      </c>
      <c r="C645" s="84">
        <v>7</v>
      </c>
      <c r="D645" s="122">
        <v>0.004367839117764773</v>
      </c>
      <c r="E645" s="122">
        <v>1.6951743419066383</v>
      </c>
      <c r="F645" s="84" t="s">
        <v>3429</v>
      </c>
      <c r="G645" s="84" t="b">
        <v>0</v>
      </c>
      <c r="H645" s="84" t="b">
        <v>0</v>
      </c>
      <c r="I645" s="84" t="b">
        <v>0</v>
      </c>
      <c r="J645" s="84" t="b">
        <v>0</v>
      </c>
      <c r="K645" s="84" t="b">
        <v>0</v>
      </c>
      <c r="L645" s="84" t="b">
        <v>0</v>
      </c>
    </row>
    <row r="646" spans="1:12" ht="15">
      <c r="A646" s="84" t="s">
        <v>4453</v>
      </c>
      <c r="B646" s="84" t="s">
        <v>4430</v>
      </c>
      <c r="C646" s="84">
        <v>7</v>
      </c>
      <c r="D646" s="122">
        <v>0.004367839117764773</v>
      </c>
      <c r="E646" s="122">
        <v>1.866717973211599</v>
      </c>
      <c r="F646" s="84" t="s">
        <v>3429</v>
      </c>
      <c r="G646" s="84" t="b">
        <v>0</v>
      </c>
      <c r="H646" s="84" t="b">
        <v>0</v>
      </c>
      <c r="I646" s="84" t="b">
        <v>0</v>
      </c>
      <c r="J646" s="84" t="b">
        <v>0</v>
      </c>
      <c r="K646" s="84" t="b">
        <v>0</v>
      </c>
      <c r="L646" s="84" t="b">
        <v>0</v>
      </c>
    </row>
    <row r="647" spans="1:12" ht="15">
      <c r="A647" s="84" t="s">
        <v>4421</v>
      </c>
      <c r="B647" s="84" t="s">
        <v>3613</v>
      </c>
      <c r="C647" s="84">
        <v>7</v>
      </c>
      <c r="D647" s="122">
        <v>0.004367839117764773</v>
      </c>
      <c r="E647" s="122">
        <v>1.1255335342159816</v>
      </c>
      <c r="F647" s="84" t="s">
        <v>3429</v>
      </c>
      <c r="G647" s="84" t="b">
        <v>0</v>
      </c>
      <c r="H647" s="84" t="b">
        <v>0</v>
      </c>
      <c r="I647" s="84" t="b">
        <v>0</v>
      </c>
      <c r="J647" s="84" t="b">
        <v>0</v>
      </c>
      <c r="K647" s="84" t="b">
        <v>0</v>
      </c>
      <c r="L647" s="84" t="b">
        <v>0</v>
      </c>
    </row>
    <row r="648" spans="1:12" ht="15">
      <c r="A648" s="84" t="s">
        <v>3616</v>
      </c>
      <c r="B648" s="84" t="s">
        <v>3613</v>
      </c>
      <c r="C648" s="84">
        <v>6</v>
      </c>
      <c r="D648" s="122">
        <v>0.003928288518656422</v>
      </c>
      <c r="E648" s="122">
        <v>0.973156549260742</v>
      </c>
      <c r="F648" s="84" t="s">
        <v>3429</v>
      </c>
      <c r="G648" s="84" t="b">
        <v>0</v>
      </c>
      <c r="H648" s="84" t="b">
        <v>0</v>
      </c>
      <c r="I648" s="84" t="b">
        <v>0</v>
      </c>
      <c r="J648" s="84" t="b">
        <v>0</v>
      </c>
      <c r="K648" s="84" t="b">
        <v>0</v>
      </c>
      <c r="L648" s="84" t="b">
        <v>0</v>
      </c>
    </row>
    <row r="649" spans="1:12" ht="15">
      <c r="A649" s="84" t="s">
        <v>3613</v>
      </c>
      <c r="B649" s="84" t="s">
        <v>3623</v>
      </c>
      <c r="C649" s="84">
        <v>6</v>
      </c>
      <c r="D649" s="122">
        <v>0.003928288518656422</v>
      </c>
      <c r="E649" s="122">
        <v>1.24422332154728</v>
      </c>
      <c r="F649" s="84" t="s">
        <v>3429</v>
      </c>
      <c r="G649" s="84" t="b">
        <v>0</v>
      </c>
      <c r="H649" s="84" t="b">
        <v>0</v>
      </c>
      <c r="I649" s="84" t="b">
        <v>0</v>
      </c>
      <c r="J649" s="84" t="b">
        <v>0</v>
      </c>
      <c r="K649" s="84" t="b">
        <v>0</v>
      </c>
      <c r="L649" s="84" t="b">
        <v>0</v>
      </c>
    </row>
    <row r="650" spans="1:12" ht="15">
      <c r="A650" s="84" t="s">
        <v>394</v>
      </c>
      <c r="B650" s="84" t="s">
        <v>4425</v>
      </c>
      <c r="C650" s="84">
        <v>6</v>
      </c>
      <c r="D650" s="122">
        <v>0.003928288518656422</v>
      </c>
      <c r="E650" s="122">
        <v>1.1713822535306742</v>
      </c>
      <c r="F650" s="84" t="s">
        <v>3429</v>
      </c>
      <c r="G650" s="84" t="b">
        <v>0</v>
      </c>
      <c r="H650" s="84" t="b">
        <v>0</v>
      </c>
      <c r="I650" s="84" t="b">
        <v>0</v>
      </c>
      <c r="J650" s="84" t="b">
        <v>0</v>
      </c>
      <c r="K650" s="84" t="b">
        <v>0</v>
      </c>
      <c r="L650" s="84" t="b">
        <v>0</v>
      </c>
    </row>
    <row r="651" spans="1:12" ht="15">
      <c r="A651" s="84" t="s">
        <v>3610</v>
      </c>
      <c r="B651" s="84" t="s">
        <v>3620</v>
      </c>
      <c r="C651" s="84">
        <v>6</v>
      </c>
      <c r="D651" s="122">
        <v>0.003928288518656422</v>
      </c>
      <c r="E651" s="122">
        <v>1.338779429161859</v>
      </c>
      <c r="F651" s="84" t="s">
        <v>3429</v>
      </c>
      <c r="G651" s="84" t="b">
        <v>0</v>
      </c>
      <c r="H651" s="84" t="b">
        <v>0</v>
      </c>
      <c r="I651" s="84" t="b">
        <v>0</v>
      </c>
      <c r="J651" s="84" t="b">
        <v>1</v>
      </c>
      <c r="K651" s="84" t="b">
        <v>0</v>
      </c>
      <c r="L651" s="84" t="b">
        <v>0</v>
      </c>
    </row>
    <row r="652" spans="1:12" ht="15">
      <c r="A652" s="84" t="s">
        <v>3608</v>
      </c>
      <c r="B652" s="84" t="s">
        <v>4420</v>
      </c>
      <c r="C652" s="84">
        <v>6</v>
      </c>
      <c r="D652" s="122">
        <v>0.003928288518656422</v>
      </c>
      <c r="E652" s="122">
        <v>0.7085073515617702</v>
      </c>
      <c r="F652" s="84" t="s">
        <v>3429</v>
      </c>
      <c r="G652" s="84" t="b">
        <v>0</v>
      </c>
      <c r="H652" s="84" t="b">
        <v>0</v>
      </c>
      <c r="I652" s="84" t="b">
        <v>0</v>
      </c>
      <c r="J652" s="84" t="b">
        <v>0</v>
      </c>
      <c r="K652" s="84" t="b">
        <v>0</v>
      </c>
      <c r="L652" s="84" t="b">
        <v>0</v>
      </c>
    </row>
    <row r="653" spans="1:12" ht="15">
      <c r="A653" s="84" t="s">
        <v>4455</v>
      </c>
      <c r="B653" s="84" t="s">
        <v>3619</v>
      </c>
      <c r="C653" s="84">
        <v>6</v>
      </c>
      <c r="D653" s="122">
        <v>0.003928288518656422</v>
      </c>
      <c r="E653" s="122">
        <v>2.0038911662369103</v>
      </c>
      <c r="F653" s="84" t="s">
        <v>3429</v>
      </c>
      <c r="G653" s="84" t="b">
        <v>0</v>
      </c>
      <c r="H653" s="84" t="b">
        <v>0</v>
      </c>
      <c r="I653" s="84" t="b">
        <v>0</v>
      </c>
      <c r="J653" s="84" t="b">
        <v>0</v>
      </c>
      <c r="K653" s="84" t="b">
        <v>0</v>
      </c>
      <c r="L653" s="84" t="b">
        <v>0</v>
      </c>
    </row>
    <row r="654" spans="1:12" ht="15">
      <c r="A654" s="84" t="s">
        <v>3620</v>
      </c>
      <c r="B654" s="84" t="s">
        <v>3622</v>
      </c>
      <c r="C654" s="84">
        <v>6</v>
      </c>
      <c r="D654" s="122">
        <v>0.003928288518656422</v>
      </c>
      <c r="E654" s="122">
        <v>1.564558472406648</v>
      </c>
      <c r="F654" s="84" t="s">
        <v>3429</v>
      </c>
      <c r="G654" s="84" t="b">
        <v>1</v>
      </c>
      <c r="H654" s="84" t="b">
        <v>0</v>
      </c>
      <c r="I654" s="84" t="b">
        <v>0</v>
      </c>
      <c r="J654" s="84" t="b">
        <v>0</v>
      </c>
      <c r="K654" s="84" t="b">
        <v>0</v>
      </c>
      <c r="L654" s="84" t="b">
        <v>0</v>
      </c>
    </row>
    <row r="655" spans="1:12" ht="15">
      <c r="A655" s="84" t="s">
        <v>4461</v>
      </c>
      <c r="B655" s="84" t="s">
        <v>4464</v>
      </c>
      <c r="C655" s="84">
        <v>6</v>
      </c>
      <c r="D655" s="122">
        <v>0.003928288518656422</v>
      </c>
      <c r="E655" s="122">
        <v>2.1288299028452107</v>
      </c>
      <c r="F655" s="84" t="s">
        <v>3429</v>
      </c>
      <c r="G655" s="84" t="b">
        <v>0</v>
      </c>
      <c r="H655" s="84" t="b">
        <v>0</v>
      </c>
      <c r="I655" s="84" t="b">
        <v>0</v>
      </c>
      <c r="J655" s="84" t="b">
        <v>0</v>
      </c>
      <c r="K655" s="84" t="b">
        <v>0</v>
      </c>
      <c r="L655" s="84" t="b">
        <v>0</v>
      </c>
    </row>
    <row r="656" spans="1:12" ht="15">
      <c r="A656" s="84" t="s">
        <v>4426</v>
      </c>
      <c r="B656" s="84" t="s">
        <v>3615</v>
      </c>
      <c r="C656" s="84">
        <v>6</v>
      </c>
      <c r="D656" s="122">
        <v>0.003928288518656422</v>
      </c>
      <c r="E656" s="122">
        <v>1.387590735794338</v>
      </c>
      <c r="F656" s="84" t="s">
        <v>3429</v>
      </c>
      <c r="G656" s="84" t="b">
        <v>0</v>
      </c>
      <c r="H656" s="84" t="b">
        <v>0</v>
      </c>
      <c r="I656" s="84" t="b">
        <v>0</v>
      </c>
      <c r="J656" s="84" t="b">
        <v>0</v>
      </c>
      <c r="K656" s="84" t="b">
        <v>0</v>
      </c>
      <c r="L656" s="84" t="b">
        <v>0</v>
      </c>
    </row>
    <row r="657" spans="1:12" ht="15">
      <c r="A657" s="84" t="s">
        <v>4432</v>
      </c>
      <c r="B657" s="84" t="s">
        <v>4427</v>
      </c>
      <c r="C657" s="84">
        <v>6</v>
      </c>
      <c r="D657" s="122">
        <v>0.003928288518656422</v>
      </c>
      <c r="E657" s="122">
        <v>1.8277999071812292</v>
      </c>
      <c r="F657" s="84" t="s">
        <v>3429</v>
      </c>
      <c r="G657" s="84" t="b">
        <v>0</v>
      </c>
      <c r="H657" s="84" t="b">
        <v>0</v>
      </c>
      <c r="I657" s="84" t="b">
        <v>0</v>
      </c>
      <c r="J657" s="84" t="b">
        <v>0</v>
      </c>
      <c r="K657" s="84" t="b">
        <v>0</v>
      </c>
      <c r="L657" s="84" t="b">
        <v>0</v>
      </c>
    </row>
    <row r="658" spans="1:12" ht="15">
      <c r="A658" s="84" t="s">
        <v>3622</v>
      </c>
      <c r="B658" s="84" t="s">
        <v>394</v>
      </c>
      <c r="C658" s="84">
        <v>6</v>
      </c>
      <c r="D658" s="122">
        <v>0.003928288518656422</v>
      </c>
      <c r="E658" s="122">
        <v>1.209170814420074</v>
      </c>
      <c r="F658" s="84" t="s">
        <v>3429</v>
      </c>
      <c r="G658" s="84" t="b">
        <v>0</v>
      </c>
      <c r="H658" s="84" t="b">
        <v>0</v>
      </c>
      <c r="I658" s="84" t="b">
        <v>0</v>
      </c>
      <c r="J658" s="84" t="b">
        <v>0</v>
      </c>
      <c r="K658" s="84" t="b">
        <v>0</v>
      </c>
      <c r="L658" s="84" t="b">
        <v>0</v>
      </c>
    </row>
    <row r="659" spans="1:12" ht="15">
      <c r="A659" s="84" t="s">
        <v>3625</v>
      </c>
      <c r="B659" s="84" t="s">
        <v>4428</v>
      </c>
      <c r="C659" s="84">
        <v>5</v>
      </c>
      <c r="D659" s="122">
        <v>0.0034553488942146602</v>
      </c>
      <c r="E659" s="122">
        <v>1.6816718715029912</v>
      </c>
      <c r="F659" s="84" t="s">
        <v>3429</v>
      </c>
      <c r="G659" s="84" t="b">
        <v>1</v>
      </c>
      <c r="H659" s="84" t="b">
        <v>0</v>
      </c>
      <c r="I659" s="84" t="b">
        <v>0</v>
      </c>
      <c r="J659" s="84" t="b">
        <v>0</v>
      </c>
      <c r="K659" s="84" t="b">
        <v>0</v>
      </c>
      <c r="L659" s="84" t="b">
        <v>0</v>
      </c>
    </row>
    <row r="660" spans="1:12" ht="15">
      <c r="A660" s="84" t="s">
        <v>394</v>
      </c>
      <c r="B660" s="84" t="s">
        <v>4456</v>
      </c>
      <c r="C660" s="84">
        <v>5</v>
      </c>
      <c r="D660" s="122">
        <v>0.0034553488942146602</v>
      </c>
      <c r="E660" s="122">
        <v>1.7734422448586367</v>
      </c>
      <c r="F660" s="84" t="s">
        <v>3429</v>
      </c>
      <c r="G660" s="84" t="b">
        <v>0</v>
      </c>
      <c r="H660" s="84" t="b">
        <v>0</v>
      </c>
      <c r="I660" s="84" t="b">
        <v>0</v>
      </c>
      <c r="J660" s="84" t="b">
        <v>0</v>
      </c>
      <c r="K660" s="84" t="b">
        <v>0</v>
      </c>
      <c r="L660" s="84" t="b">
        <v>0</v>
      </c>
    </row>
    <row r="661" spans="1:12" ht="15">
      <c r="A661" s="84" t="s">
        <v>4438</v>
      </c>
      <c r="B661" s="84" t="s">
        <v>394</v>
      </c>
      <c r="C661" s="84">
        <v>5</v>
      </c>
      <c r="D661" s="122">
        <v>0.0034553488942146602</v>
      </c>
      <c r="E661" s="122">
        <v>1.3932310031470305</v>
      </c>
      <c r="F661" s="84" t="s">
        <v>3429</v>
      </c>
      <c r="G661" s="84" t="b">
        <v>0</v>
      </c>
      <c r="H661" s="84" t="b">
        <v>0</v>
      </c>
      <c r="I661" s="84" t="b">
        <v>0</v>
      </c>
      <c r="J661" s="84" t="b">
        <v>0</v>
      </c>
      <c r="K661" s="84" t="b">
        <v>0</v>
      </c>
      <c r="L661" s="84" t="b">
        <v>0</v>
      </c>
    </row>
    <row r="662" spans="1:12" ht="15">
      <c r="A662" s="84" t="s">
        <v>3608</v>
      </c>
      <c r="B662" s="84" t="s">
        <v>3654</v>
      </c>
      <c r="C662" s="84">
        <v>5</v>
      </c>
      <c r="D662" s="122">
        <v>0.0034553488942146602</v>
      </c>
      <c r="E662" s="122">
        <v>0.6108426998201323</v>
      </c>
      <c r="F662" s="84" t="s">
        <v>3429</v>
      </c>
      <c r="G662" s="84" t="b">
        <v>0</v>
      </c>
      <c r="H662" s="84" t="b">
        <v>0</v>
      </c>
      <c r="I662" s="84" t="b">
        <v>0</v>
      </c>
      <c r="J662" s="84" t="b">
        <v>0</v>
      </c>
      <c r="K662" s="84" t="b">
        <v>0</v>
      </c>
      <c r="L662" s="84" t="b">
        <v>0</v>
      </c>
    </row>
    <row r="663" spans="1:12" ht="15">
      <c r="A663" s="84" t="s">
        <v>4451</v>
      </c>
      <c r="B663" s="84" t="s">
        <v>394</v>
      </c>
      <c r="C663" s="84">
        <v>5</v>
      </c>
      <c r="D663" s="122">
        <v>0.0034553488942146602</v>
      </c>
      <c r="E663" s="122">
        <v>1.6942609988110118</v>
      </c>
      <c r="F663" s="84" t="s">
        <v>3429</v>
      </c>
      <c r="G663" s="84" t="b">
        <v>0</v>
      </c>
      <c r="H663" s="84" t="b">
        <v>0</v>
      </c>
      <c r="I663" s="84" t="b">
        <v>0</v>
      </c>
      <c r="J663" s="84" t="b">
        <v>0</v>
      </c>
      <c r="K663" s="84" t="b">
        <v>0</v>
      </c>
      <c r="L663" s="84" t="b">
        <v>0</v>
      </c>
    </row>
    <row r="664" spans="1:12" ht="15">
      <c r="A664" s="84" t="s">
        <v>4489</v>
      </c>
      <c r="B664" s="84" t="s">
        <v>4505</v>
      </c>
      <c r="C664" s="84">
        <v>5</v>
      </c>
      <c r="D664" s="122">
        <v>0.0034553488942146602</v>
      </c>
      <c r="E664" s="122">
        <v>2.605951157564873</v>
      </c>
      <c r="F664" s="84" t="s">
        <v>3429</v>
      </c>
      <c r="G664" s="84" t="b">
        <v>0</v>
      </c>
      <c r="H664" s="84" t="b">
        <v>0</v>
      </c>
      <c r="I664" s="84" t="b">
        <v>0</v>
      </c>
      <c r="J664" s="84" t="b">
        <v>0</v>
      </c>
      <c r="K664" s="84" t="b">
        <v>0</v>
      </c>
      <c r="L664" s="84" t="b">
        <v>0</v>
      </c>
    </row>
    <row r="665" spans="1:12" ht="15">
      <c r="A665" s="84" t="s">
        <v>4505</v>
      </c>
      <c r="B665" s="84" t="s">
        <v>4529</v>
      </c>
      <c r="C665" s="84">
        <v>5</v>
      </c>
      <c r="D665" s="122">
        <v>0.0034553488942146602</v>
      </c>
      <c r="E665" s="122">
        <v>2.605951157564873</v>
      </c>
      <c r="F665" s="84" t="s">
        <v>3429</v>
      </c>
      <c r="G665" s="84" t="b">
        <v>0</v>
      </c>
      <c r="H665" s="84" t="b">
        <v>0</v>
      </c>
      <c r="I665" s="84" t="b">
        <v>0</v>
      </c>
      <c r="J665" s="84" t="b">
        <v>0</v>
      </c>
      <c r="K665" s="84" t="b">
        <v>0</v>
      </c>
      <c r="L665" s="84" t="b">
        <v>0</v>
      </c>
    </row>
    <row r="666" spans="1:12" ht="15">
      <c r="A666" s="84" t="s">
        <v>3623</v>
      </c>
      <c r="B666" s="84" t="s">
        <v>4429</v>
      </c>
      <c r="C666" s="84">
        <v>5</v>
      </c>
      <c r="D666" s="122">
        <v>0.0034553488942146602</v>
      </c>
      <c r="E666" s="122">
        <v>1.651708648125548</v>
      </c>
      <c r="F666" s="84" t="s">
        <v>3429</v>
      </c>
      <c r="G666" s="84" t="b">
        <v>0</v>
      </c>
      <c r="H666" s="84" t="b">
        <v>0</v>
      </c>
      <c r="I666" s="84" t="b">
        <v>0</v>
      </c>
      <c r="J666" s="84" t="b">
        <v>1</v>
      </c>
      <c r="K666" s="84" t="b">
        <v>0</v>
      </c>
      <c r="L666" s="84" t="b">
        <v>0</v>
      </c>
    </row>
    <row r="667" spans="1:12" ht="15">
      <c r="A667" s="84" t="s">
        <v>4429</v>
      </c>
      <c r="B667" s="84" t="s">
        <v>4428</v>
      </c>
      <c r="C667" s="84">
        <v>5</v>
      </c>
      <c r="D667" s="122">
        <v>0.0034553488942146602</v>
      </c>
      <c r="E667" s="122">
        <v>1.651708648125548</v>
      </c>
      <c r="F667" s="84" t="s">
        <v>3429</v>
      </c>
      <c r="G667" s="84" t="b">
        <v>1</v>
      </c>
      <c r="H667" s="84" t="b">
        <v>0</v>
      </c>
      <c r="I667" s="84" t="b">
        <v>0</v>
      </c>
      <c r="J667" s="84" t="b">
        <v>0</v>
      </c>
      <c r="K667" s="84" t="b">
        <v>0</v>
      </c>
      <c r="L667" s="84" t="b">
        <v>0</v>
      </c>
    </row>
    <row r="668" spans="1:12" ht="15">
      <c r="A668" s="84" t="s">
        <v>4464</v>
      </c>
      <c r="B668" s="84" t="s">
        <v>4492</v>
      </c>
      <c r="C668" s="84">
        <v>5</v>
      </c>
      <c r="D668" s="122">
        <v>0.0034553488942146602</v>
      </c>
      <c r="E668" s="122">
        <v>2.271497406413942</v>
      </c>
      <c r="F668" s="84" t="s">
        <v>3429</v>
      </c>
      <c r="G668" s="84" t="b">
        <v>0</v>
      </c>
      <c r="H668" s="84" t="b">
        <v>0</v>
      </c>
      <c r="I668" s="84" t="b">
        <v>0</v>
      </c>
      <c r="J668" s="84" t="b">
        <v>0</v>
      </c>
      <c r="K668" s="84" t="b">
        <v>0</v>
      </c>
      <c r="L668" s="84" t="b">
        <v>0</v>
      </c>
    </row>
    <row r="669" spans="1:12" ht="15">
      <c r="A669" s="84" t="s">
        <v>4492</v>
      </c>
      <c r="B669" s="84" t="s">
        <v>4431</v>
      </c>
      <c r="C669" s="84">
        <v>5</v>
      </c>
      <c r="D669" s="122">
        <v>0.0034553488942146602</v>
      </c>
      <c r="E669" s="122">
        <v>1.9035206211193476</v>
      </c>
      <c r="F669" s="84" t="s">
        <v>3429</v>
      </c>
      <c r="G669" s="84" t="b">
        <v>0</v>
      </c>
      <c r="H669" s="84" t="b">
        <v>0</v>
      </c>
      <c r="I669" s="84" t="b">
        <v>0</v>
      </c>
      <c r="J669" s="84" t="b">
        <v>0</v>
      </c>
      <c r="K669" s="84" t="b">
        <v>0</v>
      </c>
      <c r="L669" s="84" t="b">
        <v>0</v>
      </c>
    </row>
    <row r="670" spans="1:12" ht="15">
      <c r="A670" s="84" t="s">
        <v>3609</v>
      </c>
      <c r="B670" s="84" t="s">
        <v>3625</v>
      </c>
      <c r="C670" s="84">
        <v>5</v>
      </c>
      <c r="D670" s="122">
        <v>0.0034553488942146602</v>
      </c>
      <c r="E670" s="122">
        <v>1.1950052988770985</v>
      </c>
      <c r="F670" s="84" t="s">
        <v>3429</v>
      </c>
      <c r="G670" s="84" t="b">
        <v>0</v>
      </c>
      <c r="H670" s="84" t="b">
        <v>0</v>
      </c>
      <c r="I670" s="84" t="b">
        <v>0</v>
      </c>
      <c r="J670" s="84" t="b">
        <v>1</v>
      </c>
      <c r="K670" s="84" t="b">
        <v>0</v>
      </c>
      <c r="L670" s="84" t="b">
        <v>0</v>
      </c>
    </row>
    <row r="671" spans="1:12" ht="15">
      <c r="A671" s="84" t="s">
        <v>4518</v>
      </c>
      <c r="B671" s="84" t="s">
        <v>4519</v>
      </c>
      <c r="C671" s="84">
        <v>5</v>
      </c>
      <c r="D671" s="122">
        <v>0.0034553488942146602</v>
      </c>
      <c r="E671" s="122">
        <v>2.605951157564873</v>
      </c>
      <c r="F671" s="84" t="s">
        <v>3429</v>
      </c>
      <c r="G671" s="84" t="b">
        <v>0</v>
      </c>
      <c r="H671" s="84" t="b">
        <v>0</v>
      </c>
      <c r="I671" s="84" t="b">
        <v>0</v>
      </c>
      <c r="J671" s="84" t="b">
        <v>0</v>
      </c>
      <c r="K671" s="84" t="b">
        <v>0</v>
      </c>
      <c r="L671" s="84" t="b">
        <v>0</v>
      </c>
    </row>
    <row r="672" spans="1:12" ht="15">
      <c r="A672" s="84" t="s">
        <v>4519</v>
      </c>
      <c r="B672" s="84" t="s">
        <v>4520</v>
      </c>
      <c r="C672" s="84">
        <v>5</v>
      </c>
      <c r="D672" s="122">
        <v>0.0034553488942146602</v>
      </c>
      <c r="E672" s="122">
        <v>2.605951157564873</v>
      </c>
      <c r="F672" s="84" t="s">
        <v>3429</v>
      </c>
      <c r="G672" s="84" t="b">
        <v>0</v>
      </c>
      <c r="H672" s="84" t="b">
        <v>0</v>
      </c>
      <c r="I672" s="84" t="b">
        <v>0</v>
      </c>
      <c r="J672" s="84" t="b">
        <v>0</v>
      </c>
      <c r="K672" s="84" t="b">
        <v>0</v>
      </c>
      <c r="L672" s="84" t="b">
        <v>0</v>
      </c>
    </row>
    <row r="673" spans="1:12" ht="15">
      <c r="A673" s="84" t="s">
        <v>4520</v>
      </c>
      <c r="B673" s="84" t="s">
        <v>4521</v>
      </c>
      <c r="C673" s="84">
        <v>5</v>
      </c>
      <c r="D673" s="122">
        <v>0.0034553488942146602</v>
      </c>
      <c r="E673" s="122">
        <v>2.605951157564873</v>
      </c>
      <c r="F673" s="84" t="s">
        <v>3429</v>
      </c>
      <c r="G673" s="84" t="b">
        <v>0</v>
      </c>
      <c r="H673" s="84" t="b">
        <v>0</v>
      </c>
      <c r="I673" s="84" t="b">
        <v>0</v>
      </c>
      <c r="J673" s="84" t="b">
        <v>0</v>
      </c>
      <c r="K673" s="84" t="b">
        <v>0</v>
      </c>
      <c r="L673" s="84" t="b">
        <v>0</v>
      </c>
    </row>
    <row r="674" spans="1:12" ht="15">
      <c r="A674" s="84" t="s">
        <v>4521</v>
      </c>
      <c r="B674" s="84" t="s">
        <v>4522</v>
      </c>
      <c r="C674" s="84">
        <v>5</v>
      </c>
      <c r="D674" s="122">
        <v>0.0034553488942146602</v>
      </c>
      <c r="E674" s="122">
        <v>2.605951157564873</v>
      </c>
      <c r="F674" s="84" t="s">
        <v>3429</v>
      </c>
      <c r="G674" s="84" t="b">
        <v>0</v>
      </c>
      <c r="H674" s="84" t="b">
        <v>0</v>
      </c>
      <c r="I674" s="84" t="b">
        <v>0</v>
      </c>
      <c r="J674" s="84" t="b">
        <v>0</v>
      </c>
      <c r="K674" s="84" t="b">
        <v>0</v>
      </c>
      <c r="L674" s="84" t="b">
        <v>0</v>
      </c>
    </row>
    <row r="675" spans="1:12" ht="15">
      <c r="A675" s="84" t="s">
        <v>4522</v>
      </c>
      <c r="B675" s="84" t="s">
        <v>4523</v>
      </c>
      <c r="C675" s="84">
        <v>5</v>
      </c>
      <c r="D675" s="122">
        <v>0.0034553488942146602</v>
      </c>
      <c r="E675" s="122">
        <v>2.605951157564873</v>
      </c>
      <c r="F675" s="84" t="s">
        <v>3429</v>
      </c>
      <c r="G675" s="84" t="b">
        <v>0</v>
      </c>
      <c r="H675" s="84" t="b">
        <v>0</v>
      </c>
      <c r="I675" s="84" t="b">
        <v>0</v>
      </c>
      <c r="J675" s="84" t="b">
        <v>0</v>
      </c>
      <c r="K675" s="84" t="b">
        <v>0</v>
      </c>
      <c r="L675" s="84" t="b">
        <v>0</v>
      </c>
    </row>
    <row r="676" spans="1:12" ht="15">
      <c r="A676" s="84" t="s">
        <v>4523</v>
      </c>
      <c r="B676" s="84" t="s">
        <v>4524</v>
      </c>
      <c r="C676" s="84">
        <v>5</v>
      </c>
      <c r="D676" s="122">
        <v>0.0034553488942146602</v>
      </c>
      <c r="E676" s="122">
        <v>2.605951157564873</v>
      </c>
      <c r="F676" s="84" t="s">
        <v>3429</v>
      </c>
      <c r="G676" s="84" t="b">
        <v>0</v>
      </c>
      <c r="H676" s="84" t="b">
        <v>0</v>
      </c>
      <c r="I676" s="84" t="b">
        <v>0</v>
      </c>
      <c r="J676" s="84" t="b">
        <v>0</v>
      </c>
      <c r="K676" s="84" t="b">
        <v>0</v>
      </c>
      <c r="L676" s="84" t="b">
        <v>0</v>
      </c>
    </row>
    <row r="677" spans="1:12" ht="15">
      <c r="A677" s="84" t="s">
        <v>4524</v>
      </c>
      <c r="B677" s="84" t="s">
        <v>4525</v>
      </c>
      <c r="C677" s="84">
        <v>5</v>
      </c>
      <c r="D677" s="122">
        <v>0.0034553488942146602</v>
      </c>
      <c r="E677" s="122">
        <v>2.605951157564873</v>
      </c>
      <c r="F677" s="84" t="s">
        <v>3429</v>
      </c>
      <c r="G677" s="84" t="b">
        <v>0</v>
      </c>
      <c r="H677" s="84" t="b">
        <v>0</v>
      </c>
      <c r="I677" s="84" t="b">
        <v>0</v>
      </c>
      <c r="J677" s="84" t="b">
        <v>0</v>
      </c>
      <c r="K677" s="84" t="b">
        <v>0</v>
      </c>
      <c r="L677" s="84" t="b">
        <v>0</v>
      </c>
    </row>
    <row r="678" spans="1:12" ht="15">
      <c r="A678" s="84" t="s">
        <v>4525</v>
      </c>
      <c r="B678" s="84" t="s">
        <v>4526</v>
      </c>
      <c r="C678" s="84">
        <v>5</v>
      </c>
      <c r="D678" s="122">
        <v>0.0034553488942146602</v>
      </c>
      <c r="E678" s="122">
        <v>2.605951157564873</v>
      </c>
      <c r="F678" s="84" t="s">
        <v>3429</v>
      </c>
      <c r="G678" s="84" t="b">
        <v>0</v>
      </c>
      <c r="H678" s="84" t="b">
        <v>0</v>
      </c>
      <c r="I678" s="84" t="b">
        <v>0</v>
      </c>
      <c r="J678" s="84" t="b">
        <v>0</v>
      </c>
      <c r="K678" s="84" t="b">
        <v>0</v>
      </c>
      <c r="L678" s="84" t="b">
        <v>0</v>
      </c>
    </row>
    <row r="679" spans="1:12" ht="15">
      <c r="A679" s="84" t="s">
        <v>4526</v>
      </c>
      <c r="B679" s="84" t="s">
        <v>4527</v>
      </c>
      <c r="C679" s="84">
        <v>5</v>
      </c>
      <c r="D679" s="122">
        <v>0.0034553488942146602</v>
      </c>
      <c r="E679" s="122">
        <v>2.605951157564873</v>
      </c>
      <c r="F679" s="84" t="s">
        <v>3429</v>
      </c>
      <c r="G679" s="84" t="b">
        <v>0</v>
      </c>
      <c r="H679" s="84" t="b">
        <v>0</v>
      </c>
      <c r="I679" s="84" t="b">
        <v>0</v>
      </c>
      <c r="J679" s="84" t="b">
        <v>0</v>
      </c>
      <c r="K679" s="84" t="b">
        <v>0</v>
      </c>
      <c r="L679" s="84" t="b">
        <v>0</v>
      </c>
    </row>
    <row r="680" spans="1:12" ht="15">
      <c r="A680" s="84" t="s">
        <v>4527</v>
      </c>
      <c r="B680" s="84" t="s">
        <v>4528</v>
      </c>
      <c r="C680" s="84">
        <v>5</v>
      </c>
      <c r="D680" s="122">
        <v>0.0034553488942146602</v>
      </c>
      <c r="E680" s="122">
        <v>2.605951157564873</v>
      </c>
      <c r="F680" s="84" t="s">
        <v>3429</v>
      </c>
      <c r="G680" s="84" t="b">
        <v>0</v>
      </c>
      <c r="H680" s="84" t="b">
        <v>0</v>
      </c>
      <c r="I680" s="84" t="b">
        <v>0</v>
      </c>
      <c r="J680" s="84" t="b">
        <v>0</v>
      </c>
      <c r="K680" s="84" t="b">
        <v>0</v>
      </c>
      <c r="L680" s="84" t="b">
        <v>0</v>
      </c>
    </row>
    <row r="681" spans="1:12" ht="15">
      <c r="A681" s="84" t="s">
        <v>4528</v>
      </c>
      <c r="B681" s="84" t="s">
        <v>4473</v>
      </c>
      <c r="C681" s="84">
        <v>5</v>
      </c>
      <c r="D681" s="122">
        <v>0.0034553488942146602</v>
      </c>
      <c r="E681" s="122">
        <v>2.4018311749089483</v>
      </c>
      <c r="F681" s="84" t="s">
        <v>3429</v>
      </c>
      <c r="G681" s="84" t="b">
        <v>0</v>
      </c>
      <c r="H681" s="84" t="b">
        <v>0</v>
      </c>
      <c r="I681" s="84" t="b">
        <v>0</v>
      </c>
      <c r="J681" s="84" t="b">
        <v>0</v>
      </c>
      <c r="K681" s="84" t="b">
        <v>0</v>
      </c>
      <c r="L681" s="84" t="b">
        <v>0</v>
      </c>
    </row>
    <row r="682" spans="1:12" ht="15">
      <c r="A682" s="84" t="s">
        <v>4448</v>
      </c>
      <c r="B682" s="84" t="s">
        <v>4437</v>
      </c>
      <c r="C682" s="84">
        <v>5</v>
      </c>
      <c r="D682" s="122">
        <v>0.0034553488942146602</v>
      </c>
      <c r="E682" s="122">
        <v>1.7864072220230043</v>
      </c>
      <c r="F682" s="84" t="s">
        <v>3429</v>
      </c>
      <c r="G682" s="84" t="b">
        <v>0</v>
      </c>
      <c r="H682" s="84" t="b">
        <v>0</v>
      </c>
      <c r="I682" s="84" t="b">
        <v>0</v>
      </c>
      <c r="J682" s="84" t="b">
        <v>0</v>
      </c>
      <c r="K682" s="84" t="b">
        <v>0</v>
      </c>
      <c r="L682" s="84" t="b">
        <v>0</v>
      </c>
    </row>
    <row r="683" spans="1:12" ht="15">
      <c r="A683" s="84" t="s">
        <v>4437</v>
      </c>
      <c r="B683" s="84" t="s">
        <v>4425</v>
      </c>
      <c r="C683" s="84">
        <v>5</v>
      </c>
      <c r="D683" s="122">
        <v>0.0034553488942146602</v>
      </c>
      <c r="E683" s="122">
        <v>1.4475886654696233</v>
      </c>
      <c r="F683" s="84" t="s">
        <v>3429</v>
      </c>
      <c r="G683" s="84" t="b">
        <v>0</v>
      </c>
      <c r="H683" s="84" t="b">
        <v>0</v>
      </c>
      <c r="I683" s="84" t="b">
        <v>0</v>
      </c>
      <c r="J683" s="84" t="b">
        <v>0</v>
      </c>
      <c r="K683" s="84" t="b">
        <v>0</v>
      </c>
      <c r="L683" s="84" t="b">
        <v>0</v>
      </c>
    </row>
    <row r="684" spans="1:12" ht="15">
      <c r="A684" s="84" t="s">
        <v>4425</v>
      </c>
      <c r="B684" s="84" t="s">
        <v>4480</v>
      </c>
      <c r="C684" s="84">
        <v>5</v>
      </c>
      <c r="D684" s="122">
        <v>0.0034553488942146602</v>
      </c>
      <c r="E684" s="122">
        <v>2.313695086208397</v>
      </c>
      <c r="F684" s="84" t="s">
        <v>3429</v>
      </c>
      <c r="G684" s="84" t="b">
        <v>0</v>
      </c>
      <c r="H684" s="84" t="b">
        <v>0</v>
      </c>
      <c r="I684" s="84" t="b">
        <v>0</v>
      </c>
      <c r="J684" s="84" t="b">
        <v>0</v>
      </c>
      <c r="K684" s="84" t="b">
        <v>0</v>
      </c>
      <c r="L684" s="84" t="b">
        <v>0</v>
      </c>
    </row>
    <row r="685" spans="1:12" ht="15">
      <c r="A685" s="84" t="s">
        <v>4450</v>
      </c>
      <c r="B685" s="84" t="s">
        <v>4446</v>
      </c>
      <c r="C685" s="84">
        <v>5</v>
      </c>
      <c r="D685" s="122">
        <v>0.0034553488942146602</v>
      </c>
      <c r="E685" s="122">
        <v>1.6816718715029912</v>
      </c>
      <c r="F685" s="84" t="s">
        <v>3429</v>
      </c>
      <c r="G685" s="84" t="b">
        <v>0</v>
      </c>
      <c r="H685" s="84" t="b">
        <v>0</v>
      </c>
      <c r="I685" s="84" t="b">
        <v>0</v>
      </c>
      <c r="J685" s="84" t="b">
        <v>0</v>
      </c>
      <c r="K685" s="84" t="b">
        <v>0</v>
      </c>
      <c r="L685" s="84" t="b">
        <v>0</v>
      </c>
    </row>
    <row r="686" spans="1:12" ht="15">
      <c r="A686" s="84" t="s">
        <v>3623</v>
      </c>
      <c r="B686" s="84" t="s">
        <v>3625</v>
      </c>
      <c r="C686" s="84">
        <v>4</v>
      </c>
      <c r="D686" s="122">
        <v>0.0029422589372414365</v>
      </c>
      <c r="E686" s="122">
        <v>1.5847618584949348</v>
      </c>
      <c r="F686" s="84" t="s">
        <v>3429</v>
      </c>
      <c r="G686" s="84" t="b">
        <v>0</v>
      </c>
      <c r="H686" s="84" t="b">
        <v>0</v>
      </c>
      <c r="I686" s="84" t="b">
        <v>0</v>
      </c>
      <c r="J686" s="84" t="b">
        <v>1</v>
      </c>
      <c r="K686" s="84" t="b">
        <v>0</v>
      </c>
      <c r="L686" s="84" t="b">
        <v>0</v>
      </c>
    </row>
    <row r="687" spans="1:12" ht="15">
      <c r="A687" s="84" t="s">
        <v>394</v>
      </c>
      <c r="B687" s="84" t="s">
        <v>4423</v>
      </c>
      <c r="C687" s="84">
        <v>4</v>
      </c>
      <c r="D687" s="122">
        <v>0.0029422589372414365</v>
      </c>
      <c r="E687" s="122">
        <v>1.2615588838797622</v>
      </c>
      <c r="F687" s="84" t="s">
        <v>3429</v>
      </c>
      <c r="G687" s="84" t="b">
        <v>0</v>
      </c>
      <c r="H687" s="84" t="b">
        <v>0</v>
      </c>
      <c r="I687" s="84" t="b">
        <v>0</v>
      </c>
      <c r="J687" s="84" t="b">
        <v>0</v>
      </c>
      <c r="K687" s="84" t="b">
        <v>0</v>
      </c>
      <c r="L687" s="84" t="b">
        <v>0</v>
      </c>
    </row>
    <row r="688" spans="1:12" ht="15">
      <c r="A688" s="84" t="s">
        <v>3623</v>
      </c>
      <c r="B688" s="84" t="s">
        <v>4422</v>
      </c>
      <c r="C688" s="84">
        <v>4</v>
      </c>
      <c r="D688" s="122">
        <v>0.0029422589372414365</v>
      </c>
      <c r="E688" s="122">
        <v>1.4521362932203439</v>
      </c>
      <c r="F688" s="84" t="s">
        <v>3429</v>
      </c>
      <c r="G688" s="84" t="b">
        <v>0</v>
      </c>
      <c r="H688" s="84" t="b">
        <v>0</v>
      </c>
      <c r="I688" s="84" t="b">
        <v>0</v>
      </c>
      <c r="J688" s="84" t="b">
        <v>1</v>
      </c>
      <c r="K688" s="84" t="b">
        <v>0</v>
      </c>
      <c r="L688" s="84" t="b">
        <v>0</v>
      </c>
    </row>
    <row r="689" spans="1:12" ht="15">
      <c r="A689" s="84" t="s">
        <v>4423</v>
      </c>
      <c r="B689" s="84" t="s">
        <v>3608</v>
      </c>
      <c r="C689" s="84">
        <v>4</v>
      </c>
      <c r="D689" s="122">
        <v>0.0029422589372414365</v>
      </c>
      <c r="E689" s="122">
        <v>0.9139860547975126</v>
      </c>
      <c r="F689" s="84" t="s">
        <v>3429</v>
      </c>
      <c r="G689" s="84" t="b">
        <v>0</v>
      </c>
      <c r="H689" s="84" t="b">
        <v>0</v>
      </c>
      <c r="I689" s="84" t="b">
        <v>0</v>
      </c>
      <c r="J689" s="84" t="b">
        <v>0</v>
      </c>
      <c r="K689" s="84" t="b">
        <v>0</v>
      </c>
      <c r="L689" s="84" t="b">
        <v>0</v>
      </c>
    </row>
    <row r="690" spans="1:12" ht="15">
      <c r="A690" s="84" t="s">
        <v>4439</v>
      </c>
      <c r="B690" s="84" t="s">
        <v>3620</v>
      </c>
      <c r="C690" s="84">
        <v>4</v>
      </c>
      <c r="D690" s="122">
        <v>0.0029422589372414365</v>
      </c>
      <c r="E690" s="122">
        <v>1.730889894173173</v>
      </c>
      <c r="F690" s="84" t="s">
        <v>3429</v>
      </c>
      <c r="G690" s="84" t="b">
        <v>0</v>
      </c>
      <c r="H690" s="84" t="b">
        <v>0</v>
      </c>
      <c r="I690" s="84" t="b">
        <v>0</v>
      </c>
      <c r="J690" s="84" t="b">
        <v>1</v>
      </c>
      <c r="K690" s="84" t="b">
        <v>0</v>
      </c>
      <c r="L690" s="84" t="b">
        <v>0</v>
      </c>
    </row>
    <row r="691" spans="1:12" ht="15">
      <c r="A691" s="84" t="s">
        <v>3608</v>
      </c>
      <c r="B691" s="84" t="s">
        <v>4452</v>
      </c>
      <c r="C691" s="84">
        <v>4</v>
      </c>
      <c r="D691" s="122">
        <v>0.0029422589372414365</v>
      </c>
      <c r="E691" s="122">
        <v>0.9910539415317383</v>
      </c>
      <c r="F691" s="84" t="s">
        <v>3429</v>
      </c>
      <c r="G691" s="84" t="b">
        <v>0</v>
      </c>
      <c r="H691" s="84" t="b">
        <v>0</v>
      </c>
      <c r="I691" s="84" t="b">
        <v>0</v>
      </c>
      <c r="J691" s="84" t="b">
        <v>0</v>
      </c>
      <c r="K691" s="84" t="b">
        <v>0</v>
      </c>
      <c r="L691" s="84" t="b">
        <v>0</v>
      </c>
    </row>
    <row r="692" spans="1:12" ht="15">
      <c r="A692" s="84" t="s">
        <v>3616</v>
      </c>
      <c r="B692" s="84" t="s">
        <v>4421</v>
      </c>
      <c r="C692" s="84">
        <v>4</v>
      </c>
      <c r="D692" s="122">
        <v>0.0029422589372414365</v>
      </c>
      <c r="E692" s="122">
        <v>1.098095285869042</v>
      </c>
      <c r="F692" s="84" t="s">
        <v>3429</v>
      </c>
      <c r="G692" s="84" t="b">
        <v>0</v>
      </c>
      <c r="H692" s="84" t="b">
        <v>0</v>
      </c>
      <c r="I692" s="84" t="b">
        <v>0</v>
      </c>
      <c r="J692" s="84" t="b">
        <v>0</v>
      </c>
      <c r="K692" s="84" t="b">
        <v>0</v>
      </c>
      <c r="L692" s="84" t="b">
        <v>0</v>
      </c>
    </row>
    <row r="693" spans="1:12" ht="15">
      <c r="A693" s="84" t="s">
        <v>4421</v>
      </c>
      <c r="B693" s="84" t="s">
        <v>3609</v>
      </c>
      <c r="C693" s="84">
        <v>4</v>
      </c>
      <c r="D693" s="122">
        <v>0.0029422589372414365</v>
      </c>
      <c r="E693" s="122">
        <v>0.9889508164439739</v>
      </c>
      <c r="F693" s="84" t="s">
        <v>3429</v>
      </c>
      <c r="G693" s="84" t="b">
        <v>0</v>
      </c>
      <c r="H693" s="84" t="b">
        <v>0</v>
      </c>
      <c r="I693" s="84" t="b">
        <v>0</v>
      </c>
      <c r="J693" s="84" t="b">
        <v>0</v>
      </c>
      <c r="K693" s="84" t="b">
        <v>0</v>
      </c>
      <c r="L693" s="84" t="b">
        <v>0</v>
      </c>
    </row>
    <row r="694" spans="1:12" ht="15">
      <c r="A694" s="84" t="s">
        <v>4432</v>
      </c>
      <c r="B694" s="84" t="s">
        <v>3613</v>
      </c>
      <c r="C694" s="84">
        <v>4</v>
      </c>
      <c r="D694" s="122">
        <v>0.0029422589372414365</v>
      </c>
      <c r="E694" s="122">
        <v>1.24422332154728</v>
      </c>
      <c r="F694" s="84" t="s">
        <v>3429</v>
      </c>
      <c r="G694" s="84" t="b">
        <v>0</v>
      </c>
      <c r="H694" s="84" t="b">
        <v>0</v>
      </c>
      <c r="I694" s="84" t="b">
        <v>0</v>
      </c>
      <c r="J694" s="84" t="b">
        <v>0</v>
      </c>
      <c r="K694" s="84" t="b">
        <v>0</v>
      </c>
      <c r="L694" s="84" t="b">
        <v>0</v>
      </c>
    </row>
    <row r="695" spans="1:12" ht="15">
      <c r="A695" s="84" t="s">
        <v>4429</v>
      </c>
      <c r="B695" s="84" t="s">
        <v>3622</v>
      </c>
      <c r="C695" s="84">
        <v>4</v>
      </c>
      <c r="D695" s="122">
        <v>0.0029422589372414365</v>
      </c>
      <c r="E695" s="122">
        <v>1.3884672133509666</v>
      </c>
      <c r="F695" s="84" t="s">
        <v>3429</v>
      </c>
      <c r="G695" s="84" t="b">
        <v>1</v>
      </c>
      <c r="H695" s="84" t="b">
        <v>0</v>
      </c>
      <c r="I695" s="84" t="b">
        <v>0</v>
      </c>
      <c r="J695" s="84" t="b">
        <v>0</v>
      </c>
      <c r="K695" s="84" t="b">
        <v>0</v>
      </c>
      <c r="L695" s="84" t="b">
        <v>0</v>
      </c>
    </row>
    <row r="696" spans="1:12" ht="15">
      <c r="A696" s="84" t="s">
        <v>3610</v>
      </c>
      <c r="B696" s="84" t="s">
        <v>4449</v>
      </c>
      <c r="C696" s="84">
        <v>4</v>
      </c>
      <c r="D696" s="122">
        <v>0.0029422589372414365</v>
      </c>
      <c r="E696" s="122">
        <v>1.7367194378338968</v>
      </c>
      <c r="F696" s="84" t="s">
        <v>3429</v>
      </c>
      <c r="G696" s="84" t="b">
        <v>0</v>
      </c>
      <c r="H696" s="84" t="b">
        <v>0</v>
      </c>
      <c r="I696" s="84" t="b">
        <v>0</v>
      </c>
      <c r="J696" s="84" t="b">
        <v>1</v>
      </c>
      <c r="K696" s="84" t="b">
        <v>0</v>
      </c>
      <c r="L696" s="84" t="b">
        <v>0</v>
      </c>
    </row>
    <row r="697" spans="1:12" ht="15">
      <c r="A697" s="84" t="s">
        <v>4449</v>
      </c>
      <c r="B697" s="84" t="s">
        <v>4444</v>
      </c>
      <c r="C697" s="84">
        <v>4</v>
      </c>
      <c r="D697" s="122">
        <v>0.0029422589372414365</v>
      </c>
      <c r="E697" s="122">
        <v>2.7028611705729295</v>
      </c>
      <c r="F697" s="84" t="s">
        <v>3429</v>
      </c>
      <c r="G697" s="84" t="b">
        <v>1</v>
      </c>
      <c r="H697" s="84" t="b">
        <v>0</v>
      </c>
      <c r="I697" s="84" t="b">
        <v>0</v>
      </c>
      <c r="J697" s="84" t="b">
        <v>0</v>
      </c>
      <c r="K697" s="84" t="b">
        <v>0</v>
      </c>
      <c r="L697" s="84" t="b">
        <v>0</v>
      </c>
    </row>
    <row r="698" spans="1:12" ht="15">
      <c r="A698" s="84" t="s">
        <v>4444</v>
      </c>
      <c r="B698" s="84" t="s">
        <v>3609</v>
      </c>
      <c r="C698" s="84">
        <v>4</v>
      </c>
      <c r="D698" s="122">
        <v>0.0029422589372414365</v>
      </c>
      <c r="E698" s="122">
        <v>1.7486186611336045</v>
      </c>
      <c r="F698" s="84" t="s">
        <v>3429</v>
      </c>
      <c r="G698" s="84" t="b">
        <v>0</v>
      </c>
      <c r="H698" s="84" t="b">
        <v>0</v>
      </c>
      <c r="I698" s="84" t="b">
        <v>0</v>
      </c>
      <c r="J698" s="84" t="b">
        <v>0</v>
      </c>
      <c r="K698" s="84" t="b">
        <v>0</v>
      </c>
      <c r="L698" s="84" t="b">
        <v>0</v>
      </c>
    </row>
    <row r="699" spans="1:12" ht="15">
      <c r="A699" s="84" t="s">
        <v>4440</v>
      </c>
      <c r="B699" s="84" t="s">
        <v>3611</v>
      </c>
      <c r="C699" s="84">
        <v>4</v>
      </c>
      <c r="D699" s="122">
        <v>0.0029422589372414365</v>
      </c>
      <c r="E699" s="122">
        <v>1.36167403676303</v>
      </c>
      <c r="F699" s="84" t="s">
        <v>3429</v>
      </c>
      <c r="G699" s="84" t="b">
        <v>0</v>
      </c>
      <c r="H699" s="84" t="b">
        <v>0</v>
      </c>
      <c r="I699" s="84" t="b">
        <v>0</v>
      </c>
      <c r="J699" s="84" t="b">
        <v>0</v>
      </c>
      <c r="K699" s="84" t="b">
        <v>0</v>
      </c>
      <c r="L699" s="84" t="b">
        <v>0</v>
      </c>
    </row>
    <row r="700" spans="1:12" ht="15">
      <c r="A700" s="84" t="s">
        <v>394</v>
      </c>
      <c r="B700" s="84" t="s">
        <v>4452</v>
      </c>
      <c r="C700" s="84">
        <v>4</v>
      </c>
      <c r="D700" s="122">
        <v>0.0029422589372414365</v>
      </c>
      <c r="E700" s="122">
        <v>1.4724122491946554</v>
      </c>
      <c r="F700" s="84" t="s">
        <v>3429</v>
      </c>
      <c r="G700" s="84" t="b">
        <v>0</v>
      </c>
      <c r="H700" s="84" t="b">
        <v>0</v>
      </c>
      <c r="I700" s="84" t="b">
        <v>0</v>
      </c>
      <c r="J700" s="84" t="b">
        <v>0</v>
      </c>
      <c r="K700" s="84" t="b">
        <v>0</v>
      </c>
      <c r="L700" s="84" t="b">
        <v>0</v>
      </c>
    </row>
    <row r="701" spans="1:12" ht="15">
      <c r="A701" s="84" t="s">
        <v>3625</v>
      </c>
      <c r="B701" s="84" t="s">
        <v>3622</v>
      </c>
      <c r="C701" s="84">
        <v>4</v>
      </c>
      <c r="D701" s="122">
        <v>0.0029422589372414365</v>
      </c>
      <c r="E701" s="122">
        <v>1.4184304367284097</v>
      </c>
      <c r="F701" s="84" t="s">
        <v>3429</v>
      </c>
      <c r="G701" s="84" t="b">
        <v>1</v>
      </c>
      <c r="H701" s="84" t="b">
        <v>0</v>
      </c>
      <c r="I701" s="84" t="b">
        <v>0</v>
      </c>
      <c r="J701" s="84" t="b">
        <v>0</v>
      </c>
      <c r="K701" s="84" t="b">
        <v>0</v>
      </c>
      <c r="L701" s="84" t="b">
        <v>0</v>
      </c>
    </row>
    <row r="702" spans="1:12" ht="15">
      <c r="A702" s="84" t="s">
        <v>4487</v>
      </c>
      <c r="B702" s="84" t="s">
        <v>4468</v>
      </c>
      <c r="C702" s="84">
        <v>4</v>
      </c>
      <c r="D702" s="122">
        <v>0.0029422589372414365</v>
      </c>
      <c r="E702" s="122">
        <v>2.1076406037752724</v>
      </c>
      <c r="F702" s="84" t="s">
        <v>3429</v>
      </c>
      <c r="G702" s="84" t="b">
        <v>0</v>
      </c>
      <c r="H702" s="84" t="b">
        <v>0</v>
      </c>
      <c r="I702" s="84" t="b">
        <v>0</v>
      </c>
      <c r="J702" s="84" t="b">
        <v>0</v>
      </c>
      <c r="K702" s="84" t="b">
        <v>0</v>
      </c>
      <c r="L702" s="84" t="b">
        <v>0</v>
      </c>
    </row>
    <row r="703" spans="1:12" ht="15">
      <c r="A703" s="84" t="s">
        <v>3608</v>
      </c>
      <c r="B703" s="84" t="s">
        <v>4489</v>
      </c>
      <c r="C703" s="84">
        <v>4</v>
      </c>
      <c r="D703" s="122">
        <v>0.0029422589372414365</v>
      </c>
      <c r="E703" s="122">
        <v>1.0490458885094252</v>
      </c>
      <c r="F703" s="84" t="s">
        <v>3429</v>
      </c>
      <c r="G703" s="84" t="b">
        <v>0</v>
      </c>
      <c r="H703" s="84" t="b">
        <v>0</v>
      </c>
      <c r="I703" s="84" t="b">
        <v>0</v>
      </c>
      <c r="J703" s="84" t="b">
        <v>0</v>
      </c>
      <c r="K703" s="84" t="b">
        <v>0</v>
      </c>
      <c r="L703" s="84" t="b">
        <v>0</v>
      </c>
    </row>
    <row r="704" spans="1:12" ht="15">
      <c r="A704" s="84" t="s">
        <v>4461</v>
      </c>
      <c r="B704" s="84" t="s">
        <v>4431</v>
      </c>
      <c r="C704" s="84">
        <v>4</v>
      </c>
      <c r="D704" s="122">
        <v>0.0029422589372414365</v>
      </c>
      <c r="E704" s="122">
        <v>1.5847618584949348</v>
      </c>
      <c r="F704" s="84" t="s">
        <v>3429</v>
      </c>
      <c r="G704" s="84" t="b">
        <v>0</v>
      </c>
      <c r="H704" s="84" t="b">
        <v>0</v>
      </c>
      <c r="I704" s="84" t="b">
        <v>0</v>
      </c>
      <c r="J704" s="84" t="b">
        <v>0</v>
      </c>
      <c r="K704" s="84" t="b">
        <v>0</v>
      </c>
      <c r="L704" s="84" t="b">
        <v>0</v>
      </c>
    </row>
    <row r="705" spans="1:12" ht="15">
      <c r="A705" s="84" t="s">
        <v>3613</v>
      </c>
      <c r="B705" s="84" t="s">
        <v>4431</v>
      </c>
      <c r="C705" s="84">
        <v>4</v>
      </c>
      <c r="D705" s="122">
        <v>0.0029422589372414365</v>
      </c>
      <c r="E705" s="122">
        <v>0.9220040268133608</v>
      </c>
      <c r="F705" s="84" t="s">
        <v>3429</v>
      </c>
      <c r="G705" s="84" t="b">
        <v>0</v>
      </c>
      <c r="H705" s="84" t="b">
        <v>0</v>
      </c>
      <c r="I705" s="84" t="b">
        <v>0</v>
      </c>
      <c r="J705" s="84" t="b">
        <v>0</v>
      </c>
      <c r="K705" s="84" t="b">
        <v>0</v>
      </c>
      <c r="L705" s="84" t="b">
        <v>0</v>
      </c>
    </row>
    <row r="706" spans="1:12" ht="15">
      <c r="A706" s="84" t="s">
        <v>3608</v>
      </c>
      <c r="B706" s="84" t="s">
        <v>4448</v>
      </c>
      <c r="C706" s="84">
        <v>4</v>
      </c>
      <c r="D706" s="122">
        <v>0.0029422589372414365</v>
      </c>
      <c r="E706" s="122">
        <v>0.7180526694680006</v>
      </c>
      <c r="F706" s="84" t="s">
        <v>3429</v>
      </c>
      <c r="G706" s="84" t="b">
        <v>0</v>
      </c>
      <c r="H706" s="84" t="b">
        <v>0</v>
      </c>
      <c r="I706" s="84" t="b">
        <v>0</v>
      </c>
      <c r="J706" s="84" t="b">
        <v>0</v>
      </c>
      <c r="K706" s="84" t="b">
        <v>0</v>
      </c>
      <c r="L706" s="84" t="b">
        <v>0</v>
      </c>
    </row>
    <row r="707" spans="1:12" ht="15">
      <c r="A707" s="84" t="s">
        <v>4448</v>
      </c>
      <c r="B707" s="84" t="s">
        <v>4425</v>
      </c>
      <c r="C707" s="84">
        <v>4</v>
      </c>
      <c r="D707" s="122">
        <v>0.0029422589372414365</v>
      </c>
      <c r="E707" s="122">
        <v>1.485377226359023</v>
      </c>
      <c r="F707" s="84" t="s">
        <v>3429</v>
      </c>
      <c r="G707" s="84" t="b">
        <v>0</v>
      </c>
      <c r="H707" s="84" t="b">
        <v>0</v>
      </c>
      <c r="I707" s="84" t="b">
        <v>0</v>
      </c>
      <c r="J707" s="84" t="b">
        <v>0</v>
      </c>
      <c r="K707" s="84" t="b">
        <v>0</v>
      </c>
      <c r="L707" s="84" t="b">
        <v>0</v>
      </c>
    </row>
    <row r="708" spans="1:12" ht="15">
      <c r="A708" s="84" t="s">
        <v>4546</v>
      </c>
      <c r="B708" s="84" t="s">
        <v>4420</v>
      </c>
      <c r="C708" s="84">
        <v>4</v>
      </c>
      <c r="D708" s="122">
        <v>0.0029422589372414365</v>
      </c>
      <c r="E708" s="122">
        <v>1.9431933258832987</v>
      </c>
      <c r="F708" s="84" t="s">
        <v>3429</v>
      </c>
      <c r="G708" s="84" t="b">
        <v>0</v>
      </c>
      <c r="H708" s="84" t="b">
        <v>0</v>
      </c>
      <c r="I708" s="84" t="b">
        <v>0</v>
      </c>
      <c r="J708" s="84" t="b">
        <v>0</v>
      </c>
      <c r="K708" s="84" t="b">
        <v>0</v>
      </c>
      <c r="L708" s="84" t="b">
        <v>0</v>
      </c>
    </row>
    <row r="709" spans="1:12" ht="15">
      <c r="A709" s="84" t="s">
        <v>4464</v>
      </c>
      <c r="B709" s="84" t="s">
        <v>3621</v>
      </c>
      <c r="C709" s="84">
        <v>4</v>
      </c>
      <c r="D709" s="122">
        <v>0.0029422589372414365</v>
      </c>
      <c r="E709" s="122">
        <v>1.8066106081112911</v>
      </c>
      <c r="F709" s="84" t="s">
        <v>3429</v>
      </c>
      <c r="G709" s="84" t="b">
        <v>0</v>
      </c>
      <c r="H709" s="84" t="b">
        <v>0</v>
      </c>
      <c r="I709" s="84" t="b">
        <v>0</v>
      </c>
      <c r="J709" s="84" t="b">
        <v>0</v>
      </c>
      <c r="K709" s="84" t="b">
        <v>0</v>
      </c>
      <c r="L709" s="84" t="b">
        <v>0</v>
      </c>
    </row>
    <row r="710" spans="1:12" ht="15">
      <c r="A710" s="84" t="s">
        <v>3621</v>
      </c>
      <c r="B710" s="84" t="s">
        <v>4431</v>
      </c>
      <c r="C710" s="84">
        <v>4</v>
      </c>
      <c r="D710" s="122">
        <v>0.0029422589372414365</v>
      </c>
      <c r="E710" s="122">
        <v>1.5847618584949348</v>
      </c>
      <c r="F710" s="84" t="s">
        <v>3429</v>
      </c>
      <c r="G710" s="84" t="b">
        <v>0</v>
      </c>
      <c r="H710" s="84" t="b">
        <v>0</v>
      </c>
      <c r="I710" s="84" t="b">
        <v>0</v>
      </c>
      <c r="J710" s="84" t="b">
        <v>0</v>
      </c>
      <c r="K710" s="84" t="b">
        <v>0</v>
      </c>
      <c r="L710" s="84" t="b">
        <v>0</v>
      </c>
    </row>
    <row r="711" spans="1:12" ht="15">
      <c r="A711" s="84" t="s">
        <v>4454</v>
      </c>
      <c r="B711" s="84" t="s">
        <v>4516</v>
      </c>
      <c r="C711" s="84">
        <v>4</v>
      </c>
      <c r="D711" s="122">
        <v>0.0029422589372414365</v>
      </c>
      <c r="E711" s="122">
        <v>2.2635284767426667</v>
      </c>
      <c r="F711" s="84" t="s">
        <v>3429</v>
      </c>
      <c r="G711" s="84" t="b">
        <v>0</v>
      </c>
      <c r="H711" s="84" t="b">
        <v>0</v>
      </c>
      <c r="I711" s="84" t="b">
        <v>0</v>
      </c>
      <c r="J711" s="84" t="b">
        <v>0</v>
      </c>
      <c r="K711" s="84" t="b">
        <v>0</v>
      </c>
      <c r="L711" s="84" t="b">
        <v>0</v>
      </c>
    </row>
    <row r="712" spans="1:12" ht="15">
      <c r="A712" s="84" t="s">
        <v>4516</v>
      </c>
      <c r="B712" s="84" t="s">
        <v>4472</v>
      </c>
      <c r="C712" s="84">
        <v>4</v>
      </c>
      <c r="D712" s="122">
        <v>0.0029422589372414365</v>
      </c>
      <c r="E712" s="122">
        <v>2.605951157564873</v>
      </c>
      <c r="F712" s="84" t="s">
        <v>3429</v>
      </c>
      <c r="G712" s="84" t="b">
        <v>0</v>
      </c>
      <c r="H712" s="84" t="b">
        <v>0</v>
      </c>
      <c r="I712" s="84" t="b">
        <v>0</v>
      </c>
      <c r="J712" s="84" t="b">
        <v>0</v>
      </c>
      <c r="K712" s="84" t="b">
        <v>0</v>
      </c>
      <c r="L712" s="84" t="b">
        <v>0</v>
      </c>
    </row>
    <row r="713" spans="1:12" ht="15">
      <c r="A713" s="84" t="s">
        <v>4472</v>
      </c>
      <c r="B713" s="84" t="s">
        <v>4421</v>
      </c>
      <c r="C713" s="84">
        <v>4</v>
      </c>
      <c r="D713" s="122">
        <v>0.0029422589372414365</v>
      </c>
      <c r="E713" s="122">
        <v>1.8462833128752425</v>
      </c>
      <c r="F713" s="84" t="s">
        <v>3429</v>
      </c>
      <c r="G713" s="84" t="b">
        <v>0</v>
      </c>
      <c r="H713" s="84" t="b">
        <v>0</v>
      </c>
      <c r="I713" s="84" t="b">
        <v>0</v>
      </c>
      <c r="J713" s="84" t="b">
        <v>0</v>
      </c>
      <c r="K713" s="84" t="b">
        <v>0</v>
      </c>
      <c r="L713" s="84" t="b">
        <v>0</v>
      </c>
    </row>
    <row r="714" spans="1:12" ht="15">
      <c r="A714" s="84" t="s">
        <v>4421</v>
      </c>
      <c r="B714" s="84" t="s">
        <v>4448</v>
      </c>
      <c r="C714" s="84">
        <v>4</v>
      </c>
      <c r="D714" s="122">
        <v>0.0029422589372414365</v>
      </c>
      <c r="E714" s="122">
        <v>1.36916205815558</v>
      </c>
      <c r="F714" s="84" t="s">
        <v>3429</v>
      </c>
      <c r="G714" s="84" t="b">
        <v>0</v>
      </c>
      <c r="H714" s="84" t="b">
        <v>0</v>
      </c>
      <c r="I714" s="84" t="b">
        <v>0</v>
      </c>
      <c r="J714" s="84" t="b">
        <v>0</v>
      </c>
      <c r="K714" s="84" t="b">
        <v>0</v>
      </c>
      <c r="L714" s="84" t="b">
        <v>0</v>
      </c>
    </row>
    <row r="715" spans="1:12" ht="15">
      <c r="A715" s="84" t="s">
        <v>4453</v>
      </c>
      <c r="B715" s="84" t="s">
        <v>3611</v>
      </c>
      <c r="C715" s="84">
        <v>4</v>
      </c>
      <c r="D715" s="122">
        <v>0.0029422589372414365</v>
      </c>
      <c r="E715" s="122">
        <v>1.23673530015473</v>
      </c>
      <c r="F715" s="84" t="s">
        <v>3429</v>
      </c>
      <c r="G715" s="84" t="b">
        <v>0</v>
      </c>
      <c r="H715" s="84" t="b">
        <v>0</v>
      </c>
      <c r="I715" s="84" t="b">
        <v>0</v>
      </c>
      <c r="J715" s="84" t="b">
        <v>0</v>
      </c>
      <c r="K715" s="84" t="b">
        <v>0</v>
      </c>
      <c r="L715" s="84" t="b">
        <v>0</v>
      </c>
    </row>
    <row r="716" spans="1:12" ht="15">
      <c r="A716" s="84" t="s">
        <v>3636</v>
      </c>
      <c r="B716" s="84" t="s">
        <v>4424</v>
      </c>
      <c r="C716" s="84">
        <v>4</v>
      </c>
      <c r="D716" s="122">
        <v>0.0029422589372414365</v>
      </c>
      <c r="E716" s="122">
        <v>2.0261675609480627</v>
      </c>
      <c r="F716" s="84" t="s">
        <v>3429</v>
      </c>
      <c r="G716" s="84" t="b">
        <v>0</v>
      </c>
      <c r="H716" s="84" t="b">
        <v>0</v>
      </c>
      <c r="I716" s="84" t="b">
        <v>0</v>
      </c>
      <c r="J716" s="84" t="b">
        <v>0</v>
      </c>
      <c r="K716" s="84" t="b">
        <v>0</v>
      </c>
      <c r="L716" s="84" t="b">
        <v>0</v>
      </c>
    </row>
    <row r="717" spans="1:12" ht="15">
      <c r="A717" s="84" t="s">
        <v>3625</v>
      </c>
      <c r="B717" s="84" t="s">
        <v>4438</v>
      </c>
      <c r="C717" s="84">
        <v>3</v>
      </c>
      <c r="D717" s="122">
        <v>0.00237878612663397</v>
      </c>
      <c r="E717" s="122">
        <v>1.5567331348946913</v>
      </c>
      <c r="F717" s="84" t="s">
        <v>3429</v>
      </c>
      <c r="G717" s="84" t="b">
        <v>1</v>
      </c>
      <c r="H717" s="84" t="b">
        <v>0</v>
      </c>
      <c r="I717" s="84" t="b">
        <v>0</v>
      </c>
      <c r="J717" s="84" t="b">
        <v>0</v>
      </c>
      <c r="K717" s="84" t="b">
        <v>0</v>
      </c>
      <c r="L717" s="84" t="b">
        <v>0</v>
      </c>
    </row>
    <row r="718" spans="1:12" ht="15">
      <c r="A718" s="84" t="s">
        <v>3620</v>
      </c>
      <c r="B718" s="84" t="s">
        <v>4438</v>
      </c>
      <c r="C718" s="84">
        <v>3</v>
      </c>
      <c r="D718" s="122">
        <v>0.00237878612663397</v>
      </c>
      <c r="E718" s="122">
        <v>1.5267699115172482</v>
      </c>
      <c r="F718" s="84" t="s">
        <v>3429</v>
      </c>
      <c r="G718" s="84" t="b">
        <v>1</v>
      </c>
      <c r="H718" s="84" t="b">
        <v>0</v>
      </c>
      <c r="I718" s="84" t="b">
        <v>0</v>
      </c>
      <c r="J718" s="84" t="b">
        <v>0</v>
      </c>
      <c r="K718" s="84" t="b">
        <v>0</v>
      </c>
      <c r="L718" s="84" t="b">
        <v>0</v>
      </c>
    </row>
    <row r="719" spans="1:12" ht="15">
      <c r="A719" s="84" t="s">
        <v>3620</v>
      </c>
      <c r="B719" s="84" t="s">
        <v>4428</v>
      </c>
      <c r="C719" s="84">
        <v>3</v>
      </c>
      <c r="D719" s="122">
        <v>0.00237878612663397</v>
      </c>
      <c r="E719" s="122">
        <v>1.4298598985091917</v>
      </c>
      <c r="F719" s="84" t="s">
        <v>3429</v>
      </c>
      <c r="G719" s="84" t="b">
        <v>1</v>
      </c>
      <c r="H719" s="84" t="b">
        <v>0</v>
      </c>
      <c r="I719" s="84" t="b">
        <v>0</v>
      </c>
      <c r="J719" s="84" t="b">
        <v>0</v>
      </c>
      <c r="K719" s="84" t="b">
        <v>0</v>
      </c>
      <c r="L719" s="84" t="b">
        <v>0</v>
      </c>
    </row>
    <row r="720" spans="1:12" ht="15">
      <c r="A720" s="84" t="s">
        <v>4422</v>
      </c>
      <c r="B720" s="84" t="s">
        <v>4438</v>
      </c>
      <c r="C720" s="84">
        <v>3</v>
      </c>
      <c r="D720" s="122">
        <v>0.00237878612663397</v>
      </c>
      <c r="E720" s="122">
        <v>1.4241075696201004</v>
      </c>
      <c r="F720" s="84" t="s">
        <v>3429</v>
      </c>
      <c r="G720" s="84" t="b">
        <v>1</v>
      </c>
      <c r="H720" s="84" t="b">
        <v>0</v>
      </c>
      <c r="I720" s="84" t="b">
        <v>0</v>
      </c>
      <c r="J720" s="84" t="b">
        <v>0</v>
      </c>
      <c r="K720" s="84" t="b">
        <v>0</v>
      </c>
      <c r="L720" s="84" t="b">
        <v>0</v>
      </c>
    </row>
    <row r="721" spans="1:12" ht="15">
      <c r="A721" s="84" t="s">
        <v>4422</v>
      </c>
      <c r="B721" s="84" t="s">
        <v>4451</v>
      </c>
      <c r="C721" s="84">
        <v>3</v>
      </c>
      <c r="D721" s="122">
        <v>0.00237878612663397</v>
      </c>
      <c r="E721" s="122">
        <v>1.7251375652840815</v>
      </c>
      <c r="F721" s="84" t="s">
        <v>3429</v>
      </c>
      <c r="G721" s="84" t="b">
        <v>1</v>
      </c>
      <c r="H721" s="84" t="b">
        <v>0</v>
      </c>
      <c r="I721" s="84" t="b">
        <v>0</v>
      </c>
      <c r="J721" s="84" t="b">
        <v>0</v>
      </c>
      <c r="K721" s="84" t="b">
        <v>0</v>
      </c>
      <c r="L721" s="84" t="b">
        <v>0</v>
      </c>
    </row>
    <row r="722" spans="1:12" ht="15">
      <c r="A722" s="84" t="s">
        <v>4508</v>
      </c>
      <c r="B722" s="84" t="s">
        <v>4490</v>
      </c>
      <c r="C722" s="84">
        <v>3</v>
      </c>
      <c r="D722" s="122">
        <v>0.00237878612663397</v>
      </c>
      <c r="E722" s="122">
        <v>2.8277999071812294</v>
      </c>
      <c r="F722" s="84" t="s">
        <v>3429</v>
      </c>
      <c r="G722" s="84" t="b">
        <v>0</v>
      </c>
      <c r="H722" s="84" t="b">
        <v>0</v>
      </c>
      <c r="I722" s="84" t="b">
        <v>0</v>
      </c>
      <c r="J722" s="84" t="b">
        <v>0</v>
      </c>
      <c r="K722" s="84" t="b">
        <v>0</v>
      </c>
      <c r="L722" s="84" t="b">
        <v>0</v>
      </c>
    </row>
    <row r="723" spans="1:12" ht="15">
      <c r="A723" s="84" t="s">
        <v>4490</v>
      </c>
      <c r="B723" s="84" t="s">
        <v>4509</v>
      </c>
      <c r="C723" s="84">
        <v>3</v>
      </c>
      <c r="D723" s="122">
        <v>0.00237878612663397</v>
      </c>
      <c r="E723" s="122">
        <v>2.8277999071812294</v>
      </c>
      <c r="F723" s="84" t="s">
        <v>3429</v>
      </c>
      <c r="G723" s="84" t="b">
        <v>0</v>
      </c>
      <c r="H723" s="84" t="b">
        <v>0</v>
      </c>
      <c r="I723" s="84" t="b">
        <v>0</v>
      </c>
      <c r="J723" s="84" t="b">
        <v>0</v>
      </c>
      <c r="K723" s="84" t="b">
        <v>0</v>
      </c>
      <c r="L723" s="84" t="b">
        <v>0</v>
      </c>
    </row>
    <row r="724" spans="1:12" ht="15">
      <c r="A724" s="84" t="s">
        <v>4509</v>
      </c>
      <c r="B724" s="84" t="s">
        <v>4491</v>
      </c>
      <c r="C724" s="84">
        <v>3</v>
      </c>
      <c r="D724" s="122">
        <v>0.00237878612663397</v>
      </c>
      <c r="E724" s="122">
        <v>2.7028611705729295</v>
      </c>
      <c r="F724" s="84" t="s">
        <v>3429</v>
      </c>
      <c r="G724" s="84" t="b">
        <v>0</v>
      </c>
      <c r="H724" s="84" t="b">
        <v>0</v>
      </c>
      <c r="I724" s="84" t="b">
        <v>0</v>
      </c>
      <c r="J724" s="84" t="b">
        <v>0</v>
      </c>
      <c r="K724" s="84" t="b">
        <v>0</v>
      </c>
      <c r="L724" s="84" t="b">
        <v>0</v>
      </c>
    </row>
    <row r="725" spans="1:12" ht="15">
      <c r="A725" s="84" t="s">
        <v>4491</v>
      </c>
      <c r="B725" s="84" t="s">
        <v>4463</v>
      </c>
      <c r="C725" s="84">
        <v>3</v>
      </c>
      <c r="D725" s="122">
        <v>0.00237878612663397</v>
      </c>
      <c r="E725" s="122">
        <v>2.3348843852783348</v>
      </c>
      <c r="F725" s="84" t="s">
        <v>3429</v>
      </c>
      <c r="G725" s="84" t="b">
        <v>0</v>
      </c>
      <c r="H725" s="84" t="b">
        <v>0</v>
      </c>
      <c r="I725" s="84" t="b">
        <v>0</v>
      </c>
      <c r="J725" s="84" t="b">
        <v>0</v>
      </c>
      <c r="K725" s="84" t="b">
        <v>0</v>
      </c>
      <c r="L725" s="84" t="b">
        <v>0</v>
      </c>
    </row>
    <row r="726" spans="1:12" ht="15">
      <c r="A726" s="84" t="s">
        <v>4463</v>
      </c>
      <c r="B726" s="84" t="s">
        <v>3614</v>
      </c>
      <c r="C726" s="84">
        <v>3</v>
      </c>
      <c r="D726" s="122">
        <v>0.00237878612663397</v>
      </c>
      <c r="E726" s="122">
        <v>1.3687426525393023</v>
      </c>
      <c r="F726" s="84" t="s">
        <v>3429</v>
      </c>
      <c r="G726" s="84" t="b">
        <v>0</v>
      </c>
      <c r="H726" s="84" t="b">
        <v>0</v>
      </c>
      <c r="I726" s="84" t="b">
        <v>0</v>
      </c>
      <c r="J726" s="84" t="b">
        <v>0</v>
      </c>
      <c r="K726" s="84" t="b">
        <v>0</v>
      </c>
      <c r="L726" s="84" t="b">
        <v>0</v>
      </c>
    </row>
    <row r="727" spans="1:12" ht="15">
      <c r="A727" s="84" t="s">
        <v>3613</v>
      </c>
      <c r="B727" s="84" t="s">
        <v>4429</v>
      </c>
      <c r="C727" s="84">
        <v>3</v>
      </c>
      <c r="D727" s="122">
        <v>0.00237878612663397</v>
      </c>
      <c r="E727" s="122">
        <v>0.9431933258832988</v>
      </c>
      <c r="F727" s="84" t="s">
        <v>3429</v>
      </c>
      <c r="G727" s="84" t="b">
        <v>0</v>
      </c>
      <c r="H727" s="84" t="b">
        <v>0</v>
      </c>
      <c r="I727" s="84" t="b">
        <v>0</v>
      </c>
      <c r="J727" s="84" t="b">
        <v>1</v>
      </c>
      <c r="K727" s="84" t="b">
        <v>0</v>
      </c>
      <c r="L727" s="84" t="b">
        <v>0</v>
      </c>
    </row>
    <row r="728" spans="1:12" ht="15">
      <c r="A728" s="84" t="s">
        <v>4487</v>
      </c>
      <c r="B728" s="84" t="s">
        <v>4462</v>
      </c>
      <c r="C728" s="84">
        <v>3</v>
      </c>
      <c r="D728" s="122">
        <v>0.00237878612663397</v>
      </c>
      <c r="E728" s="122">
        <v>1.9369443766062973</v>
      </c>
      <c r="F728" s="84" t="s">
        <v>3429</v>
      </c>
      <c r="G728" s="84" t="b">
        <v>0</v>
      </c>
      <c r="H728" s="84" t="b">
        <v>0</v>
      </c>
      <c r="I728" s="84" t="b">
        <v>0</v>
      </c>
      <c r="J728" s="84" t="b">
        <v>0</v>
      </c>
      <c r="K728" s="84" t="b">
        <v>0</v>
      </c>
      <c r="L728" s="84" t="b">
        <v>0</v>
      </c>
    </row>
    <row r="729" spans="1:12" ht="15">
      <c r="A729" s="84" t="s">
        <v>4462</v>
      </c>
      <c r="B729" s="84" t="s">
        <v>4468</v>
      </c>
      <c r="C729" s="84">
        <v>3</v>
      </c>
      <c r="D729" s="122">
        <v>0.00237878612663397</v>
      </c>
      <c r="E729" s="122">
        <v>1.8277999071812292</v>
      </c>
      <c r="F729" s="84" t="s">
        <v>3429</v>
      </c>
      <c r="G729" s="84" t="b">
        <v>0</v>
      </c>
      <c r="H729" s="84" t="b">
        <v>0</v>
      </c>
      <c r="I729" s="84" t="b">
        <v>0</v>
      </c>
      <c r="J729" s="84" t="b">
        <v>0</v>
      </c>
      <c r="K729" s="84" t="b">
        <v>0</v>
      </c>
      <c r="L729" s="84" t="b">
        <v>0</v>
      </c>
    </row>
    <row r="730" spans="1:12" ht="15">
      <c r="A730" s="84" t="s">
        <v>3608</v>
      </c>
      <c r="B730" s="84" t="s">
        <v>4635</v>
      </c>
      <c r="C730" s="84">
        <v>3</v>
      </c>
      <c r="D730" s="122">
        <v>0.00237878612663397</v>
      </c>
      <c r="E730" s="122">
        <v>1.2920839371957196</v>
      </c>
      <c r="F730" s="84" t="s">
        <v>3429</v>
      </c>
      <c r="G730" s="84" t="b">
        <v>0</v>
      </c>
      <c r="H730" s="84" t="b">
        <v>0</v>
      </c>
      <c r="I730" s="84" t="b">
        <v>0</v>
      </c>
      <c r="J730" s="84" t="b">
        <v>0</v>
      </c>
      <c r="K730" s="84" t="b">
        <v>0</v>
      </c>
      <c r="L730" s="84" t="b">
        <v>0</v>
      </c>
    </row>
    <row r="731" spans="1:12" ht="15">
      <c r="A731" s="84" t="s">
        <v>4635</v>
      </c>
      <c r="B731" s="84" t="s">
        <v>4636</v>
      </c>
      <c r="C731" s="84">
        <v>3</v>
      </c>
      <c r="D731" s="122">
        <v>0.00237878612663397</v>
      </c>
      <c r="E731" s="122">
        <v>2.8277999071812294</v>
      </c>
      <c r="F731" s="84" t="s">
        <v>3429</v>
      </c>
      <c r="G731" s="84" t="b">
        <v>0</v>
      </c>
      <c r="H731" s="84" t="b">
        <v>0</v>
      </c>
      <c r="I731" s="84" t="b">
        <v>0</v>
      </c>
      <c r="J731" s="84" t="b">
        <v>0</v>
      </c>
      <c r="K731" s="84" t="b">
        <v>0</v>
      </c>
      <c r="L731" s="84" t="b">
        <v>0</v>
      </c>
    </row>
    <row r="732" spans="1:12" ht="15">
      <c r="A732" s="84" t="s">
        <v>4636</v>
      </c>
      <c r="B732" s="84" t="s">
        <v>4637</v>
      </c>
      <c r="C732" s="84">
        <v>3</v>
      </c>
      <c r="D732" s="122">
        <v>0.00237878612663397</v>
      </c>
      <c r="E732" s="122">
        <v>2.8277999071812294</v>
      </c>
      <c r="F732" s="84" t="s">
        <v>3429</v>
      </c>
      <c r="G732" s="84" t="b">
        <v>0</v>
      </c>
      <c r="H732" s="84" t="b">
        <v>0</v>
      </c>
      <c r="I732" s="84" t="b">
        <v>0</v>
      </c>
      <c r="J732" s="84" t="b">
        <v>0</v>
      </c>
      <c r="K732" s="84" t="b">
        <v>0</v>
      </c>
      <c r="L732" s="84" t="b">
        <v>0</v>
      </c>
    </row>
    <row r="733" spans="1:12" ht="15">
      <c r="A733" s="84" t="s">
        <v>4637</v>
      </c>
      <c r="B733" s="84" t="s">
        <v>4638</v>
      </c>
      <c r="C733" s="84">
        <v>3</v>
      </c>
      <c r="D733" s="122">
        <v>0.00237878612663397</v>
      </c>
      <c r="E733" s="122">
        <v>2.8277999071812294</v>
      </c>
      <c r="F733" s="84" t="s">
        <v>3429</v>
      </c>
      <c r="G733" s="84" t="b">
        <v>0</v>
      </c>
      <c r="H733" s="84" t="b">
        <v>0</v>
      </c>
      <c r="I733" s="84" t="b">
        <v>0</v>
      </c>
      <c r="J733" s="84" t="b">
        <v>0</v>
      </c>
      <c r="K733" s="84" t="b">
        <v>0</v>
      </c>
      <c r="L733" s="84" t="b">
        <v>0</v>
      </c>
    </row>
    <row r="734" spans="1:12" ht="15">
      <c r="A734" s="84" t="s">
        <v>4638</v>
      </c>
      <c r="B734" s="84" t="s">
        <v>4467</v>
      </c>
      <c r="C734" s="84">
        <v>3</v>
      </c>
      <c r="D734" s="122">
        <v>0.00237878612663397</v>
      </c>
      <c r="E734" s="122">
        <v>2.8277999071812294</v>
      </c>
      <c r="F734" s="84" t="s">
        <v>3429</v>
      </c>
      <c r="G734" s="84" t="b">
        <v>0</v>
      </c>
      <c r="H734" s="84" t="b">
        <v>0</v>
      </c>
      <c r="I734" s="84" t="b">
        <v>0</v>
      </c>
      <c r="J734" s="84" t="b">
        <v>0</v>
      </c>
      <c r="K734" s="84" t="b">
        <v>0</v>
      </c>
      <c r="L734" s="84" t="b">
        <v>0</v>
      </c>
    </row>
    <row r="735" spans="1:12" ht="15">
      <c r="A735" s="84" t="s">
        <v>4467</v>
      </c>
      <c r="B735" s="84" t="s">
        <v>4489</v>
      </c>
      <c r="C735" s="84">
        <v>3</v>
      </c>
      <c r="D735" s="122">
        <v>0.00237878612663397</v>
      </c>
      <c r="E735" s="122">
        <v>2.4598231218866347</v>
      </c>
      <c r="F735" s="84" t="s">
        <v>3429</v>
      </c>
      <c r="G735" s="84" t="b">
        <v>0</v>
      </c>
      <c r="H735" s="84" t="b">
        <v>0</v>
      </c>
      <c r="I735" s="84" t="b">
        <v>0</v>
      </c>
      <c r="J735" s="84" t="b">
        <v>0</v>
      </c>
      <c r="K735" s="84" t="b">
        <v>0</v>
      </c>
      <c r="L735" s="84" t="b">
        <v>0</v>
      </c>
    </row>
    <row r="736" spans="1:12" ht="15">
      <c r="A736" s="84" t="s">
        <v>4429</v>
      </c>
      <c r="B736" s="84" t="s">
        <v>4438</v>
      </c>
      <c r="C736" s="84">
        <v>3</v>
      </c>
      <c r="D736" s="122">
        <v>0.00237878612663397</v>
      </c>
      <c r="E736" s="122">
        <v>1.5267699115172482</v>
      </c>
      <c r="F736" s="84" t="s">
        <v>3429</v>
      </c>
      <c r="G736" s="84" t="b">
        <v>1</v>
      </c>
      <c r="H736" s="84" t="b">
        <v>0</v>
      </c>
      <c r="I736" s="84" t="b">
        <v>0</v>
      </c>
      <c r="J736" s="84" t="b">
        <v>0</v>
      </c>
      <c r="K736" s="84" t="b">
        <v>0</v>
      </c>
      <c r="L736" s="84" t="b">
        <v>0</v>
      </c>
    </row>
    <row r="737" spans="1:12" ht="15">
      <c r="A737" s="84" t="s">
        <v>394</v>
      </c>
      <c r="B737" s="84" t="s">
        <v>3627</v>
      </c>
      <c r="C737" s="84">
        <v>3</v>
      </c>
      <c r="D737" s="122">
        <v>0.00237878612663397</v>
      </c>
      <c r="E737" s="122">
        <v>1.6485035082503368</v>
      </c>
      <c r="F737" s="84" t="s">
        <v>3429</v>
      </c>
      <c r="G737" s="84" t="b">
        <v>0</v>
      </c>
      <c r="H737" s="84" t="b">
        <v>0</v>
      </c>
      <c r="I737" s="84" t="b">
        <v>0</v>
      </c>
      <c r="J737" s="84" t="b">
        <v>0</v>
      </c>
      <c r="K737" s="84" t="b">
        <v>0</v>
      </c>
      <c r="L737" s="84" t="b">
        <v>0</v>
      </c>
    </row>
    <row r="738" spans="1:12" ht="15">
      <c r="A738" s="84" t="s">
        <v>4427</v>
      </c>
      <c r="B738" s="84" t="s">
        <v>3613</v>
      </c>
      <c r="C738" s="84">
        <v>3</v>
      </c>
      <c r="D738" s="122">
        <v>0.00237878612663397</v>
      </c>
      <c r="E738" s="122">
        <v>0.864012079835674</v>
      </c>
      <c r="F738" s="84" t="s">
        <v>3429</v>
      </c>
      <c r="G738" s="84" t="b">
        <v>0</v>
      </c>
      <c r="H738" s="84" t="b">
        <v>0</v>
      </c>
      <c r="I738" s="84" t="b">
        <v>0</v>
      </c>
      <c r="J738" s="84" t="b">
        <v>0</v>
      </c>
      <c r="K738" s="84" t="b">
        <v>0</v>
      </c>
      <c r="L738" s="84" t="b">
        <v>0</v>
      </c>
    </row>
    <row r="739" spans="1:12" ht="15">
      <c r="A739" s="84" t="s">
        <v>4439</v>
      </c>
      <c r="B739" s="84" t="s">
        <v>4422</v>
      </c>
      <c r="C739" s="84">
        <v>3</v>
      </c>
      <c r="D739" s="122">
        <v>0.00237878612663397</v>
      </c>
      <c r="E739" s="122">
        <v>1.503288815667725</v>
      </c>
      <c r="F739" s="84" t="s">
        <v>3429</v>
      </c>
      <c r="G739" s="84" t="b">
        <v>0</v>
      </c>
      <c r="H739" s="84" t="b">
        <v>0</v>
      </c>
      <c r="I739" s="84" t="b">
        <v>0</v>
      </c>
      <c r="J739" s="84" t="b">
        <v>1</v>
      </c>
      <c r="K739" s="84" t="b">
        <v>0</v>
      </c>
      <c r="L739" s="84" t="b">
        <v>0</v>
      </c>
    </row>
    <row r="740" spans="1:12" ht="15">
      <c r="A740" s="84" t="s">
        <v>3614</v>
      </c>
      <c r="B740" s="84" t="s">
        <v>4440</v>
      </c>
      <c r="C740" s="84">
        <v>3</v>
      </c>
      <c r="D740" s="122">
        <v>0.00237878612663397</v>
      </c>
      <c r="E740" s="122">
        <v>1.3654019092822731</v>
      </c>
      <c r="F740" s="84" t="s">
        <v>3429</v>
      </c>
      <c r="G740" s="84" t="b">
        <v>0</v>
      </c>
      <c r="H740" s="84" t="b">
        <v>0</v>
      </c>
      <c r="I740" s="84" t="b">
        <v>0</v>
      </c>
      <c r="J740" s="84" t="b">
        <v>0</v>
      </c>
      <c r="K740" s="84" t="b">
        <v>0</v>
      </c>
      <c r="L740" s="84" t="b">
        <v>0</v>
      </c>
    </row>
    <row r="741" spans="1:12" ht="15">
      <c r="A741" s="84" t="s">
        <v>3611</v>
      </c>
      <c r="B741" s="84" t="s">
        <v>4447</v>
      </c>
      <c r="C741" s="84">
        <v>3</v>
      </c>
      <c r="D741" s="122">
        <v>0.00237878612663397</v>
      </c>
      <c r="E741" s="122">
        <v>0.9431933258832988</v>
      </c>
      <c r="F741" s="84" t="s">
        <v>3429</v>
      </c>
      <c r="G741" s="84" t="b">
        <v>0</v>
      </c>
      <c r="H741" s="84" t="b">
        <v>0</v>
      </c>
      <c r="I741" s="84" t="b">
        <v>0</v>
      </c>
      <c r="J741" s="84" t="b">
        <v>0</v>
      </c>
      <c r="K741" s="84" t="b">
        <v>0</v>
      </c>
      <c r="L741" s="84" t="b">
        <v>0</v>
      </c>
    </row>
    <row r="742" spans="1:12" ht="15">
      <c r="A742" s="84" t="s">
        <v>4551</v>
      </c>
      <c r="B742" s="84" t="s">
        <v>3621</v>
      </c>
      <c r="C742" s="84">
        <v>3</v>
      </c>
      <c r="D742" s="122">
        <v>0.00237878612663397</v>
      </c>
      <c r="E742" s="122">
        <v>2.158793126222654</v>
      </c>
      <c r="F742" s="84" t="s">
        <v>3429</v>
      </c>
      <c r="G742" s="84" t="b">
        <v>0</v>
      </c>
      <c r="H742" s="84" t="b">
        <v>0</v>
      </c>
      <c r="I742" s="84" t="b">
        <v>0</v>
      </c>
      <c r="J742" s="84" t="b">
        <v>0</v>
      </c>
      <c r="K742" s="84" t="b">
        <v>0</v>
      </c>
      <c r="L742" s="84" t="b">
        <v>0</v>
      </c>
    </row>
    <row r="743" spans="1:12" ht="15">
      <c r="A743" s="84" t="s">
        <v>4439</v>
      </c>
      <c r="B743" s="84" t="s">
        <v>4429</v>
      </c>
      <c r="C743" s="84">
        <v>3</v>
      </c>
      <c r="D743" s="122">
        <v>0.00237878612663397</v>
      </c>
      <c r="E743" s="122">
        <v>1.605951157564873</v>
      </c>
      <c r="F743" s="84" t="s">
        <v>3429</v>
      </c>
      <c r="G743" s="84" t="b">
        <v>0</v>
      </c>
      <c r="H743" s="84" t="b">
        <v>0</v>
      </c>
      <c r="I743" s="84" t="b">
        <v>0</v>
      </c>
      <c r="J743" s="84" t="b">
        <v>1</v>
      </c>
      <c r="K743" s="84" t="b">
        <v>0</v>
      </c>
      <c r="L743" s="84" t="b">
        <v>0</v>
      </c>
    </row>
    <row r="744" spans="1:12" ht="15">
      <c r="A744" s="84" t="s">
        <v>3611</v>
      </c>
      <c r="B744" s="84" t="s">
        <v>4437</v>
      </c>
      <c r="C744" s="84">
        <v>3</v>
      </c>
      <c r="D744" s="122">
        <v>0.00237878612663397</v>
      </c>
      <c r="E744" s="122">
        <v>0.9431933258832988</v>
      </c>
      <c r="F744" s="84" t="s">
        <v>3429</v>
      </c>
      <c r="G744" s="84" t="b">
        <v>0</v>
      </c>
      <c r="H744" s="84" t="b">
        <v>0</v>
      </c>
      <c r="I744" s="84" t="b">
        <v>0</v>
      </c>
      <c r="J744" s="84" t="b">
        <v>0</v>
      </c>
      <c r="K744" s="84" t="b">
        <v>0</v>
      </c>
      <c r="L744" s="84" t="b">
        <v>0</v>
      </c>
    </row>
    <row r="745" spans="1:12" ht="15">
      <c r="A745" s="84" t="s">
        <v>4437</v>
      </c>
      <c r="B745" s="84" t="s">
        <v>3608</v>
      </c>
      <c r="C745" s="84">
        <v>3</v>
      </c>
      <c r="D745" s="122">
        <v>0.00237878612663397</v>
      </c>
      <c r="E745" s="122">
        <v>0.516046046125475</v>
      </c>
      <c r="F745" s="84" t="s">
        <v>3429</v>
      </c>
      <c r="G745" s="84" t="b">
        <v>0</v>
      </c>
      <c r="H745" s="84" t="b">
        <v>0</v>
      </c>
      <c r="I745" s="84" t="b">
        <v>0</v>
      </c>
      <c r="J745" s="84" t="b">
        <v>0</v>
      </c>
      <c r="K745" s="84" t="b">
        <v>0</v>
      </c>
      <c r="L745" s="84" t="b">
        <v>0</v>
      </c>
    </row>
    <row r="746" spans="1:12" ht="15">
      <c r="A746" s="84" t="s">
        <v>4443</v>
      </c>
      <c r="B746" s="84" t="s">
        <v>3613</v>
      </c>
      <c r="C746" s="84">
        <v>3</v>
      </c>
      <c r="D746" s="122">
        <v>0.00237878612663397</v>
      </c>
      <c r="E746" s="122">
        <v>0.973156549260742</v>
      </c>
      <c r="F746" s="84" t="s">
        <v>3429</v>
      </c>
      <c r="G746" s="84" t="b">
        <v>0</v>
      </c>
      <c r="H746" s="84" t="b">
        <v>0</v>
      </c>
      <c r="I746" s="84" t="b">
        <v>0</v>
      </c>
      <c r="J746" s="84" t="b">
        <v>0</v>
      </c>
      <c r="K746" s="84" t="b">
        <v>0</v>
      </c>
      <c r="L746" s="84" t="b">
        <v>0</v>
      </c>
    </row>
    <row r="747" spans="1:12" ht="15">
      <c r="A747" s="84" t="s">
        <v>3613</v>
      </c>
      <c r="B747" s="84" t="s">
        <v>3621</v>
      </c>
      <c r="C747" s="84">
        <v>3</v>
      </c>
      <c r="D747" s="122">
        <v>0.00237878612663397</v>
      </c>
      <c r="E747" s="122">
        <v>0.973156549260742</v>
      </c>
      <c r="F747" s="84" t="s">
        <v>3429</v>
      </c>
      <c r="G747" s="84" t="b">
        <v>0</v>
      </c>
      <c r="H747" s="84" t="b">
        <v>0</v>
      </c>
      <c r="I747" s="84" t="b">
        <v>0</v>
      </c>
      <c r="J747" s="84" t="b">
        <v>0</v>
      </c>
      <c r="K747" s="84" t="b">
        <v>0</v>
      </c>
      <c r="L747" s="84" t="b">
        <v>0</v>
      </c>
    </row>
    <row r="748" spans="1:12" ht="15">
      <c r="A748" s="84" t="s">
        <v>3613</v>
      </c>
      <c r="B748" s="84" t="s">
        <v>4430</v>
      </c>
      <c r="C748" s="84">
        <v>3</v>
      </c>
      <c r="D748" s="122">
        <v>0.00237878612663397</v>
      </c>
      <c r="E748" s="122">
        <v>0.9151646022830554</v>
      </c>
      <c r="F748" s="84" t="s">
        <v>3429</v>
      </c>
      <c r="G748" s="84" t="b">
        <v>0</v>
      </c>
      <c r="H748" s="84" t="b">
        <v>0</v>
      </c>
      <c r="I748" s="84" t="b">
        <v>0</v>
      </c>
      <c r="J748" s="84" t="b">
        <v>0</v>
      </c>
      <c r="K748" s="84" t="b">
        <v>0</v>
      </c>
      <c r="L748" s="84" t="b">
        <v>0</v>
      </c>
    </row>
    <row r="749" spans="1:12" ht="15">
      <c r="A749" s="84" t="s">
        <v>3614</v>
      </c>
      <c r="B749" s="84" t="s">
        <v>4595</v>
      </c>
      <c r="C749" s="84">
        <v>3</v>
      </c>
      <c r="D749" s="122">
        <v>0.00237878612663397</v>
      </c>
      <c r="E749" s="122">
        <v>1.8425231640019357</v>
      </c>
      <c r="F749" s="84" t="s">
        <v>3429</v>
      </c>
      <c r="G749" s="84" t="b">
        <v>0</v>
      </c>
      <c r="H749" s="84" t="b">
        <v>0</v>
      </c>
      <c r="I749" s="84" t="b">
        <v>0</v>
      </c>
      <c r="J749" s="84" t="b">
        <v>0</v>
      </c>
      <c r="K749" s="84" t="b">
        <v>0</v>
      </c>
      <c r="L749" s="84" t="b">
        <v>0</v>
      </c>
    </row>
    <row r="750" spans="1:12" ht="15">
      <c r="A750" s="84" t="s">
        <v>4595</v>
      </c>
      <c r="B750" s="84" t="s">
        <v>4446</v>
      </c>
      <c r="C750" s="84">
        <v>3</v>
      </c>
      <c r="D750" s="122">
        <v>0.00237878612663397</v>
      </c>
      <c r="E750" s="122">
        <v>2.1288299028452107</v>
      </c>
      <c r="F750" s="84" t="s">
        <v>3429</v>
      </c>
      <c r="G750" s="84" t="b">
        <v>0</v>
      </c>
      <c r="H750" s="84" t="b">
        <v>0</v>
      </c>
      <c r="I750" s="84" t="b">
        <v>0</v>
      </c>
      <c r="J750" s="84" t="b">
        <v>0</v>
      </c>
      <c r="K750" s="84" t="b">
        <v>0</v>
      </c>
      <c r="L750" s="84" t="b">
        <v>0</v>
      </c>
    </row>
    <row r="751" spans="1:12" ht="15">
      <c r="A751" s="84" t="s">
        <v>3613</v>
      </c>
      <c r="B751" s="84" t="s">
        <v>4464</v>
      </c>
      <c r="C751" s="84">
        <v>3</v>
      </c>
      <c r="D751" s="122">
        <v>0.00237878612663397</v>
      </c>
      <c r="E751" s="122">
        <v>1.165042075499655</v>
      </c>
      <c r="F751" s="84" t="s">
        <v>3429</v>
      </c>
      <c r="G751" s="84" t="b">
        <v>0</v>
      </c>
      <c r="H751" s="84" t="b">
        <v>0</v>
      </c>
      <c r="I751" s="84" t="b">
        <v>0</v>
      </c>
      <c r="J751" s="84" t="b">
        <v>0</v>
      </c>
      <c r="K751" s="84" t="b">
        <v>0</v>
      </c>
      <c r="L751" s="84" t="b">
        <v>0</v>
      </c>
    </row>
    <row r="752" spans="1:12" ht="15">
      <c r="A752" s="84" t="s">
        <v>4426</v>
      </c>
      <c r="B752" s="84" t="s">
        <v>4447</v>
      </c>
      <c r="C752" s="84">
        <v>3</v>
      </c>
      <c r="D752" s="122">
        <v>0.00237878612663397</v>
      </c>
      <c r="E752" s="122">
        <v>1.4018311749089483</v>
      </c>
      <c r="F752" s="84" t="s">
        <v>3429</v>
      </c>
      <c r="G752" s="84" t="b">
        <v>0</v>
      </c>
      <c r="H752" s="84" t="b">
        <v>0</v>
      </c>
      <c r="I752" s="84" t="b">
        <v>0</v>
      </c>
      <c r="J752" s="84" t="b">
        <v>0</v>
      </c>
      <c r="K752" s="84" t="b">
        <v>0</v>
      </c>
      <c r="L752" s="84" t="b">
        <v>0</v>
      </c>
    </row>
    <row r="753" spans="1:12" ht="15">
      <c r="A753" s="84" t="s">
        <v>4571</v>
      </c>
      <c r="B753" s="84" t="s">
        <v>4572</v>
      </c>
      <c r="C753" s="84">
        <v>3</v>
      </c>
      <c r="D753" s="122">
        <v>0.00237878612663397</v>
      </c>
      <c r="E753" s="122">
        <v>2.8277999071812294</v>
      </c>
      <c r="F753" s="84" t="s">
        <v>3429</v>
      </c>
      <c r="G753" s="84" t="b">
        <v>0</v>
      </c>
      <c r="H753" s="84" t="b">
        <v>0</v>
      </c>
      <c r="I753" s="84" t="b">
        <v>0</v>
      </c>
      <c r="J753" s="84" t="b">
        <v>0</v>
      </c>
      <c r="K753" s="84" t="b">
        <v>0</v>
      </c>
      <c r="L753" s="84" t="b">
        <v>0</v>
      </c>
    </row>
    <row r="754" spans="1:12" ht="15">
      <c r="A754" s="84" t="s">
        <v>4572</v>
      </c>
      <c r="B754" s="84" t="s">
        <v>4446</v>
      </c>
      <c r="C754" s="84">
        <v>3</v>
      </c>
      <c r="D754" s="122">
        <v>0.00237878612663397</v>
      </c>
      <c r="E754" s="122">
        <v>2.1288299028452107</v>
      </c>
      <c r="F754" s="84" t="s">
        <v>3429</v>
      </c>
      <c r="G754" s="84" t="b">
        <v>0</v>
      </c>
      <c r="H754" s="84" t="b">
        <v>0</v>
      </c>
      <c r="I754" s="84" t="b">
        <v>0</v>
      </c>
      <c r="J754" s="84" t="b">
        <v>0</v>
      </c>
      <c r="K754" s="84" t="b">
        <v>0</v>
      </c>
      <c r="L754" s="84" t="b">
        <v>0</v>
      </c>
    </row>
    <row r="755" spans="1:12" ht="15">
      <c r="A755" s="84" t="s">
        <v>4446</v>
      </c>
      <c r="B755" s="84" t="s">
        <v>4532</v>
      </c>
      <c r="C755" s="84">
        <v>3</v>
      </c>
      <c r="D755" s="122">
        <v>0.00237878612663397</v>
      </c>
      <c r="E755" s="122">
        <v>2.0338543896143535</v>
      </c>
      <c r="F755" s="84" t="s">
        <v>3429</v>
      </c>
      <c r="G755" s="84" t="b">
        <v>0</v>
      </c>
      <c r="H755" s="84" t="b">
        <v>0</v>
      </c>
      <c r="I755" s="84" t="b">
        <v>0</v>
      </c>
      <c r="J755" s="84" t="b">
        <v>0</v>
      </c>
      <c r="K755" s="84" t="b">
        <v>0</v>
      </c>
      <c r="L755" s="84" t="b">
        <v>0</v>
      </c>
    </row>
    <row r="756" spans="1:12" ht="15">
      <c r="A756" s="84" t="s">
        <v>4532</v>
      </c>
      <c r="B756" s="84" t="s">
        <v>4573</v>
      </c>
      <c r="C756" s="84">
        <v>3</v>
      </c>
      <c r="D756" s="122">
        <v>0.00237878612663397</v>
      </c>
      <c r="E756" s="122">
        <v>2.7028611705729295</v>
      </c>
      <c r="F756" s="84" t="s">
        <v>3429</v>
      </c>
      <c r="G756" s="84" t="b">
        <v>0</v>
      </c>
      <c r="H756" s="84" t="b">
        <v>0</v>
      </c>
      <c r="I756" s="84" t="b">
        <v>0</v>
      </c>
      <c r="J756" s="84" t="b">
        <v>0</v>
      </c>
      <c r="K756" s="84" t="b">
        <v>0</v>
      </c>
      <c r="L756" s="84" t="b">
        <v>0</v>
      </c>
    </row>
    <row r="757" spans="1:12" ht="15">
      <c r="A757" s="84" t="s">
        <v>4574</v>
      </c>
      <c r="B757" s="84" t="s">
        <v>4575</v>
      </c>
      <c r="C757" s="84">
        <v>3</v>
      </c>
      <c r="D757" s="122">
        <v>0.00237878612663397</v>
      </c>
      <c r="E757" s="122">
        <v>2.8277999071812294</v>
      </c>
      <c r="F757" s="84" t="s">
        <v>3429</v>
      </c>
      <c r="G757" s="84" t="b">
        <v>0</v>
      </c>
      <c r="H757" s="84" t="b">
        <v>0</v>
      </c>
      <c r="I757" s="84" t="b">
        <v>0</v>
      </c>
      <c r="J757" s="84" t="b">
        <v>0</v>
      </c>
      <c r="K757" s="84" t="b">
        <v>0</v>
      </c>
      <c r="L757" s="84" t="b">
        <v>0</v>
      </c>
    </row>
    <row r="758" spans="1:12" ht="15">
      <c r="A758" s="84" t="s">
        <v>4575</v>
      </c>
      <c r="B758" s="84" t="s">
        <v>4576</v>
      </c>
      <c r="C758" s="84">
        <v>3</v>
      </c>
      <c r="D758" s="122">
        <v>0.00237878612663397</v>
      </c>
      <c r="E758" s="122">
        <v>2.8277999071812294</v>
      </c>
      <c r="F758" s="84" t="s">
        <v>3429</v>
      </c>
      <c r="G758" s="84" t="b">
        <v>0</v>
      </c>
      <c r="H758" s="84" t="b">
        <v>0</v>
      </c>
      <c r="I758" s="84" t="b">
        <v>0</v>
      </c>
      <c r="J758" s="84" t="b">
        <v>0</v>
      </c>
      <c r="K758" s="84" t="b">
        <v>0</v>
      </c>
      <c r="L758" s="84" t="b">
        <v>0</v>
      </c>
    </row>
    <row r="759" spans="1:12" ht="15">
      <c r="A759" s="84" t="s">
        <v>4576</v>
      </c>
      <c r="B759" s="84" t="s">
        <v>4533</v>
      </c>
      <c r="C759" s="84">
        <v>3</v>
      </c>
      <c r="D759" s="122">
        <v>0.00237878612663397</v>
      </c>
      <c r="E759" s="122">
        <v>2.7028611705729295</v>
      </c>
      <c r="F759" s="84" t="s">
        <v>3429</v>
      </c>
      <c r="G759" s="84" t="b">
        <v>0</v>
      </c>
      <c r="H759" s="84" t="b">
        <v>0</v>
      </c>
      <c r="I759" s="84" t="b">
        <v>0</v>
      </c>
      <c r="J759" s="84" t="b">
        <v>0</v>
      </c>
      <c r="K759" s="84" t="b">
        <v>0</v>
      </c>
      <c r="L759" s="84" t="b">
        <v>0</v>
      </c>
    </row>
    <row r="760" spans="1:12" ht="15">
      <c r="A760" s="84" t="s">
        <v>4533</v>
      </c>
      <c r="B760" s="84" t="s">
        <v>4426</v>
      </c>
      <c r="C760" s="84">
        <v>3</v>
      </c>
      <c r="D760" s="122">
        <v>0.00237878612663397</v>
      </c>
      <c r="E760" s="122">
        <v>1.9758624426366669</v>
      </c>
      <c r="F760" s="84" t="s">
        <v>3429</v>
      </c>
      <c r="G760" s="84" t="b">
        <v>0</v>
      </c>
      <c r="H760" s="84" t="b">
        <v>0</v>
      </c>
      <c r="I760" s="84" t="b">
        <v>0</v>
      </c>
      <c r="J760" s="84" t="b">
        <v>0</v>
      </c>
      <c r="K760" s="84" t="b">
        <v>0</v>
      </c>
      <c r="L760" s="84" t="b">
        <v>0</v>
      </c>
    </row>
    <row r="761" spans="1:12" ht="15">
      <c r="A761" s="84" t="s">
        <v>4426</v>
      </c>
      <c r="B761" s="84" t="s">
        <v>4534</v>
      </c>
      <c r="C761" s="84">
        <v>3</v>
      </c>
      <c r="D761" s="122">
        <v>0.00237878612663397</v>
      </c>
      <c r="E761" s="122">
        <v>1.9758624426366669</v>
      </c>
      <c r="F761" s="84" t="s">
        <v>3429</v>
      </c>
      <c r="G761" s="84" t="b">
        <v>0</v>
      </c>
      <c r="H761" s="84" t="b">
        <v>0</v>
      </c>
      <c r="I761" s="84" t="b">
        <v>0</v>
      </c>
      <c r="J761" s="84" t="b">
        <v>0</v>
      </c>
      <c r="K761" s="84" t="b">
        <v>0</v>
      </c>
      <c r="L761" s="84" t="b">
        <v>0</v>
      </c>
    </row>
    <row r="762" spans="1:12" ht="15">
      <c r="A762" s="84" t="s">
        <v>394</v>
      </c>
      <c r="B762" s="84" t="s">
        <v>3611</v>
      </c>
      <c r="C762" s="84">
        <v>2</v>
      </c>
      <c r="D762" s="122">
        <v>0.0017475573801578911</v>
      </c>
      <c r="E762" s="122">
        <v>0.48340763349611854</v>
      </c>
      <c r="F762" s="84" t="s">
        <v>3429</v>
      </c>
      <c r="G762" s="84" t="b">
        <v>0</v>
      </c>
      <c r="H762" s="84" t="b">
        <v>0</v>
      </c>
      <c r="I762" s="84" t="b">
        <v>0</v>
      </c>
      <c r="J762" s="84" t="b">
        <v>0</v>
      </c>
      <c r="K762" s="84" t="b">
        <v>0</v>
      </c>
      <c r="L762" s="84" t="b">
        <v>0</v>
      </c>
    </row>
    <row r="763" spans="1:12" ht="15">
      <c r="A763" s="84" t="s">
        <v>3609</v>
      </c>
      <c r="B763" s="84" t="s">
        <v>4429</v>
      </c>
      <c r="C763" s="84">
        <v>2</v>
      </c>
      <c r="D763" s="122">
        <v>0.0017475573801578911</v>
      </c>
      <c r="E763" s="122">
        <v>0.7671020668276176</v>
      </c>
      <c r="F763" s="84" t="s">
        <v>3429</v>
      </c>
      <c r="G763" s="84" t="b">
        <v>0</v>
      </c>
      <c r="H763" s="84" t="b">
        <v>0</v>
      </c>
      <c r="I763" s="84" t="b">
        <v>0</v>
      </c>
      <c r="J763" s="84" t="b">
        <v>1</v>
      </c>
      <c r="K763" s="84" t="b">
        <v>0</v>
      </c>
      <c r="L763" s="84" t="b">
        <v>0</v>
      </c>
    </row>
    <row r="764" spans="1:12" ht="15">
      <c r="A764" s="84" t="s">
        <v>3620</v>
      </c>
      <c r="B764" s="84" t="s">
        <v>4455</v>
      </c>
      <c r="C764" s="84">
        <v>2</v>
      </c>
      <c r="D764" s="122">
        <v>0.0017475573801578911</v>
      </c>
      <c r="E764" s="122">
        <v>1.651708648125548</v>
      </c>
      <c r="F764" s="84" t="s">
        <v>3429</v>
      </c>
      <c r="G764" s="84" t="b">
        <v>1</v>
      </c>
      <c r="H764" s="84" t="b">
        <v>0</v>
      </c>
      <c r="I764" s="84" t="b">
        <v>0</v>
      </c>
      <c r="J764" s="84" t="b">
        <v>0</v>
      </c>
      <c r="K764" s="84" t="b">
        <v>0</v>
      </c>
      <c r="L764" s="84" t="b">
        <v>0</v>
      </c>
    </row>
    <row r="765" spans="1:12" ht="15">
      <c r="A765" s="84" t="s">
        <v>3622</v>
      </c>
      <c r="B765" s="84" t="s">
        <v>3608</v>
      </c>
      <c r="C765" s="84">
        <v>2</v>
      </c>
      <c r="D765" s="122">
        <v>0.0017475573801578911</v>
      </c>
      <c r="E765" s="122">
        <v>0.17362336530326875</v>
      </c>
      <c r="F765" s="84" t="s">
        <v>3429</v>
      </c>
      <c r="G765" s="84" t="b">
        <v>0</v>
      </c>
      <c r="H765" s="84" t="b">
        <v>0</v>
      </c>
      <c r="I765" s="84" t="b">
        <v>0</v>
      </c>
      <c r="J765" s="84" t="b">
        <v>0</v>
      </c>
      <c r="K765" s="84" t="b">
        <v>0</v>
      </c>
      <c r="L765" s="84" t="b">
        <v>0</v>
      </c>
    </row>
    <row r="766" spans="1:12" ht="15">
      <c r="A766" s="84" t="s">
        <v>4610</v>
      </c>
      <c r="B766" s="84" t="s">
        <v>3611</v>
      </c>
      <c r="C766" s="84">
        <v>2</v>
      </c>
      <c r="D766" s="122">
        <v>0.0017475573801578911</v>
      </c>
      <c r="E766" s="122">
        <v>1.5377652958187114</v>
      </c>
      <c r="F766" s="84" t="s">
        <v>3429</v>
      </c>
      <c r="G766" s="84" t="b">
        <v>0</v>
      </c>
      <c r="H766" s="84" t="b">
        <v>0</v>
      </c>
      <c r="I766" s="84" t="b">
        <v>0</v>
      </c>
      <c r="J766" s="84" t="b">
        <v>0</v>
      </c>
      <c r="K766" s="84" t="b">
        <v>0</v>
      </c>
      <c r="L766" s="84" t="b">
        <v>0</v>
      </c>
    </row>
    <row r="767" spans="1:12" ht="15">
      <c r="A767" s="84" t="s">
        <v>3623</v>
      </c>
      <c r="B767" s="84" t="s">
        <v>3620</v>
      </c>
      <c r="C767" s="84">
        <v>2</v>
      </c>
      <c r="D767" s="122">
        <v>0.0017475573801578911</v>
      </c>
      <c r="E767" s="122">
        <v>1.2537686394535104</v>
      </c>
      <c r="F767" s="84" t="s">
        <v>3429</v>
      </c>
      <c r="G767" s="84" t="b">
        <v>0</v>
      </c>
      <c r="H767" s="84" t="b">
        <v>0</v>
      </c>
      <c r="I767" s="84" t="b">
        <v>0</v>
      </c>
      <c r="J767" s="84" t="b">
        <v>1</v>
      </c>
      <c r="K767" s="84" t="b">
        <v>0</v>
      </c>
      <c r="L767" s="84" t="b">
        <v>0</v>
      </c>
    </row>
    <row r="768" spans="1:12" ht="15">
      <c r="A768" s="84" t="s">
        <v>3608</v>
      </c>
      <c r="B768" s="84" t="s">
        <v>3621</v>
      </c>
      <c r="C768" s="84">
        <v>2</v>
      </c>
      <c r="D768" s="122">
        <v>0.0017475573801578911</v>
      </c>
      <c r="E768" s="122">
        <v>0.4469858971814627</v>
      </c>
      <c r="F768" s="84" t="s">
        <v>3429</v>
      </c>
      <c r="G768" s="84" t="b">
        <v>0</v>
      </c>
      <c r="H768" s="84" t="b">
        <v>0</v>
      </c>
      <c r="I768" s="84" t="b">
        <v>0</v>
      </c>
      <c r="J768" s="84" t="b">
        <v>0</v>
      </c>
      <c r="K768" s="84" t="b">
        <v>0</v>
      </c>
      <c r="L768" s="84" t="b">
        <v>0</v>
      </c>
    </row>
    <row r="769" spans="1:12" ht="15">
      <c r="A769" s="84" t="s">
        <v>4427</v>
      </c>
      <c r="B769" s="84" t="s">
        <v>4422</v>
      </c>
      <c r="C769" s="84">
        <v>2</v>
      </c>
      <c r="D769" s="122">
        <v>0.0017475573801578911</v>
      </c>
      <c r="E769" s="122">
        <v>1.071925051508738</v>
      </c>
      <c r="F769" s="84" t="s">
        <v>3429</v>
      </c>
      <c r="G769" s="84" t="b">
        <v>0</v>
      </c>
      <c r="H769" s="84" t="b">
        <v>0</v>
      </c>
      <c r="I769" s="84" t="b">
        <v>0</v>
      </c>
      <c r="J769" s="84" t="b">
        <v>1</v>
      </c>
      <c r="K769" s="84" t="b">
        <v>0</v>
      </c>
      <c r="L769" s="84" t="b">
        <v>0</v>
      </c>
    </row>
    <row r="770" spans="1:12" ht="15">
      <c r="A770" s="84" t="s">
        <v>4427</v>
      </c>
      <c r="B770" s="84" t="s">
        <v>3620</v>
      </c>
      <c r="C770" s="84">
        <v>2</v>
      </c>
      <c r="D770" s="122">
        <v>0.0017475573801578911</v>
      </c>
      <c r="E770" s="122">
        <v>1.1745873934058857</v>
      </c>
      <c r="F770" s="84" t="s">
        <v>3429</v>
      </c>
      <c r="G770" s="84" t="b">
        <v>0</v>
      </c>
      <c r="H770" s="84" t="b">
        <v>0</v>
      </c>
      <c r="I770" s="84" t="b">
        <v>0</v>
      </c>
      <c r="J770" s="84" t="b">
        <v>1</v>
      </c>
      <c r="K770" s="84" t="b">
        <v>0</v>
      </c>
      <c r="L770" s="84" t="b">
        <v>0</v>
      </c>
    </row>
    <row r="771" spans="1:12" ht="15">
      <c r="A771" s="84" t="s">
        <v>4810</v>
      </c>
      <c r="B771" s="84" t="s">
        <v>4811</v>
      </c>
      <c r="C771" s="84">
        <v>2</v>
      </c>
      <c r="D771" s="122">
        <v>0.0017475573801578911</v>
      </c>
      <c r="E771" s="122">
        <v>3.0038911662369103</v>
      </c>
      <c r="F771" s="84" t="s">
        <v>3429</v>
      </c>
      <c r="G771" s="84" t="b">
        <v>0</v>
      </c>
      <c r="H771" s="84" t="b">
        <v>0</v>
      </c>
      <c r="I771" s="84" t="b">
        <v>0</v>
      </c>
      <c r="J771" s="84" t="b">
        <v>0</v>
      </c>
      <c r="K771" s="84" t="b">
        <v>0</v>
      </c>
      <c r="L771" s="84" t="b">
        <v>0</v>
      </c>
    </row>
    <row r="772" spans="1:12" ht="15">
      <c r="A772" s="84" t="s">
        <v>4427</v>
      </c>
      <c r="B772" s="84" t="s">
        <v>3625</v>
      </c>
      <c r="C772" s="84">
        <v>2</v>
      </c>
      <c r="D772" s="122">
        <v>0.0017475573801578911</v>
      </c>
      <c r="E772" s="122">
        <v>1.2045506167833289</v>
      </c>
      <c r="F772" s="84" t="s">
        <v>3429</v>
      </c>
      <c r="G772" s="84" t="b">
        <v>0</v>
      </c>
      <c r="H772" s="84" t="b">
        <v>0</v>
      </c>
      <c r="I772" s="84" t="b">
        <v>0</v>
      </c>
      <c r="J772" s="84" t="b">
        <v>1</v>
      </c>
      <c r="K772" s="84" t="b">
        <v>0</v>
      </c>
      <c r="L772" s="84" t="b">
        <v>0</v>
      </c>
    </row>
    <row r="773" spans="1:12" ht="15">
      <c r="A773" s="84" t="s">
        <v>3608</v>
      </c>
      <c r="B773" s="84" t="s">
        <v>3611</v>
      </c>
      <c r="C773" s="84">
        <v>2</v>
      </c>
      <c r="D773" s="122">
        <v>0.0017475573801578911</v>
      </c>
      <c r="E773" s="122">
        <v>0.0020493258332014504</v>
      </c>
      <c r="F773" s="84" t="s">
        <v>3429</v>
      </c>
      <c r="G773" s="84" t="b">
        <v>0</v>
      </c>
      <c r="H773" s="84" t="b">
        <v>0</v>
      </c>
      <c r="I773" s="84" t="b">
        <v>0</v>
      </c>
      <c r="J773" s="84" t="b">
        <v>0</v>
      </c>
      <c r="K773" s="84" t="b">
        <v>0</v>
      </c>
      <c r="L773" s="84" t="b">
        <v>0</v>
      </c>
    </row>
    <row r="774" spans="1:12" ht="15">
      <c r="A774" s="84" t="s">
        <v>4790</v>
      </c>
      <c r="B774" s="84" t="s">
        <v>3611</v>
      </c>
      <c r="C774" s="84">
        <v>2</v>
      </c>
      <c r="D774" s="122">
        <v>0.0017475573801578911</v>
      </c>
      <c r="E774" s="122">
        <v>1.7138565548743925</v>
      </c>
      <c r="F774" s="84" t="s">
        <v>3429</v>
      </c>
      <c r="G774" s="84" t="b">
        <v>0</v>
      </c>
      <c r="H774" s="84" t="b">
        <v>0</v>
      </c>
      <c r="I774" s="84" t="b">
        <v>0</v>
      </c>
      <c r="J774" s="84" t="b">
        <v>0</v>
      </c>
      <c r="K774" s="84" t="b">
        <v>0</v>
      </c>
      <c r="L774" s="84" t="b">
        <v>0</v>
      </c>
    </row>
    <row r="775" spans="1:12" ht="15">
      <c r="A775" s="84" t="s">
        <v>3611</v>
      </c>
      <c r="B775" s="84" t="s">
        <v>3621</v>
      </c>
      <c r="C775" s="84">
        <v>2</v>
      </c>
      <c r="D775" s="122">
        <v>0.0017475573801578911</v>
      </c>
      <c r="E775" s="122">
        <v>0.7970652902050608</v>
      </c>
      <c r="F775" s="84" t="s">
        <v>3429</v>
      </c>
      <c r="G775" s="84" t="b">
        <v>0</v>
      </c>
      <c r="H775" s="84" t="b">
        <v>0</v>
      </c>
      <c r="I775" s="84" t="b">
        <v>0</v>
      </c>
      <c r="J775" s="84" t="b">
        <v>0</v>
      </c>
      <c r="K775" s="84" t="b">
        <v>0</v>
      </c>
      <c r="L775" s="84" t="b">
        <v>0</v>
      </c>
    </row>
    <row r="776" spans="1:12" ht="15">
      <c r="A776" s="84" t="s">
        <v>3621</v>
      </c>
      <c r="B776" s="84" t="s">
        <v>3613</v>
      </c>
      <c r="C776" s="84">
        <v>2</v>
      </c>
      <c r="D776" s="122">
        <v>0.0017475573801578911</v>
      </c>
      <c r="E776" s="122">
        <v>0.9431933258832988</v>
      </c>
      <c r="F776" s="84" t="s">
        <v>3429</v>
      </c>
      <c r="G776" s="84" t="b">
        <v>0</v>
      </c>
      <c r="H776" s="84" t="b">
        <v>0</v>
      </c>
      <c r="I776" s="84" t="b">
        <v>0</v>
      </c>
      <c r="J776" s="84" t="b">
        <v>0</v>
      </c>
      <c r="K776" s="84" t="b">
        <v>0</v>
      </c>
      <c r="L776" s="84" t="b">
        <v>0</v>
      </c>
    </row>
    <row r="777" spans="1:12" ht="15">
      <c r="A777" s="84" t="s">
        <v>3615</v>
      </c>
      <c r="B777" s="84" t="s">
        <v>4423</v>
      </c>
      <c r="C777" s="84">
        <v>2</v>
      </c>
      <c r="D777" s="122">
        <v>0.0017475573801578911</v>
      </c>
      <c r="E777" s="122">
        <v>1.1117965635464302</v>
      </c>
      <c r="F777" s="84" t="s">
        <v>3429</v>
      </c>
      <c r="G777" s="84" t="b">
        <v>0</v>
      </c>
      <c r="H777" s="84" t="b">
        <v>0</v>
      </c>
      <c r="I777" s="84" t="b">
        <v>0</v>
      </c>
      <c r="J777" s="84" t="b">
        <v>0</v>
      </c>
      <c r="K777" s="84" t="b">
        <v>0</v>
      </c>
      <c r="L777" s="84" t="b">
        <v>0</v>
      </c>
    </row>
    <row r="778" spans="1:12" ht="15">
      <c r="A778" s="84" t="s">
        <v>3608</v>
      </c>
      <c r="B778" s="84" t="s">
        <v>4517</v>
      </c>
      <c r="C778" s="84">
        <v>2</v>
      </c>
      <c r="D778" s="122">
        <v>0.0017475573801578911</v>
      </c>
      <c r="E778" s="122">
        <v>0.9910539415317383</v>
      </c>
      <c r="F778" s="84" t="s">
        <v>3429</v>
      </c>
      <c r="G778" s="84" t="b">
        <v>0</v>
      </c>
      <c r="H778" s="84" t="b">
        <v>0</v>
      </c>
      <c r="I778" s="84" t="b">
        <v>0</v>
      </c>
      <c r="J778" s="84" t="b">
        <v>0</v>
      </c>
      <c r="K778" s="84" t="b">
        <v>0</v>
      </c>
      <c r="L778" s="84" t="b">
        <v>0</v>
      </c>
    </row>
    <row r="779" spans="1:12" ht="15">
      <c r="A779" s="84" t="s">
        <v>4517</v>
      </c>
      <c r="B779" s="84" t="s">
        <v>4624</v>
      </c>
      <c r="C779" s="84">
        <v>2</v>
      </c>
      <c r="D779" s="122">
        <v>0.0017475573801578911</v>
      </c>
      <c r="E779" s="122">
        <v>2.7028611705729295</v>
      </c>
      <c r="F779" s="84" t="s">
        <v>3429</v>
      </c>
      <c r="G779" s="84" t="b">
        <v>0</v>
      </c>
      <c r="H779" s="84" t="b">
        <v>0</v>
      </c>
      <c r="I779" s="84" t="b">
        <v>0</v>
      </c>
      <c r="J779" s="84" t="b">
        <v>0</v>
      </c>
      <c r="K779" s="84" t="b">
        <v>0</v>
      </c>
      <c r="L779" s="84" t="b">
        <v>0</v>
      </c>
    </row>
    <row r="780" spans="1:12" ht="15">
      <c r="A780" s="84" t="s">
        <v>4624</v>
      </c>
      <c r="B780" s="84" t="s">
        <v>4791</v>
      </c>
      <c r="C780" s="84">
        <v>2</v>
      </c>
      <c r="D780" s="122">
        <v>0.0017475573801578911</v>
      </c>
      <c r="E780" s="122">
        <v>3.0038911662369103</v>
      </c>
      <c r="F780" s="84" t="s">
        <v>3429</v>
      </c>
      <c r="G780" s="84" t="b">
        <v>0</v>
      </c>
      <c r="H780" s="84" t="b">
        <v>0</v>
      </c>
      <c r="I780" s="84" t="b">
        <v>0</v>
      </c>
      <c r="J780" s="84" t="b">
        <v>0</v>
      </c>
      <c r="K780" s="84" t="b">
        <v>0</v>
      </c>
      <c r="L780" s="84" t="b">
        <v>0</v>
      </c>
    </row>
    <row r="781" spans="1:12" ht="15">
      <c r="A781" s="84" t="s">
        <v>4791</v>
      </c>
      <c r="B781" s="84" t="s">
        <v>4792</v>
      </c>
      <c r="C781" s="84">
        <v>2</v>
      </c>
      <c r="D781" s="122">
        <v>0.0017475573801578911</v>
      </c>
      <c r="E781" s="122">
        <v>3.0038911662369103</v>
      </c>
      <c r="F781" s="84" t="s">
        <v>3429</v>
      </c>
      <c r="G781" s="84" t="b">
        <v>0</v>
      </c>
      <c r="H781" s="84" t="b">
        <v>0</v>
      </c>
      <c r="I781" s="84" t="b">
        <v>0</v>
      </c>
      <c r="J781" s="84" t="b">
        <v>0</v>
      </c>
      <c r="K781" s="84" t="b">
        <v>0</v>
      </c>
      <c r="L781" s="84" t="b">
        <v>0</v>
      </c>
    </row>
    <row r="782" spans="1:12" ht="15">
      <c r="A782" s="84" t="s">
        <v>4789</v>
      </c>
      <c r="B782" s="84" t="s">
        <v>4531</v>
      </c>
      <c r="C782" s="84">
        <v>2</v>
      </c>
      <c r="D782" s="122">
        <v>0.002023985291695064</v>
      </c>
      <c r="E782" s="122">
        <v>3.0038911662369103</v>
      </c>
      <c r="F782" s="84" t="s">
        <v>3429</v>
      </c>
      <c r="G782" s="84" t="b">
        <v>0</v>
      </c>
      <c r="H782" s="84" t="b">
        <v>0</v>
      </c>
      <c r="I782" s="84" t="b">
        <v>0</v>
      </c>
      <c r="J782" s="84" t="b">
        <v>0</v>
      </c>
      <c r="K782" s="84" t="b">
        <v>0</v>
      </c>
      <c r="L782" s="84" t="b">
        <v>0</v>
      </c>
    </row>
    <row r="783" spans="1:12" ht="15">
      <c r="A783" s="84" t="s">
        <v>3633</v>
      </c>
      <c r="B783" s="84" t="s">
        <v>3633</v>
      </c>
      <c r="C783" s="84">
        <v>2</v>
      </c>
      <c r="D783" s="122">
        <v>0.002023985291695064</v>
      </c>
      <c r="E783" s="122">
        <v>1.6059511575648728</v>
      </c>
      <c r="F783" s="84" t="s">
        <v>3429</v>
      </c>
      <c r="G783" s="84" t="b">
        <v>0</v>
      </c>
      <c r="H783" s="84" t="b">
        <v>0</v>
      </c>
      <c r="I783" s="84" t="b">
        <v>0</v>
      </c>
      <c r="J783" s="84" t="b">
        <v>0</v>
      </c>
      <c r="K783" s="84" t="b">
        <v>0</v>
      </c>
      <c r="L783" s="84" t="b">
        <v>0</v>
      </c>
    </row>
    <row r="784" spans="1:12" ht="15">
      <c r="A784" s="84" t="s">
        <v>3633</v>
      </c>
      <c r="B784" s="84" t="s">
        <v>4776</v>
      </c>
      <c r="C784" s="84">
        <v>2</v>
      </c>
      <c r="D784" s="122">
        <v>0.0017475573801578911</v>
      </c>
      <c r="E784" s="122">
        <v>2.3049211619008916</v>
      </c>
      <c r="F784" s="84" t="s">
        <v>3429</v>
      </c>
      <c r="G784" s="84" t="b">
        <v>0</v>
      </c>
      <c r="H784" s="84" t="b">
        <v>0</v>
      </c>
      <c r="I784" s="84" t="b">
        <v>0</v>
      </c>
      <c r="J784" s="84" t="b">
        <v>0</v>
      </c>
      <c r="K784" s="84" t="b">
        <v>0</v>
      </c>
      <c r="L784" s="84" t="b">
        <v>0</v>
      </c>
    </row>
    <row r="785" spans="1:12" ht="15">
      <c r="A785" s="84" t="s">
        <v>4422</v>
      </c>
      <c r="B785" s="84" t="s">
        <v>4455</v>
      </c>
      <c r="C785" s="84">
        <v>2</v>
      </c>
      <c r="D785" s="122">
        <v>0.0017475573801578911</v>
      </c>
      <c r="E785" s="122">
        <v>1.5490463062284003</v>
      </c>
      <c r="F785" s="84" t="s">
        <v>3429</v>
      </c>
      <c r="G785" s="84" t="b">
        <v>1</v>
      </c>
      <c r="H785" s="84" t="b">
        <v>0</v>
      </c>
      <c r="I785" s="84" t="b">
        <v>0</v>
      </c>
      <c r="J785" s="84" t="b">
        <v>0</v>
      </c>
      <c r="K785" s="84" t="b">
        <v>0</v>
      </c>
      <c r="L785" s="84" t="b">
        <v>0</v>
      </c>
    </row>
    <row r="786" spans="1:12" ht="15">
      <c r="A786" s="84" t="s">
        <v>4623</v>
      </c>
      <c r="B786" s="84" t="s">
        <v>4785</v>
      </c>
      <c r="C786" s="84">
        <v>2</v>
      </c>
      <c r="D786" s="122">
        <v>0.002023985291695064</v>
      </c>
      <c r="E786" s="122">
        <v>2.8277999071812294</v>
      </c>
      <c r="F786" s="84" t="s">
        <v>3429</v>
      </c>
      <c r="G786" s="84" t="b">
        <v>0</v>
      </c>
      <c r="H786" s="84" t="b">
        <v>0</v>
      </c>
      <c r="I786" s="84" t="b">
        <v>0</v>
      </c>
      <c r="J786" s="84" t="b">
        <v>0</v>
      </c>
      <c r="K786" s="84" t="b">
        <v>0</v>
      </c>
      <c r="L786" s="84" t="b">
        <v>0</v>
      </c>
    </row>
    <row r="787" spans="1:12" ht="15">
      <c r="A787" s="84" t="s">
        <v>4785</v>
      </c>
      <c r="B787" s="84" t="s">
        <v>4786</v>
      </c>
      <c r="C787" s="84">
        <v>2</v>
      </c>
      <c r="D787" s="122">
        <v>0.002023985291695064</v>
      </c>
      <c r="E787" s="122">
        <v>3.0038911662369103</v>
      </c>
      <c r="F787" s="84" t="s">
        <v>3429</v>
      </c>
      <c r="G787" s="84" t="b">
        <v>0</v>
      </c>
      <c r="H787" s="84" t="b">
        <v>0</v>
      </c>
      <c r="I787" s="84" t="b">
        <v>0</v>
      </c>
      <c r="J787" s="84" t="b">
        <v>0</v>
      </c>
      <c r="K787" s="84" t="b">
        <v>0</v>
      </c>
      <c r="L787" s="84" t="b">
        <v>0</v>
      </c>
    </row>
    <row r="788" spans="1:12" ht="15">
      <c r="A788" s="84" t="s">
        <v>3661</v>
      </c>
      <c r="B788" s="84" t="s">
        <v>3665</v>
      </c>
      <c r="C788" s="84">
        <v>2</v>
      </c>
      <c r="D788" s="122">
        <v>0.0017475573801578911</v>
      </c>
      <c r="E788" s="122">
        <v>2.526769911517248</v>
      </c>
      <c r="F788" s="84" t="s">
        <v>3429</v>
      </c>
      <c r="G788" s="84" t="b">
        <v>0</v>
      </c>
      <c r="H788" s="84" t="b">
        <v>0</v>
      </c>
      <c r="I788" s="84" t="b">
        <v>0</v>
      </c>
      <c r="J788" s="84" t="b">
        <v>0</v>
      </c>
      <c r="K788" s="84" t="b">
        <v>0</v>
      </c>
      <c r="L788" s="84" t="b">
        <v>0</v>
      </c>
    </row>
    <row r="789" spans="1:12" ht="15">
      <c r="A789" s="84" t="s">
        <v>394</v>
      </c>
      <c r="B789" s="84" t="s">
        <v>4420</v>
      </c>
      <c r="C789" s="84">
        <v>2</v>
      </c>
      <c r="D789" s="122">
        <v>0.0017475573801578911</v>
      </c>
      <c r="E789" s="122">
        <v>0.7127444045050249</v>
      </c>
      <c r="F789" s="84" t="s">
        <v>3429</v>
      </c>
      <c r="G789" s="84" t="b">
        <v>0</v>
      </c>
      <c r="H789" s="84" t="b">
        <v>0</v>
      </c>
      <c r="I789" s="84" t="b">
        <v>0</v>
      </c>
      <c r="J789" s="84" t="b">
        <v>0</v>
      </c>
      <c r="K789" s="84" t="b">
        <v>0</v>
      </c>
      <c r="L789" s="84" t="b">
        <v>0</v>
      </c>
    </row>
    <row r="790" spans="1:12" ht="15">
      <c r="A790" s="84" t="s">
        <v>4422</v>
      </c>
      <c r="B790" s="84" t="s">
        <v>4428</v>
      </c>
      <c r="C790" s="84">
        <v>2</v>
      </c>
      <c r="D790" s="122">
        <v>0.0017475573801578911</v>
      </c>
      <c r="E790" s="122">
        <v>1.1511062975563626</v>
      </c>
      <c r="F790" s="84" t="s">
        <v>3429</v>
      </c>
      <c r="G790" s="84" t="b">
        <v>1</v>
      </c>
      <c r="H790" s="84" t="b">
        <v>0</v>
      </c>
      <c r="I790" s="84" t="b">
        <v>0</v>
      </c>
      <c r="J790" s="84" t="b">
        <v>0</v>
      </c>
      <c r="K790" s="84" t="b">
        <v>0</v>
      </c>
      <c r="L790" s="84" t="b">
        <v>0</v>
      </c>
    </row>
    <row r="791" spans="1:12" ht="15">
      <c r="A791" s="84" t="s">
        <v>3608</v>
      </c>
      <c r="B791" s="84" t="s">
        <v>4555</v>
      </c>
      <c r="C791" s="84">
        <v>2</v>
      </c>
      <c r="D791" s="122">
        <v>0.0017475573801578911</v>
      </c>
      <c r="E791" s="122">
        <v>1.2920839371957196</v>
      </c>
      <c r="F791" s="84" t="s">
        <v>3429</v>
      </c>
      <c r="G791" s="84" t="b">
        <v>0</v>
      </c>
      <c r="H791" s="84" t="b">
        <v>0</v>
      </c>
      <c r="I791" s="84" t="b">
        <v>0</v>
      </c>
      <c r="J791" s="84" t="b">
        <v>0</v>
      </c>
      <c r="K791" s="84" t="b">
        <v>0</v>
      </c>
      <c r="L791" s="84" t="b">
        <v>0</v>
      </c>
    </row>
    <row r="792" spans="1:12" ht="15">
      <c r="A792" s="84" t="s">
        <v>4555</v>
      </c>
      <c r="B792" s="84" t="s">
        <v>4751</v>
      </c>
      <c r="C792" s="84">
        <v>2</v>
      </c>
      <c r="D792" s="122">
        <v>0.0017475573801578911</v>
      </c>
      <c r="E792" s="122">
        <v>3.0038911662369103</v>
      </c>
      <c r="F792" s="84" t="s">
        <v>3429</v>
      </c>
      <c r="G792" s="84" t="b">
        <v>0</v>
      </c>
      <c r="H792" s="84" t="b">
        <v>0</v>
      </c>
      <c r="I792" s="84" t="b">
        <v>0</v>
      </c>
      <c r="J792" s="84" t="b">
        <v>0</v>
      </c>
      <c r="K792" s="84" t="b">
        <v>0</v>
      </c>
      <c r="L792" s="84" t="b">
        <v>0</v>
      </c>
    </row>
    <row r="793" spans="1:12" ht="15">
      <c r="A793" s="84" t="s">
        <v>4751</v>
      </c>
      <c r="B793" s="84" t="s">
        <v>4752</v>
      </c>
      <c r="C793" s="84">
        <v>2</v>
      </c>
      <c r="D793" s="122">
        <v>0.0017475573801578911</v>
      </c>
      <c r="E793" s="122">
        <v>3.0038911662369103</v>
      </c>
      <c r="F793" s="84" t="s">
        <v>3429</v>
      </c>
      <c r="G793" s="84" t="b">
        <v>0</v>
      </c>
      <c r="H793" s="84" t="b">
        <v>0</v>
      </c>
      <c r="I793" s="84" t="b">
        <v>0</v>
      </c>
      <c r="J793" s="84" t="b">
        <v>0</v>
      </c>
      <c r="K793" s="84" t="b">
        <v>0</v>
      </c>
      <c r="L793" s="84" t="b">
        <v>0</v>
      </c>
    </row>
    <row r="794" spans="1:12" ht="15">
      <c r="A794" s="84" t="s">
        <v>4752</v>
      </c>
      <c r="B794" s="84" t="s">
        <v>3614</v>
      </c>
      <c r="C794" s="84">
        <v>2</v>
      </c>
      <c r="D794" s="122">
        <v>0.0017475573801578911</v>
      </c>
      <c r="E794" s="122">
        <v>1.7367194378338968</v>
      </c>
      <c r="F794" s="84" t="s">
        <v>3429</v>
      </c>
      <c r="G794" s="84" t="b">
        <v>0</v>
      </c>
      <c r="H794" s="84" t="b">
        <v>0</v>
      </c>
      <c r="I794" s="84" t="b">
        <v>0</v>
      </c>
      <c r="J794" s="84" t="b">
        <v>0</v>
      </c>
      <c r="K794" s="84" t="b">
        <v>0</v>
      </c>
      <c r="L794" s="84" t="b">
        <v>0</v>
      </c>
    </row>
    <row r="795" spans="1:12" ht="15">
      <c r="A795" s="84" t="s">
        <v>4440</v>
      </c>
      <c r="B795" s="84" t="s">
        <v>4620</v>
      </c>
      <c r="C795" s="84">
        <v>2</v>
      </c>
      <c r="D795" s="122">
        <v>0.0017475573801578911</v>
      </c>
      <c r="E795" s="122">
        <v>2.1745873934058855</v>
      </c>
      <c r="F795" s="84" t="s">
        <v>3429</v>
      </c>
      <c r="G795" s="84" t="b">
        <v>0</v>
      </c>
      <c r="H795" s="84" t="b">
        <v>0</v>
      </c>
      <c r="I795" s="84" t="b">
        <v>0</v>
      </c>
      <c r="J795" s="84" t="b">
        <v>0</v>
      </c>
      <c r="K795" s="84" t="b">
        <v>0</v>
      </c>
      <c r="L795" s="84" t="b">
        <v>0</v>
      </c>
    </row>
    <row r="796" spans="1:12" ht="15">
      <c r="A796" s="84" t="s">
        <v>4620</v>
      </c>
      <c r="B796" s="84" t="s">
        <v>3615</v>
      </c>
      <c r="C796" s="84">
        <v>2</v>
      </c>
      <c r="D796" s="122">
        <v>0.0017475573801578911</v>
      </c>
      <c r="E796" s="122">
        <v>1.6374682090109378</v>
      </c>
      <c r="F796" s="84" t="s">
        <v>3429</v>
      </c>
      <c r="G796" s="84" t="b">
        <v>0</v>
      </c>
      <c r="H796" s="84" t="b">
        <v>0</v>
      </c>
      <c r="I796" s="84" t="b">
        <v>0</v>
      </c>
      <c r="J796" s="84" t="b">
        <v>0</v>
      </c>
      <c r="K796" s="84" t="b">
        <v>0</v>
      </c>
      <c r="L796" s="84" t="b">
        <v>0</v>
      </c>
    </row>
    <row r="797" spans="1:12" ht="15">
      <c r="A797" s="84" t="s">
        <v>3615</v>
      </c>
      <c r="B797" s="84" t="s">
        <v>4753</v>
      </c>
      <c r="C797" s="84">
        <v>2</v>
      </c>
      <c r="D797" s="122">
        <v>0.0017475573801578911</v>
      </c>
      <c r="E797" s="122">
        <v>1.9247099201892857</v>
      </c>
      <c r="F797" s="84" t="s">
        <v>3429</v>
      </c>
      <c r="G797" s="84" t="b">
        <v>0</v>
      </c>
      <c r="H797" s="84" t="b">
        <v>0</v>
      </c>
      <c r="I797" s="84" t="b">
        <v>0</v>
      </c>
      <c r="J797" s="84" t="b">
        <v>0</v>
      </c>
      <c r="K797" s="84" t="b">
        <v>0</v>
      </c>
      <c r="L797" s="84" t="b">
        <v>0</v>
      </c>
    </row>
    <row r="798" spans="1:12" ht="15">
      <c r="A798" s="84" t="s">
        <v>4753</v>
      </c>
      <c r="B798" s="84" t="s">
        <v>4754</v>
      </c>
      <c r="C798" s="84">
        <v>2</v>
      </c>
      <c r="D798" s="122">
        <v>0.0017475573801578911</v>
      </c>
      <c r="E798" s="122">
        <v>3.0038911662369103</v>
      </c>
      <c r="F798" s="84" t="s">
        <v>3429</v>
      </c>
      <c r="G798" s="84" t="b">
        <v>0</v>
      </c>
      <c r="H798" s="84" t="b">
        <v>0</v>
      </c>
      <c r="I798" s="84" t="b">
        <v>0</v>
      </c>
      <c r="J798" s="84" t="b">
        <v>0</v>
      </c>
      <c r="K798" s="84" t="b">
        <v>0</v>
      </c>
      <c r="L798" s="84" t="b">
        <v>0</v>
      </c>
    </row>
    <row r="799" spans="1:12" ht="15">
      <c r="A799" s="84" t="s">
        <v>4754</v>
      </c>
      <c r="B799" s="84" t="s">
        <v>4755</v>
      </c>
      <c r="C799" s="84">
        <v>2</v>
      </c>
      <c r="D799" s="122">
        <v>0.0017475573801578911</v>
      </c>
      <c r="E799" s="122">
        <v>3.0038911662369103</v>
      </c>
      <c r="F799" s="84" t="s">
        <v>3429</v>
      </c>
      <c r="G799" s="84" t="b">
        <v>0</v>
      </c>
      <c r="H799" s="84" t="b">
        <v>0</v>
      </c>
      <c r="I799" s="84" t="b">
        <v>0</v>
      </c>
      <c r="J799" s="84" t="b">
        <v>0</v>
      </c>
      <c r="K799" s="84" t="b">
        <v>0</v>
      </c>
      <c r="L799" s="84" t="b">
        <v>0</v>
      </c>
    </row>
    <row r="800" spans="1:12" ht="15">
      <c r="A800" s="84" t="s">
        <v>3608</v>
      </c>
      <c r="B800" s="84" t="s">
        <v>4757</v>
      </c>
      <c r="C800" s="84">
        <v>2</v>
      </c>
      <c r="D800" s="122">
        <v>0.0017475573801578911</v>
      </c>
      <c r="E800" s="122">
        <v>1.2920839371957196</v>
      </c>
      <c r="F800" s="84" t="s">
        <v>3429</v>
      </c>
      <c r="G800" s="84" t="b">
        <v>0</v>
      </c>
      <c r="H800" s="84" t="b">
        <v>0</v>
      </c>
      <c r="I800" s="84" t="b">
        <v>0</v>
      </c>
      <c r="J800" s="84" t="b">
        <v>0</v>
      </c>
      <c r="K800" s="84" t="b">
        <v>0</v>
      </c>
      <c r="L800" s="84" t="b">
        <v>0</v>
      </c>
    </row>
    <row r="801" spans="1:12" ht="15">
      <c r="A801" s="84" t="s">
        <v>4678</v>
      </c>
      <c r="B801" s="84" t="s">
        <v>4679</v>
      </c>
      <c r="C801" s="84">
        <v>2</v>
      </c>
      <c r="D801" s="122">
        <v>0.0017475573801578911</v>
      </c>
      <c r="E801" s="122">
        <v>3.0038911662369103</v>
      </c>
      <c r="F801" s="84" t="s">
        <v>3429</v>
      </c>
      <c r="G801" s="84" t="b">
        <v>0</v>
      </c>
      <c r="H801" s="84" t="b">
        <v>0</v>
      </c>
      <c r="I801" s="84" t="b">
        <v>0</v>
      </c>
      <c r="J801" s="84" t="b">
        <v>0</v>
      </c>
      <c r="K801" s="84" t="b">
        <v>0</v>
      </c>
      <c r="L801" s="84" t="b">
        <v>0</v>
      </c>
    </row>
    <row r="802" spans="1:12" ht="15">
      <c r="A802" s="84" t="s">
        <v>4744</v>
      </c>
      <c r="B802" s="84" t="s">
        <v>4745</v>
      </c>
      <c r="C802" s="84">
        <v>2</v>
      </c>
      <c r="D802" s="122">
        <v>0.0017475573801578911</v>
      </c>
      <c r="E802" s="122">
        <v>3.0038911662369103</v>
      </c>
      <c r="F802" s="84" t="s">
        <v>3429</v>
      </c>
      <c r="G802" s="84" t="b">
        <v>0</v>
      </c>
      <c r="H802" s="84" t="b">
        <v>0</v>
      </c>
      <c r="I802" s="84" t="b">
        <v>0</v>
      </c>
      <c r="J802" s="84" t="b">
        <v>0</v>
      </c>
      <c r="K802" s="84" t="b">
        <v>0</v>
      </c>
      <c r="L802" s="84" t="b">
        <v>0</v>
      </c>
    </row>
    <row r="803" spans="1:12" ht="15">
      <c r="A803" s="84" t="s">
        <v>4745</v>
      </c>
      <c r="B803" s="84" t="s">
        <v>4619</v>
      </c>
      <c r="C803" s="84">
        <v>2</v>
      </c>
      <c r="D803" s="122">
        <v>0.0017475573801578911</v>
      </c>
      <c r="E803" s="122">
        <v>3.0038911662369103</v>
      </c>
      <c r="F803" s="84" t="s">
        <v>3429</v>
      </c>
      <c r="G803" s="84" t="b">
        <v>0</v>
      </c>
      <c r="H803" s="84" t="b">
        <v>0</v>
      </c>
      <c r="I803" s="84" t="b">
        <v>0</v>
      </c>
      <c r="J803" s="84" t="b">
        <v>0</v>
      </c>
      <c r="K803" s="84" t="b">
        <v>0</v>
      </c>
      <c r="L803" s="84" t="b">
        <v>0</v>
      </c>
    </row>
    <row r="804" spans="1:12" ht="15">
      <c r="A804" s="84" t="s">
        <v>4619</v>
      </c>
      <c r="B804" s="84" t="s">
        <v>4746</v>
      </c>
      <c r="C804" s="84">
        <v>2</v>
      </c>
      <c r="D804" s="122">
        <v>0.0017475573801578911</v>
      </c>
      <c r="E804" s="122">
        <v>2.8277999071812294</v>
      </c>
      <c r="F804" s="84" t="s">
        <v>3429</v>
      </c>
      <c r="G804" s="84" t="b">
        <v>0</v>
      </c>
      <c r="H804" s="84" t="b">
        <v>0</v>
      </c>
      <c r="I804" s="84" t="b">
        <v>0</v>
      </c>
      <c r="J804" s="84" t="b">
        <v>1</v>
      </c>
      <c r="K804" s="84" t="b">
        <v>0</v>
      </c>
      <c r="L804" s="84" t="b">
        <v>0</v>
      </c>
    </row>
    <row r="805" spans="1:12" ht="15">
      <c r="A805" s="84" t="s">
        <v>4746</v>
      </c>
      <c r="B805" s="84" t="s">
        <v>4747</v>
      </c>
      <c r="C805" s="84">
        <v>2</v>
      </c>
      <c r="D805" s="122">
        <v>0.0017475573801578911</v>
      </c>
      <c r="E805" s="122">
        <v>3.0038911662369103</v>
      </c>
      <c r="F805" s="84" t="s">
        <v>3429</v>
      </c>
      <c r="G805" s="84" t="b">
        <v>1</v>
      </c>
      <c r="H805" s="84" t="b">
        <v>0</v>
      </c>
      <c r="I805" s="84" t="b">
        <v>0</v>
      </c>
      <c r="J805" s="84" t="b">
        <v>0</v>
      </c>
      <c r="K805" s="84" t="b">
        <v>0</v>
      </c>
      <c r="L805" s="84" t="b">
        <v>0</v>
      </c>
    </row>
    <row r="806" spans="1:12" ht="15">
      <c r="A806" s="84" t="s">
        <v>4747</v>
      </c>
      <c r="B806" s="84" t="s">
        <v>4748</v>
      </c>
      <c r="C806" s="84">
        <v>2</v>
      </c>
      <c r="D806" s="122">
        <v>0.0017475573801578911</v>
      </c>
      <c r="E806" s="122">
        <v>3.0038911662369103</v>
      </c>
      <c r="F806" s="84" t="s">
        <v>3429</v>
      </c>
      <c r="G806" s="84" t="b">
        <v>0</v>
      </c>
      <c r="H806" s="84" t="b">
        <v>0</v>
      </c>
      <c r="I806" s="84" t="b">
        <v>0</v>
      </c>
      <c r="J806" s="84" t="b">
        <v>0</v>
      </c>
      <c r="K806" s="84" t="b">
        <v>0</v>
      </c>
      <c r="L806" s="84" t="b">
        <v>0</v>
      </c>
    </row>
    <row r="807" spans="1:12" ht="15">
      <c r="A807" s="84" t="s">
        <v>4748</v>
      </c>
      <c r="B807" s="84" t="s">
        <v>4420</v>
      </c>
      <c r="C807" s="84">
        <v>2</v>
      </c>
      <c r="D807" s="122">
        <v>0.0017475573801578911</v>
      </c>
      <c r="E807" s="122">
        <v>1.9431933258832987</v>
      </c>
      <c r="F807" s="84" t="s">
        <v>3429</v>
      </c>
      <c r="G807" s="84" t="b">
        <v>0</v>
      </c>
      <c r="H807" s="84" t="b">
        <v>0</v>
      </c>
      <c r="I807" s="84" t="b">
        <v>0</v>
      </c>
      <c r="J807" s="84" t="b">
        <v>0</v>
      </c>
      <c r="K807" s="84" t="b">
        <v>0</v>
      </c>
      <c r="L807" s="84" t="b">
        <v>0</v>
      </c>
    </row>
    <row r="808" spans="1:12" ht="15">
      <c r="A808" s="84" t="s">
        <v>4420</v>
      </c>
      <c r="B808" s="84" t="s">
        <v>4749</v>
      </c>
      <c r="C808" s="84">
        <v>2</v>
      </c>
      <c r="D808" s="122">
        <v>0.0017475573801578911</v>
      </c>
      <c r="E808" s="122">
        <v>2.0496486567975856</v>
      </c>
      <c r="F808" s="84" t="s">
        <v>3429</v>
      </c>
      <c r="G808" s="84" t="b">
        <v>0</v>
      </c>
      <c r="H808" s="84" t="b">
        <v>0</v>
      </c>
      <c r="I808" s="84" t="b">
        <v>0</v>
      </c>
      <c r="J808" s="84" t="b">
        <v>0</v>
      </c>
      <c r="K808" s="84" t="b">
        <v>0</v>
      </c>
      <c r="L808" s="84" t="b">
        <v>0</v>
      </c>
    </row>
    <row r="809" spans="1:12" ht="15">
      <c r="A809" s="84" t="s">
        <v>4749</v>
      </c>
      <c r="B809" s="84" t="s">
        <v>3608</v>
      </c>
      <c r="C809" s="84">
        <v>2</v>
      </c>
      <c r="D809" s="122">
        <v>0.0017475573801578911</v>
      </c>
      <c r="E809" s="122">
        <v>1.2150160504614937</v>
      </c>
      <c r="F809" s="84" t="s">
        <v>3429</v>
      </c>
      <c r="G809" s="84" t="b">
        <v>0</v>
      </c>
      <c r="H809" s="84" t="b">
        <v>0</v>
      </c>
      <c r="I809" s="84" t="b">
        <v>0</v>
      </c>
      <c r="J809" s="84" t="b">
        <v>0</v>
      </c>
      <c r="K809" s="84" t="b">
        <v>0</v>
      </c>
      <c r="L809" s="84" t="b">
        <v>0</v>
      </c>
    </row>
    <row r="810" spans="1:12" ht="15">
      <c r="A810" s="84" t="s">
        <v>4447</v>
      </c>
      <c r="B810" s="84" t="s">
        <v>3608</v>
      </c>
      <c r="C810" s="84">
        <v>2</v>
      </c>
      <c r="D810" s="122">
        <v>0.0017475573801578911</v>
      </c>
      <c r="E810" s="122">
        <v>0.3399547870697937</v>
      </c>
      <c r="F810" s="84" t="s">
        <v>3429</v>
      </c>
      <c r="G810" s="84" t="b">
        <v>0</v>
      </c>
      <c r="H810" s="84" t="b">
        <v>0</v>
      </c>
      <c r="I810" s="84" t="b">
        <v>0</v>
      </c>
      <c r="J810" s="84" t="b">
        <v>0</v>
      </c>
      <c r="K810" s="84" t="b">
        <v>0</v>
      </c>
      <c r="L810" s="84" t="b">
        <v>0</v>
      </c>
    </row>
    <row r="811" spans="1:12" ht="15">
      <c r="A811" s="84" t="s">
        <v>4436</v>
      </c>
      <c r="B811" s="84" t="s">
        <v>4723</v>
      </c>
      <c r="C811" s="84">
        <v>2</v>
      </c>
      <c r="D811" s="122">
        <v>0.0017475573801578911</v>
      </c>
      <c r="E811" s="122">
        <v>2.0496486567975856</v>
      </c>
      <c r="F811" s="84" t="s">
        <v>3429</v>
      </c>
      <c r="G811" s="84" t="b">
        <v>0</v>
      </c>
      <c r="H811" s="84" t="b">
        <v>0</v>
      </c>
      <c r="I811" s="84" t="b">
        <v>0</v>
      </c>
      <c r="J811" s="84" t="b">
        <v>0</v>
      </c>
      <c r="K811" s="84" t="b">
        <v>0</v>
      </c>
      <c r="L811" s="84" t="b">
        <v>0</v>
      </c>
    </row>
    <row r="812" spans="1:12" ht="15">
      <c r="A812" s="84" t="s">
        <v>4723</v>
      </c>
      <c r="B812" s="84" t="s">
        <v>4431</v>
      </c>
      <c r="C812" s="84">
        <v>2</v>
      </c>
      <c r="D812" s="122">
        <v>0.0017475573801578911</v>
      </c>
      <c r="E812" s="122">
        <v>1.9827018671669725</v>
      </c>
      <c r="F812" s="84" t="s">
        <v>3429</v>
      </c>
      <c r="G812" s="84" t="b">
        <v>0</v>
      </c>
      <c r="H812" s="84" t="b">
        <v>0</v>
      </c>
      <c r="I812" s="84" t="b">
        <v>0</v>
      </c>
      <c r="J812" s="84" t="b">
        <v>0</v>
      </c>
      <c r="K812" s="84" t="b">
        <v>0</v>
      </c>
      <c r="L812" s="84" t="b">
        <v>0</v>
      </c>
    </row>
    <row r="813" spans="1:12" ht="15">
      <c r="A813" s="84" t="s">
        <v>3621</v>
      </c>
      <c r="B813" s="84" t="s">
        <v>4719</v>
      </c>
      <c r="C813" s="84">
        <v>2</v>
      </c>
      <c r="D813" s="122">
        <v>0.0017475573801578911</v>
      </c>
      <c r="E813" s="122">
        <v>2.3049211619008916</v>
      </c>
      <c r="F813" s="84" t="s">
        <v>3429</v>
      </c>
      <c r="G813" s="84" t="b">
        <v>0</v>
      </c>
      <c r="H813" s="84" t="b">
        <v>0</v>
      </c>
      <c r="I813" s="84" t="b">
        <v>0</v>
      </c>
      <c r="J813" s="84" t="b">
        <v>0</v>
      </c>
      <c r="K813" s="84" t="b">
        <v>0</v>
      </c>
      <c r="L813" s="84" t="b">
        <v>0</v>
      </c>
    </row>
    <row r="814" spans="1:12" ht="15">
      <c r="A814" s="84" t="s">
        <v>4713</v>
      </c>
      <c r="B814" s="84" t="s">
        <v>4614</v>
      </c>
      <c r="C814" s="84">
        <v>2</v>
      </c>
      <c r="D814" s="122">
        <v>0.0017475573801578911</v>
      </c>
      <c r="E814" s="122">
        <v>2.8277999071812294</v>
      </c>
      <c r="F814" s="84" t="s">
        <v>3429</v>
      </c>
      <c r="G814" s="84" t="b">
        <v>0</v>
      </c>
      <c r="H814" s="84" t="b">
        <v>0</v>
      </c>
      <c r="I814" s="84" t="b">
        <v>0</v>
      </c>
      <c r="J814" s="84" t="b">
        <v>0</v>
      </c>
      <c r="K814" s="84" t="b">
        <v>0</v>
      </c>
      <c r="L814" s="84" t="b">
        <v>0</v>
      </c>
    </row>
    <row r="815" spans="1:12" ht="15">
      <c r="A815" s="84" t="s">
        <v>4463</v>
      </c>
      <c r="B815" s="84" t="s">
        <v>4715</v>
      </c>
      <c r="C815" s="84">
        <v>2</v>
      </c>
      <c r="D815" s="122">
        <v>0.0017475573801578911</v>
      </c>
      <c r="E815" s="122">
        <v>2.4598231218866347</v>
      </c>
      <c r="F815" s="84" t="s">
        <v>3429</v>
      </c>
      <c r="G815" s="84" t="b">
        <v>0</v>
      </c>
      <c r="H815" s="84" t="b">
        <v>0</v>
      </c>
      <c r="I815" s="84" t="b">
        <v>0</v>
      </c>
      <c r="J815" s="84" t="b">
        <v>0</v>
      </c>
      <c r="K815" s="84" t="b">
        <v>0</v>
      </c>
      <c r="L815" s="84" t="b">
        <v>0</v>
      </c>
    </row>
    <row r="816" spans="1:12" ht="15">
      <c r="A816" s="84" t="s">
        <v>4715</v>
      </c>
      <c r="B816" s="84" t="s">
        <v>4716</v>
      </c>
      <c r="C816" s="84">
        <v>2</v>
      </c>
      <c r="D816" s="122">
        <v>0.0017475573801578911</v>
      </c>
      <c r="E816" s="122">
        <v>3.0038911662369103</v>
      </c>
      <c r="F816" s="84" t="s">
        <v>3429</v>
      </c>
      <c r="G816" s="84" t="b">
        <v>0</v>
      </c>
      <c r="H816" s="84" t="b">
        <v>0</v>
      </c>
      <c r="I816" s="84" t="b">
        <v>0</v>
      </c>
      <c r="J816" s="84" t="b">
        <v>0</v>
      </c>
      <c r="K816" s="84" t="b">
        <v>0</v>
      </c>
      <c r="L816" s="84" t="b">
        <v>0</v>
      </c>
    </row>
    <row r="817" spans="1:12" ht="15">
      <c r="A817" s="84" t="s">
        <v>4716</v>
      </c>
      <c r="B817" s="84" t="s">
        <v>3608</v>
      </c>
      <c r="C817" s="84">
        <v>2</v>
      </c>
      <c r="D817" s="122">
        <v>0.0017475573801578911</v>
      </c>
      <c r="E817" s="122">
        <v>1.2150160504614937</v>
      </c>
      <c r="F817" s="84" t="s">
        <v>3429</v>
      </c>
      <c r="G817" s="84" t="b">
        <v>0</v>
      </c>
      <c r="H817" s="84" t="b">
        <v>0</v>
      </c>
      <c r="I817" s="84" t="b">
        <v>0</v>
      </c>
      <c r="J817" s="84" t="b">
        <v>0</v>
      </c>
      <c r="K817" s="84" t="b">
        <v>0</v>
      </c>
      <c r="L817" s="84" t="b">
        <v>0</v>
      </c>
    </row>
    <row r="818" spans="1:12" ht="15">
      <c r="A818" s="84" t="s">
        <v>4717</v>
      </c>
      <c r="B818" s="84" t="s">
        <v>4424</v>
      </c>
      <c r="C818" s="84">
        <v>2</v>
      </c>
      <c r="D818" s="122">
        <v>0.0017475573801578911</v>
      </c>
      <c r="E818" s="122">
        <v>2.0261675609480627</v>
      </c>
      <c r="F818" s="84" t="s">
        <v>3429</v>
      </c>
      <c r="G818" s="84" t="b">
        <v>0</v>
      </c>
      <c r="H818" s="84" t="b">
        <v>0</v>
      </c>
      <c r="I818" s="84" t="b">
        <v>0</v>
      </c>
      <c r="J818" s="84" t="b">
        <v>0</v>
      </c>
      <c r="K818" s="84" t="b">
        <v>0</v>
      </c>
      <c r="L818" s="84" t="b">
        <v>0</v>
      </c>
    </row>
    <row r="819" spans="1:12" ht="15">
      <c r="A819" s="84" t="s">
        <v>4711</v>
      </c>
      <c r="B819" s="84" t="s">
        <v>4440</v>
      </c>
      <c r="C819" s="84">
        <v>2</v>
      </c>
      <c r="D819" s="122">
        <v>0.0017475573801578911</v>
      </c>
      <c r="E819" s="122">
        <v>2.350678652461567</v>
      </c>
      <c r="F819" s="84" t="s">
        <v>3429</v>
      </c>
      <c r="G819" s="84" t="b">
        <v>0</v>
      </c>
      <c r="H819" s="84" t="b">
        <v>0</v>
      </c>
      <c r="I819" s="84" t="b">
        <v>0</v>
      </c>
      <c r="J819" s="84" t="b">
        <v>0</v>
      </c>
      <c r="K819" s="84" t="b">
        <v>0</v>
      </c>
      <c r="L819" s="84" t="b">
        <v>0</v>
      </c>
    </row>
    <row r="820" spans="1:12" ht="15">
      <c r="A820" s="84" t="s">
        <v>3608</v>
      </c>
      <c r="B820" s="84" t="s">
        <v>4712</v>
      </c>
      <c r="C820" s="84">
        <v>2</v>
      </c>
      <c r="D820" s="122">
        <v>0.0017475573801578911</v>
      </c>
      <c r="E820" s="122">
        <v>1.2920839371957196</v>
      </c>
      <c r="F820" s="84" t="s">
        <v>3429</v>
      </c>
      <c r="G820" s="84" t="b">
        <v>0</v>
      </c>
      <c r="H820" s="84" t="b">
        <v>0</v>
      </c>
      <c r="I820" s="84" t="b">
        <v>0</v>
      </c>
      <c r="J820" s="84" t="b">
        <v>0</v>
      </c>
      <c r="K820" s="84" t="b">
        <v>0</v>
      </c>
      <c r="L820" s="84" t="b">
        <v>0</v>
      </c>
    </row>
    <row r="821" spans="1:12" ht="15">
      <c r="A821" s="84" t="s">
        <v>4712</v>
      </c>
      <c r="B821" s="84" t="s">
        <v>4468</v>
      </c>
      <c r="C821" s="84">
        <v>2</v>
      </c>
      <c r="D821" s="122">
        <v>0.0017475573801578911</v>
      </c>
      <c r="E821" s="122">
        <v>2.350678652461567</v>
      </c>
      <c r="F821" s="84" t="s">
        <v>3429</v>
      </c>
      <c r="G821" s="84" t="b">
        <v>0</v>
      </c>
      <c r="H821" s="84" t="b">
        <v>0</v>
      </c>
      <c r="I821" s="84" t="b">
        <v>0</v>
      </c>
      <c r="J821" s="84" t="b">
        <v>0</v>
      </c>
      <c r="K821" s="84" t="b">
        <v>0</v>
      </c>
      <c r="L821" s="84" t="b">
        <v>0</v>
      </c>
    </row>
    <row r="822" spans="1:12" ht="15">
      <c r="A822" s="84" t="s">
        <v>4468</v>
      </c>
      <c r="B822" s="84" t="s">
        <v>4469</v>
      </c>
      <c r="C822" s="84">
        <v>2</v>
      </c>
      <c r="D822" s="122">
        <v>0.0017475573801578911</v>
      </c>
      <c r="E822" s="122">
        <v>1.697466138686223</v>
      </c>
      <c r="F822" s="84" t="s">
        <v>3429</v>
      </c>
      <c r="G822" s="84" t="b">
        <v>0</v>
      </c>
      <c r="H822" s="84" t="b">
        <v>0</v>
      </c>
      <c r="I822" s="84" t="b">
        <v>0</v>
      </c>
      <c r="J822" s="84" t="b">
        <v>0</v>
      </c>
      <c r="K822" s="84" t="b">
        <v>0</v>
      </c>
      <c r="L822" s="84" t="b">
        <v>0</v>
      </c>
    </row>
    <row r="823" spans="1:12" ht="15">
      <c r="A823" s="84" t="s">
        <v>4469</v>
      </c>
      <c r="B823" s="84" t="s">
        <v>4470</v>
      </c>
      <c r="C823" s="84">
        <v>2</v>
      </c>
      <c r="D823" s="122">
        <v>0.0017475573801578911</v>
      </c>
      <c r="E823" s="122">
        <v>1.697466138686223</v>
      </c>
      <c r="F823" s="84" t="s">
        <v>3429</v>
      </c>
      <c r="G823" s="84" t="b">
        <v>0</v>
      </c>
      <c r="H823" s="84" t="b">
        <v>0</v>
      </c>
      <c r="I823" s="84" t="b">
        <v>0</v>
      </c>
      <c r="J823" s="84" t="b">
        <v>0</v>
      </c>
      <c r="K823" s="84" t="b">
        <v>0</v>
      </c>
      <c r="L823" s="84" t="b">
        <v>0</v>
      </c>
    </row>
    <row r="824" spans="1:12" ht="15">
      <c r="A824" s="84" t="s">
        <v>3610</v>
      </c>
      <c r="B824" s="84" t="s">
        <v>3625</v>
      </c>
      <c r="C824" s="84">
        <v>2</v>
      </c>
      <c r="D824" s="122">
        <v>0.0017475573801578911</v>
      </c>
      <c r="E824" s="122">
        <v>0.8916213978196399</v>
      </c>
      <c r="F824" s="84" t="s">
        <v>3429</v>
      </c>
      <c r="G824" s="84" t="b">
        <v>0</v>
      </c>
      <c r="H824" s="84" t="b">
        <v>0</v>
      </c>
      <c r="I824" s="84" t="b">
        <v>0</v>
      </c>
      <c r="J824" s="84" t="b">
        <v>1</v>
      </c>
      <c r="K824" s="84" t="b">
        <v>0</v>
      </c>
      <c r="L824" s="84" t="b">
        <v>0</v>
      </c>
    </row>
    <row r="825" spans="1:12" ht="15">
      <c r="A825" s="84" t="s">
        <v>3611</v>
      </c>
      <c r="B825" s="84" t="s">
        <v>4427</v>
      </c>
      <c r="C825" s="84">
        <v>2</v>
      </c>
      <c r="D825" s="122">
        <v>0.0017475573801578911</v>
      </c>
      <c r="E825" s="122">
        <v>0.6879208207799927</v>
      </c>
      <c r="F825" s="84" t="s">
        <v>3429</v>
      </c>
      <c r="G825" s="84" t="b">
        <v>0</v>
      </c>
      <c r="H825" s="84" t="b">
        <v>0</v>
      </c>
      <c r="I825" s="84" t="b">
        <v>0</v>
      </c>
      <c r="J825" s="84" t="b">
        <v>0</v>
      </c>
      <c r="K825" s="84" t="b">
        <v>0</v>
      </c>
      <c r="L825" s="84" t="b">
        <v>0</v>
      </c>
    </row>
    <row r="826" spans="1:12" ht="15">
      <c r="A826" s="84" t="s">
        <v>4421</v>
      </c>
      <c r="B826" s="84" t="s">
        <v>4443</v>
      </c>
      <c r="C826" s="84">
        <v>2</v>
      </c>
      <c r="D826" s="122">
        <v>0.0017475573801578911</v>
      </c>
      <c r="E826" s="122">
        <v>1.0401033388913552</v>
      </c>
      <c r="F826" s="84" t="s">
        <v>3429</v>
      </c>
      <c r="G826" s="84" t="b">
        <v>0</v>
      </c>
      <c r="H826" s="84" t="b">
        <v>0</v>
      </c>
      <c r="I826" s="84" t="b">
        <v>0</v>
      </c>
      <c r="J826" s="84" t="b">
        <v>0</v>
      </c>
      <c r="K826" s="84" t="b">
        <v>0</v>
      </c>
      <c r="L826" s="84" t="b">
        <v>0</v>
      </c>
    </row>
    <row r="827" spans="1:12" ht="15">
      <c r="A827" s="84" t="s">
        <v>3657</v>
      </c>
      <c r="B827" s="84" t="s">
        <v>3652</v>
      </c>
      <c r="C827" s="84">
        <v>2</v>
      </c>
      <c r="D827" s="122">
        <v>0.0017475573801578911</v>
      </c>
      <c r="E827" s="122">
        <v>2.605951157564873</v>
      </c>
      <c r="F827" s="84" t="s">
        <v>3429</v>
      </c>
      <c r="G827" s="84" t="b">
        <v>0</v>
      </c>
      <c r="H827" s="84" t="b">
        <v>0</v>
      </c>
      <c r="I827" s="84" t="b">
        <v>0</v>
      </c>
      <c r="J827" s="84" t="b">
        <v>0</v>
      </c>
      <c r="K827" s="84" t="b">
        <v>0</v>
      </c>
      <c r="L827" s="84" t="b">
        <v>0</v>
      </c>
    </row>
    <row r="828" spans="1:12" ht="15">
      <c r="A828" s="84" t="s">
        <v>3652</v>
      </c>
      <c r="B828" s="84" t="s">
        <v>4460</v>
      </c>
      <c r="C828" s="84">
        <v>2</v>
      </c>
      <c r="D828" s="122">
        <v>0.0017475573801578911</v>
      </c>
      <c r="E828" s="122">
        <v>2.1288299028452107</v>
      </c>
      <c r="F828" s="84" t="s">
        <v>3429</v>
      </c>
      <c r="G828" s="84" t="b">
        <v>0</v>
      </c>
      <c r="H828" s="84" t="b">
        <v>0</v>
      </c>
      <c r="I828" s="84" t="b">
        <v>0</v>
      </c>
      <c r="J828" s="84" t="b">
        <v>0</v>
      </c>
      <c r="K828" s="84" t="b">
        <v>0</v>
      </c>
      <c r="L828" s="84" t="b">
        <v>0</v>
      </c>
    </row>
    <row r="829" spans="1:12" ht="15">
      <c r="A829" s="84" t="s">
        <v>4460</v>
      </c>
      <c r="B829" s="84" t="s">
        <v>4542</v>
      </c>
      <c r="C829" s="84">
        <v>2</v>
      </c>
      <c r="D829" s="122">
        <v>0.0017475573801578911</v>
      </c>
      <c r="E829" s="122">
        <v>2.4298598985091915</v>
      </c>
      <c r="F829" s="84" t="s">
        <v>3429</v>
      </c>
      <c r="G829" s="84" t="b">
        <v>0</v>
      </c>
      <c r="H829" s="84" t="b">
        <v>0</v>
      </c>
      <c r="I829" s="84" t="b">
        <v>0</v>
      </c>
      <c r="J829" s="84" t="b">
        <v>0</v>
      </c>
      <c r="K829" s="84" t="b">
        <v>0</v>
      </c>
      <c r="L829" s="84" t="b">
        <v>0</v>
      </c>
    </row>
    <row r="830" spans="1:12" ht="15">
      <c r="A830" s="84" t="s">
        <v>4691</v>
      </c>
      <c r="B830" s="84" t="s">
        <v>4692</v>
      </c>
      <c r="C830" s="84">
        <v>2</v>
      </c>
      <c r="D830" s="122">
        <v>0.0017475573801578911</v>
      </c>
      <c r="E830" s="122">
        <v>3.0038911662369103</v>
      </c>
      <c r="F830" s="84" t="s">
        <v>3429</v>
      </c>
      <c r="G830" s="84" t="b">
        <v>0</v>
      </c>
      <c r="H830" s="84" t="b">
        <v>0</v>
      </c>
      <c r="I830" s="84" t="b">
        <v>0</v>
      </c>
      <c r="J830" s="84" t="b">
        <v>0</v>
      </c>
      <c r="K830" s="84" t="b">
        <v>0</v>
      </c>
      <c r="L830" s="84" t="b">
        <v>0</v>
      </c>
    </row>
    <row r="831" spans="1:12" ht="15">
      <c r="A831" s="84" t="s">
        <v>4692</v>
      </c>
      <c r="B831" s="84" t="s">
        <v>4693</v>
      </c>
      <c r="C831" s="84">
        <v>2</v>
      </c>
      <c r="D831" s="122">
        <v>0.0017475573801578911</v>
      </c>
      <c r="E831" s="122">
        <v>3.0038911662369103</v>
      </c>
      <c r="F831" s="84" t="s">
        <v>3429</v>
      </c>
      <c r="G831" s="84" t="b">
        <v>0</v>
      </c>
      <c r="H831" s="84" t="b">
        <v>0</v>
      </c>
      <c r="I831" s="84" t="b">
        <v>0</v>
      </c>
      <c r="J831" s="84" t="b">
        <v>0</v>
      </c>
      <c r="K831" s="84" t="b">
        <v>0</v>
      </c>
      <c r="L831" s="84" t="b">
        <v>0</v>
      </c>
    </row>
    <row r="832" spans="1:12" ht="15">
      <c r="A832" s="84" t="s">
        <v>4511</v>
      </c>
      <c r="B832" s="84" t="s">
        <v>3696</v>
      </c>
      <c r="C832" s="84">
        <v>2</v>
      </c>
      <c r="D832" s="122">
        <v>0.0017475573801578911</v>
      </c>
      <c r="E832" s="122">
        <v>2.4598231218866347</v>
      </c>
      <c r="F832" s="84" t="s">
        <v>3429</v>
      </c>
      <c r="G832" s="84" t="b">
        <v>0</v>
      </c>
      <c r="H832" s="84" t="b">
        <v>0</v>
      </c>
      <c r="I832" s="84" t="b">
        <v>0</v>
      </c>
      <c r="J832" s="84" t="b">
        <v>0</v>
      </c>
      <c r="K832" s="84" t="b">
        <v>0</v>
      </c>
      <c r="L832" s="84" t="b">
        <v>0</v>
      </c>
    </row>
    <row r="833" spans="1:12" ht="15">
      <c r="A833" s="84" t="s">
        <v>3608</v>
      </c>
      <c r="B833" s="84" t="s">
        <v>4430</v>
      </c>
      <c r="C833" s="84">
        <v>2</v>
      </c>
      <c r="D833" s="122">
        <v>0.0017475573801578911</v>
      </c>
      <c r="E833" s="122">
        <v>0.38899395020377586</v>
      </c>
      <c r="F833" s="84" t="s">
        <v>3429</v>
      </c>
      <c r="G833" s="84" t="b">
        <v>0</v>
      </c>
      <c r="H833" s="84" t="b">
        <v>0</v>
      </c>
      <c r="I833" s="84" t="b">
        <v>0</v>
      </c>
      <c r="J833" s="84" t="b">
        <v>0</v>
      </c>
      <c r="K833" s="84" t="b">
        <v>0</v>
      </c>
      <c r="L833" s="84" t="b">
        <v>0</v>
      </c>
    </row>
    <row r="834" spans="1:12" ht="15">
      <c r="A834" s="84" t="s">
        <v>4573</v>
      </c>
      <c r="B834" s="84" t="s">
        <v>4662</v>
      </c>
      <c r="C834" s="84">
        <v>2</v>
      </c>
      <c r="D834" s="122">
        <v>0.0017475573801578911</v>
      </c>
      <c r="E834" s="122">
        <v>2.8277999071812294</v>
      </c>
      <c r="F834" s="84" t="s">
        <v>3429</v>
      </c>
      <c r="G834" s="84" t="b">
        <v>0</v>
      </c>
      <c r="H834" s="84" t="b">
        <v>0</v>
      </c>
      <c r="I834" s="84" t="b">
        <v>0</v>
      </c>
      <c r="J834" s="84" t="b">
        <v>0</v>
      </c>
      <c r="K834" s="84" t="b">
        <v>0</v>
      </c>
      <c r="L834" s="84" t="b">
        <v>0</v>
      </c>
    </row>
    <row r="835" spans="1:12" ht="15">
      <c r="A835" s="84" t="s">
        <v>4662</v>
      </c>
      <c r="B835" s="84" t="s">
        <v>4663</v>
      </c>
      <c r="C835" s="84">
        <v>2</v>
      </c>
      <c r="D835" s="122">
        <v>0.0017475573801578911</v>
      </c>
      <c r="E835" s="122">
        <v>3.0038911662369103</v>
      </c>
      <c r="F835" s="84" t="s">
        <v>3429</v>
      </c>
      <c r="G835" s="84" t="b">
        <v>0</v>
      </c>
      <c r="H835" s="84" t="b">
        <v>0</v>
      </c>
      <c r="I835" s="84" t="b">
        <v>0</v>
      </c>
      <c r="J835" s="84" t="b">
        <v>0</v>
      </c>
      <c r="K835" s="84" t="b">
        <v>0</v>
      </c>
      <c r="L835" s="84" t="b">
        <v>0</v>
      </c>
    </row>
    <row r="836" spans="1:12" ht="15">
      <c r="A836" s="84" t="s">
        <v>4663</v>
      </c>
      <c r="B836" s="84" t="s">
        <v>4574</v>
      </c>
      <c r="C836" s="84">
        <v>2</v>
      </c>
      <c r="D836" s="122">
        <v>0.0017475573801578911</v>
      </c>
      <c r="E836" s="122">
        <v>2.8277999071812294</v>
      </c>
      <c r="F836" s="84" t="s">
        <v>3429</v>
      </c>
      <c r="G836" s="84" t="b">
        <v>0</v>
      </c>
      <c r="H836" s="84" t="b">
        <v>0</v>
      </c>
      <c r="I836" s="84" t="b">
        <v>0</v>
      </c>
      <c r="J836" s="84" t="b">
        <v>0</v>
      </c>
      <c r="K836" s="84" t="b">
        <v>0</v>
      </c>
      <c r="L836" s="84" t="b">
        <v>0</v>
      </c>
    </row>
    <row r="837" spans="1:12" ht="15">
      <c r="A837" s="84" t="s">
        <v>4534</v>
      </c>
      <c r="B837" s="84" t="s">
        <v>4450</v>
      </c>
      <c r="C837" s="84">
        <v>2</v>
      </c>
      <c r="D837" s="122">
        <v>0.0017475573801578911</v>
      </c>
      <c r="E837" s="122">
        <v>1.8577631305586726</v>
      </c>
      <c r="F837" s="84" t="s">
        <v>3429</v>
      </c>
      <c r="G837" s="84" t="b">
        <v>0</v>
      </c>
      <c r="H837" s="84" t="b">
        <v>0</v>
      </c>
      <c r="I837" s="84" t="b">
        <v>0</v>
      </c>
      <c r="J837" s="84" t="b">
        <v>0</v>
      </c>
      <c r="K837" s="84" t="b">
        <v>0</v>
      </c>
      <c r="L837" s="84" t="b">
        <v>0</v>
      </c>
    </row>
    <row r="838" spans="1:12" ht="15">
      <c r="A838" s="84" t="s">
        <v>4450</v>
      </c>
      <c r="B838" s="84" t="s">
        <v>4535</v>
      </c>
      <c r="C838" s="84">
        <v>2</v>
      </c>
      <c r="D838" s="122">
        <v>0.0017475573801578911</v>
      </c>
      <c r="E838" s="122">
        <v>1.8577631305586726</v>
      </c>
      <c r="F838" s="84" t="s">
        <v>3429</v>
      </c>
      <c r="G838" s="84" t="b">
        <v>0</v>
      </c>
      <c r="H838" s="84" t="b">
        <v>0</v>
      </c>
      <c r="I838" s="84" t="b">
        <v>0</v>
      </c>
      <c r="J838" s="84" t="b">
        <v>0</v>
      </c>
      <c r="K838" s="84" t="b">
        <v>0</v>
      </c>
      <c r="L838" s="84" t="b">
        <v>0</v>
      </c>
    </row>
    <row r="839" spans="1:12" ht="15">
      <c r="A839" s="84" t="s">
        <v>4535</v>
      </c>
      <c r="B839" s="84" t="s">
        <v>3608</v>
      </c>
      <c r="C839" s="84">
        <v>2</v>
      </c>
      <c r="D839" s="122">
        <v>0.0017475573801578911</v>
      </c>
      <c r="E839" s="122">
        <v>0.9139860547975126</v>
      </c>
      <c r="F839" s="84" t="s">
        <v>3429</v>
      </c>
      <c r="G839" s="84" t="b">
        <v>0</v>
      </c>
      <c r="H839" s="84" t="b">
        <v>0</v>
      </c>
      <c r="I839" s="84" t="b">
        <v>0</v>
      </c>
      <c r="J839" s="84" t="b">
        <v>0</v>
      </c>
      <c r="K839" s="84" t="b">
        <v>0</v>
      </c>
      <c r="L839" s="84" t="b">
        <v>0</v>
      </c>
    </row>
    <row r="840" spans="1:12" ht="15">
      <c r="A840" s="84" t="s">
        <v>3619</v>
      </c>
      <c r="B840" s="84" t="s">
        <v>394</v>
      </c>
      <c r="C840" s="84">
        <v>10</v>
      </c>
      <c r="D840" s="122">
        <v>0.01781834844941194</v>
      </c>
      <c r="E840" s="122">
        <v>0.9202580121289574</v>
      </c>
      <c r="F840" s="84" t="s">
        <v>3430</v>
      </c>
      <c r="G840" s="84" t="b">
        <v>0</v>
      </c>
      <c r="H840" s="84" t="b">
        <v>0</v>
      </c>
      <c r="I840" s="84" t="b">
        <v>0</v>
      </c>
      <c r="J840" s="84" t="b">
        <v>0</v>
      </c>
      <c r="K840" s="84" t="b">
        <v>0</v>
      </c>
      <c r="L840" s="84" t="b">
        <v>0</v>
      </c>
    </row>
    <row r="841" spans="1:12" ht="15">
      <c r="A841" s="84" t="s">
        <v>3617</v>
      </c>
      <c r="B841" s="84" t="s">
        <v>3616</v>
      </c>
      <c r="C841" s="84">
        <v>9</v>
      </c>
      <c r="D841" s="122">
        <v>0.017451693724903995</v>
      </c>
      <c r="E841" s="122">
        <v>1.4573771965239053</v>
      </c>
      <c r="F841" s="84" t="s">
        <v>3430</v>
      </c>
      <c r="G841" s="84" t="b">
        <v>0</v>
      </c>
      <c r="H841" s="84" t="b">
        <v>0</v>
      </c>
      <c r="I841" s="84" t="b">
        <v>0</v>
      </c>
      <c r="J841" s="84" t="b">
        <v>0</v>
      </c>
      <c r="K841" s="84" t="b">
        <v>0</v>
      </c>
      <c r="L841" s="84" t="b">
        <v>0</v>
      </c>
    </row>
    <row r="842" spans="1:12" ht="15">
      <c r="A842" s="84" t="s">
        <v>394</v>
      </c>
      <c r="B842" s="84" t="s">
        <v>3621</v>
      </c>
      <c r="C842" s="84">
        <v>8</v>
      </c>
      <c r="D842" s="122">
        <v>0.016918871557001895</v>
      </c>
      <c r="E842" s="122">
        <v>0.9064697276433242</v>
      </c>
      <c r="F842" s="84" t="s">
        <v>3430</v>
      </c>
      <c r="G842" s="84" t="b">
        <v>0</v>
      </c>
      <c r="H842" s="84" t="b">
        <v>0</v>
      </c>
      <c r="I842" s="84" t="b">
        <v>0</v>
      </c>
      <c r="J842" s="84" t="b">
        <v>0</v>
      </c>
      <c r="K842" s="84" t="b">
        <v>0</v>
      </c>
      <c r="L842" s="84" t="b">
        <v>0</v>
      </c>
    </row>
    <row r="843" spans="1:12" ht="15">
      <c r="A843" s="84" t="s">
        <v>3609</v>
      </c>
      <c r="B843" s="84" t="s">
        <v>4432</v>
      </c>
      <c r="C843" s="84">
        <v>6</v>
      </c>
      <c r="D843" s="122">
        <v>0.015265210092664822</v>
      </c>
      <c r="E843" s="122">
        <v>1.1328661050104012</v>
      </c>
      <c r="F843" s="84" t="s">
        <v>3430</v>
      </c>
      <c r="G843" s="84" t="b">
        <v>0</v>
      </c>
      <c r="H843" s="84" t="b">
        <v>0</v>
      </c>
      <c r="I843" s="84" t="b">
        <v>0</v>
      </c>
      <c r="J843" s="84" t="b">
        <v>0</v>
      </c>
      <c r="K843" s="84" t="b">
        <v>0</v>
      </c>
      <c r="L843" s="84" t="b">
        <v>0</v>
      </c>
    </row>
    <row r="844" spans="1:12" ht="15">
      <c r="A844" s="84" t="s">
        <v>3622</v>
      </c>
      <c r="B844" s="84" t="s">
        <v>3619</v>
      </c>
      <c r="C844" s="84">
        <v>6</v>
      </c>
      <c r="D844" s="122">
        <v>0.015265210092664822</v>
      </c>
      <c r="E844" s="122">
        <v>1.2866809693549301</v>
      </c>
      <c r="F844" s="84" t="s">
        <v>3430</v>
      </c>
      <c r="G844" s="84" t="b">
        <v>0</v>
      </c>
      <c r="H844" s="84" t="b">
        <v>0</v>
      </c>
      <c r="I844" s="84" t="b">
        <v>0</v>
      </c>
      <c r="J844" s="84" t="b">
        <v>0</v>
      </c>
      <c r="K844" s="84" t="b">
        <v>0</v>
      </c>
      <c r="L844" s="84" t="b">
        <v>0</v>
      </c>
    </row>
    <row r="845" spans="1:12" ht="15">
      <c r="A845" s="84" t="s">
        <v>3610</v>
      </c>
      <c r="B845" s="84" t="s">
        <v>3623</v>
      </c>
      <c r="C845" s="84">
        <v>6</v>
      </c>
      <c r="D845" s="122">
        <v>0.015265210092664822</v>
      </c>
      <c r="E845" s="122">
        <v>1.110589710299249</v>
      </c>
      <c r="F845" s="84" t="s">
        <v>3430</v>
      </c>
      <c r="G845" s="84" t="b">
        <v>0</v>
      </c>
      <c r="H845" s="84" t="b">
        <v>0</v>
      </c>
      <c r="I845" s="84" t="b">
        <v>0</v>
      </c>
      <c r="J845" s="84" t="b">
        <v>0</v>
      </c>
      <c r="K845" s="84" t="b">
        <v>0</v>
      </c>
      <c r="L845" s="84" t="b">
        <v>0</v>
      </c>
    </row>
    <row r="846" spans="1:12" ht="15">
      <c r="A846" s="84" t="s">
        <v>4451</v>
      </c>
      <c r="B846" s="84" t="s">
        <v>394</v>
      </c>
      <c r="C846" s="84">
        <v>6</v>
      </c>
      <c r="D846" s="122">
        <v>0.015265210092664822</v>
      </c>
      <c r="E846" s="122">
        <v>0.9202580121289574</v>
      </c>
      <c r="F846" s="84" t="s">
        <v>3430</v>
      </c>
      <c r="G846" s="84" t="b">
        <v>0</v>
      </c>
      <c r="H846" s="84" t="b">
        <v>0</v>
      </c>
      <c r="I846" s="84" t="b">
        <v>0</v>
      </c>
      <c r="J846" s="84" t="b">
        <v>0</v>
      </c>
      <c r="K846" s="84" t="b">
        <v>0</v>
      </c>
      <c r="L846" s="84" t="b">
        <v>0</v>
      </c>
    </row>
    <row r="847" spans="1:12" ht="15">
      <c r="A847" s="84" t="s">
        <v>394</v>
      </c>
      <c r="B847" s="84" t="s">
        <v>3611</v>
      </c>
      <c r="C847" s="84">
        <v>5</v>
      </c>
      <c r="D847" s="122">
        <v>0.01408151091996338</v>
      </c>
      <c r="E847" s="122">
        <v>0.7603416919650862</v>
      </c>
      <c r="F847" s="84" t="s">
        <v>3430</v>
      </c>
      <c r="G847" s="84" t="b">
        <v>0</v>
      </c>
      <c r="H847" s="84" t="b">
        <v>0</v>
      </c>
      <c r="I847" s="84" t="b">
        <v>0</v>
      </c>
      <c r="J847" s="84" t="b">
        <v>0</v>
      </c>
      <c r="K847" s="84" t="b">
        <v>0</v>
      </c>
      <c r="L847" s="84" t="b">
        <v>0</v>
      </c>
    </row>
    <row r="848" spans="1:12" ht="15">
      <c r="A848" s="84" t="s">
        <v>3610</v>
      </c>
      <c r="B848" s="84" t="s">
        <v>4449</v>
      </c>
      <c r="C848" s="84">
        <v>5</v>
      </c>
      <c r="D848" s="122">
        <v>0.01408151091996338</v>
      </c>
      <c r="E848" s="122">
        <v>1.235528446907549</v>
      </c>
      <c r="F848" s="84" t="s">
        <v>3430</v>
      </c>
      <c r="G848" s="84" t="b">
        <v>0</v>
      </c>
      <c r="H848" s="84" t="b">
        <v>0</v>
      </c>
      <c r="I848" s="84" t="b">
        <v>0</v>
      </c>
      <c r="J848" s="84" t="b">
        <v>1</v>
      </c>
      <c r="K848" s="84" t="b">
        <v>0</v>
      </c>
      <c r="L848" s="84" t="b">
        <v>0</v>
      </c>
    </row>
    <row r="849" spans="1:12" ht="15">
      <c r="A849" s="84" t="s">
        <v>4449</v>
      </c>
      <c r="B849" s="84" t="s">
        <v>4444</v>
      </c>
      <c r="C849" s="84">
        <v>5</v>
      </c>
      <c r="D849" s="122">
        <v>0.01408151091996338</v>
      </c>
      <c r="E849" s="122">
        <v>1.7126497016272113</v>
      </c>
      <c r="F849" s="84" t="s">
        <v>3430</v>
      </c>
      <c r="G849" s="84" t="b">
        <v>1</v>
      </c>
      <c r="H849" s="84" t="b">
        <v>0</v>
      </c>
      <c r="I849" s="84" t="b">
        <v>0</v>
      </c>
      <c r="J849" s="84" t="b">
        <v>0</v>
      </c>
      <c r="K849" s="84" t="b">
        <v>0</v>
      </c>
      <c r="L849" s="84" t="b">
        <v>0</v>
      </c>
    </row>
    <row r="850" spans="1:12" ht="15">
      <c r="A850" s="84" t="s">
        <v>4444</v>
      </c>
      <c r="B850" s="84" t="s">
        <v>3609</v>
      </c>
      <c r="C850" s="84">
        <v>5</v>
      </c>
      <c r="D850" s="122">
        <v>0.01408151091996338</v>
      </c>
      <c r="E850" s="122">
        <v>1.2976763536563933</v>
      </c>
      <c r="F850" s="84" t="s">
        <v>3430</v>
      </c>
      <c r="G850" s="84" t="b">
        <v>0</v>
      </c>
      <c r="H850" s="84" t="b">
        <v>0</v>
      </c>
      <c r="I850" s="84" t="b">
        <v>0</v>
      </c>
      <c r="J850" s="84" t="b">
        <v>0</v>
      </c>
      <c r="K850" s="84" t="b">
        <v>0</v>
      </c>
      <c r="L850" s="84" t="b">
        <v>0</v>
      </c>
    </row>
    <row r="851" spans="1:12" ht="15">
      <c r="A851" s="84" t="s">
        <v>3609</v>
      </c>
      <c r="B851" s="84" t="s">
        <v>4422</v>
      </c>
      <c r="C851" s="84">
        <v>5</v>
      </c>
      <c r="D851" s="122">
        <v>0.01408151091996338</v>
      </c>
      <c r="E851" s="122">
        <v>0.9287461223544764</v>
      </c>
      <c r="F851" s="84" t="s">
        <v>3430</v>
      </c>
      <c r="G851" s="84" t="b">
        <v>0</v>
      </c>
      <c r="H851" s="84" t="b">
        <v>0</v>
      </c>
      <c r="I851" s="84" t="b">
        <v>0</v>
      </c>
      <c r="J851" s="84" t="b">
        <v>1</v>
      </c>
      <c r="K851" s="84" t="b">
        <v>0</v>
      </c>
      <c r="L851" s="84" t="b">
        <v>0</v>
      </c>
    </row>
    <row r="852" spans="1:12" ht="15">
      <c r="A852" s="84" t="s">
        <v>4428</v>
      </c>
      <c r="B852" s="84" t="s">
        <v>394</v>
      </c>
      <c r="C852" s="84">
        <v>5</v>
      </c>
      <c r="D852" s="122">
        <v>0.01408151091996338</v>
      </c>
      <c r="E852" s="122">
        <v>0.9202580121289574</v>
      </c>
      <c r="F852" s="84" t="s">
        <v>3430</v>
      </c>
      <c r="G852" s="84" t="b">
        <v>0</v>
      </c>
      <c r="H852" s="84" t="b">
        <v>0</v>
      </c>
      <c r="I852" s="84" t="b">
        <v>0</v>
      </c>
      <c r="J852" s="84" t="b">
        <v>0</v>
      </c>
      <c r="K852" s="84" t="b">
        <v>0</v>
      </c>
      <c r="L852" s="84" t="b">
        <v>0</v>
      </c>
    </row>
    <row r="853" spans="1:12" ht="15">
      <c r="A853" s="84" t="s">
        <v>4438</v>
      </c>
      <c r="B853" s="84" t="s">
        <v>394</v>
      </c>
      <c r="C853" s="84">
        <v>4</v>
      </c>
      <c r="D853" s="122">
        <v>0.012597305134706874</v>
      </c>
      <c r="E853" s="122">
        <v>0.9202580121289574</v>
      </c>
      <c r="F853" s="84" t="s">
        <v>3430</v>
      </c>
      <c r="G853" s="84" t="b">
        <v>0</v>
      </c>
      <c r="H853" s="84" t="b">
        <v>0</v>
      </c>
      <c r="I853" s="84" t="b">
        <v>0</v>
      </c>
      <c r="J853" s="84" t="b">
        <v>0</v>
      </c>
      <c r="K853" s="84" t="b">
        <v>0</v>
      </c>
      <c r="L853" s="84" t="b">
        <v>0</v>
      </c>
    </row>
    <row r="854" spans="1:12" ht="15">
      <c r="A854" s="84" t="s">
        <v>3625</v>
      </c>
      <c r="B854" s="84" t="s">
        <v>3622</v>
      </c>
      <c r="C854" s="84">
        <v>4</v>
      </c>
      <c r="D854" s="122">
        <v>0.012597305134706874</v>
      </c>
      <c r="E854" s="122">
        <v>1.3324384599156054</v>
      </c>
      <c r="F854" s="84" t="s">
        <v>3430</v>
      </c>
      <c r="G854" s="84" t="b">
        <v>1</v>
      </c>
      <c r="H854" s="84" t="b">
        <v>0</v>
      </c>
      <c r="I854" s="84" t="b">
        <v>0</v>
      </c>
      <c r="J854" s="84" t="b">
        <v>0</v>
      </c>
      <c r="K854" s="84" t="b">
        <v>0</v>
      </c>
      <c r="L854" s="84" t="b">
        <v>0</v>
      </c>
    </row>
    <row r="855" spans="1:12" ht="15">
      <c r="A855" s="84" t="s">
        <v>3620</v>
      </c>
      <c r="B855" s="84" t="s">
        <v>4451</v>
      </c>
      <c r="C855" s="84">
        <v>4</v>
      </c>
      <c r="D855" s="122">
        <v>0.012597305134706874</v>
      </c>
      <c r="E855" s="122">
        <v>1.281285937468224</v>
      </c>
      <c r="F855" s="84" t="s">
        <v>3430</v>
      </c>
      <c r="G855" s="84" t="b">
        <v>1</v>
      </c>
      <c r="H855" s="84" t="b">
        <v>0</v>
      </c>
      <c r="I855" s="84" t="b">
        <v>0</v>
      </c>
      <c r="J855" s="84" t="b">
        <v>0</v>
      </c>
      <c r="K855" s="84" t="b">
        <v>0</v>
      </c>
      <c r="L855" s="84" t="b">
        <v>0</v>
      </c>
    </row>
    <row r="856" spans="1:12" ht="15">
      <c r="A856" s="84" t="s">
        <v>4432</v>
      </c>
      <c r="B856" s="84" t="s">
        <v>4427</v>
      </c>
      <c r="C856" s="84">
        <v>3</v>
      </c>
      <c r="D856" s="122">
        <v>0.010736007063486857</v>
      </c>
      <c r="E856" s="122">
        <v>1.4116197059632303</v>
      </c>
      <c r="F856" s="84" t="s">
        <v>3430</v>
      </c>
      <c r="G856" s="84" t="b">
        <v>0</v>
      </c>
      <c r="H856" s="84" t="b">
        <v>0</v>
      </c>
      <c r="I856" s="84" t="b">
        <v>0</v>
      </c>
      <c r="J856" s="84" t="b">
        <v>0</v>
      </c>
      <c r="K856" s="84" t="b">
        <v>0</v>
      </c>
      <c r="L856" s="84" t="b">
        <v>0</v>
      </c>
    </row>
    <row r="857" spans="1:12" ht="15">
      <c r="A857" s="84" t="s">
        <v>4432</v>
      </c>
      <c r="B857" s="84" t="s">
        <v>3613</v>
      </c>
      <c r="C857" s="84">
        <v>3</v>
      </c>
      <c r="D857" s="122">
        <v>0.010736007063486857</v>
      </c>
      <c r="E857" s="122">
        <v>1.3324384599156054</v>
      </c>
      <c r="F857" s="84" t="s">
        <v>3430</v>
      </c>
      <c r="G857" s="84" t="b">
        <v>0</v>
      </c>
      <c r="H857" s="84" t="b">
        <v>0</v>
      </c>
      <c r="I857" s="84" t="b">
        <v>0</v>
      </c>
      <c r="J857" s="84" t="b">
        <v>0</v>
      </c>
      <c r="K857" s="84" t="b">
        <v>0</v>
      </c>
      <c r="L857" s="84" t="b">
        <v>0</v>
      </c>
    </row>
    <row r="858" spans="1:12" ht="15">
      <c r="A858" s="84" t="s">
        <v>4455</v>
      </c>
      <c r="B858" s="84" t="s">
        <v>3619</v>
      </c>
      <c r="C858" s="84">
        <v>3</v>
      </c>
      <c r="D858" s="122">
        <v>0.010736007063486857</v>
      </c>
      <c r="E858" s="122">
        <v>1.4116197059632303</v>
      </c>
      <c r="F858" s="84" t="s">
        <v>3430</v>
      </c>
      <c r="G858" s="84" t="b">
        <v>0</v>
      </c>
      <c r="H858" s="84" t="b">
        <v>0</v>
      </c>
      <c r="I858" s="84" t="b">
        <v>0</v>
      </c>
      <c r="J858" s="84" t="b">
        <v>0</v>
      </c>
      <c r="K858" s="84" t="b">
        <v>0</v>
      </c>
      <c r="L858" s="84" t="b">
        <v>0</v>
      </c>
    </row>
    <row r="859" spans="1:12" ht="15">
      <c r="A859" s="84" t="s">
        <v>394</v>
      </c>
      <c r="B859" s="84" t="s">
        <v>4423</v>
      </c>
      <c r="C859" s="84">
        <v>3</v>
      </c>
      <c r="D859" s="122">
        <v>0.010736007063486857</v>
      </c>
      <c r="E859" s="122">
        <v>0.9064697276433242</v>
      </c>
      <c r="F859" s="84" t="s">
        <v>3430</v>
      </c>
      <c r="G859" s="84" t="b">
        <v>0</v>
      </c>
      <c r="H859" s="84" t="b">
        <v>0</v>
      </c>
      <c r="I859" s="84" t="b">
        <v>0</v>
      </c>
      <c r="J859" s="84" t="b">
        <v>0</v>
      </c>
      <c r="K859" s="84" t="b">
        <v>0</v>
      </c>
      <c r="L859" s="84" t="b">
        <v>0</v>
      </c>
    </row>
    <row r="860" spans="1:12" ht="15">
      <c r="A860" s="84" t="s">
        <v>3616</v>
      </c>
      <c r="B860" s="84" t="s">
        <v>3610</v>
      </c>
      <c r="C860" s="84">
        <v>3</v>
      </c>
      <c r="D860" s="122">
        <v>0.010736007063486857</v>
      </c>
      <c r="E860" s="122">
        <v>1.156347200859924</v>
      </c>
      <c r="F860" s="84" t="s">
        <v>3430</v>
      </c>
      <c r="G860" s="84" t="b">
        <v>0</v>
      </c>
      <c r="H860" s="84" t="b">
        <v>0</v>
      </c>
      <c r="I860" s="84" t="b">
        <v>0</v>
      </c>
      <c r="J860" s="84" t="b">
        <v>0</v>
      </c>
      <c r="K860" s="84" t="b">
        <v>0</v>
      </c>
      <c r="L860" s="84" t="b">
        <v>0</v>
      </c>
    </row>
    <row r="861" spans="1:12" ht="15">
      <c r="A861" s="84" t="s">
        <v>3623</v>
      </c>
      <c r="B861" s="84" t="s">
        <v>3620</v>
      </c>
      <c r="C861" s="84">
        <v>3</v>
      </c>
      <c r="D861" s="122">
        <v>0.010736007063486857</v>
      </c>
      <c r="E861" s="122">
        <v>1.0314084642516241</v>
      </c>
      <c r="F861" s="84" t="s">
        <v>3430</v>
      </c>
      <c r="G861" s="84" t="b">
        <v>0</v>
      </c>
      <c r="H861" s="84" t="b">
        <v>0</v>
      </c>
      <c r="I861" s="84" t="b">
        <v>0</v>
      </c>
      <c r="J861" s="84" t="b">
        <v>1</v>
      </c>
      <c r="K861" s="84" t="b">
        <v>0</v>
      </c>
      <c r="L861" s="84" t="b">
        <v>0</v>
      </c>
    </row>
    <row r="862" spans="1:12" ht="15">
      <c r="A862" s="84" t="s">
        <v>394</v>
      </c>
      <c r="B862" s="84" t="s">
        <v>4452</v>
      </c>
      <c r="C862" s="84">
        <v>3</v>
      </c>
      <c r="D862" s="122">
        <v>0.010736007063486857</v>
      </c>
      <c r="E862" s="122">
        <v>0.9064697276433242</v>
      </c>
      <c r="F862" s="84" t="s">
        <v>3430</v>
      </c>
      <c r="G862" s="84" t="b">
        <v>0</v>
      </c>
      <c r="H862" s="84" t="b">
        <v>0</v>
      </c>
      <c r="I862" s="84" t="b">
        <v>0</v>
      </c>
      <c r="J862" s="84" t="b">
        <v>0</v>
      </c>
      <c r="K862" s="84" t="b">
        <v>0</v>
      </c>
      <c r="L862" s="84" t="b">
        <v>0</v>
      </c>
    </row>
    <row r="863" spans="1:12" ht="15">
      <c r="A863" s="84" t="s">
        <v>4429</v>
      </c>
      <c r="B863" s="84" t="s">
        <v>4428</v>
      </c>
      <c r="C863" s="84">
        <v>3</v>
      </c>
      <c r="D863" s="122">
        <v>0.010736007063486857</v>
      </c>
      <c r="E863" s="122">
        <v>1.5877109650189114</v>
      </c>
      <c r="F863" s="84" t="s">
        <v>3430</v>
      </c>
      <c r="G863" s="84" t="b">
        <v>1</v>
      </c>
      <c r="H863" s="84" t="b">
        <v>0</v>
      </c>
      <c r="I863" s="84" t="b">
        <v>0</v>
      </c>
      <c r="J863" s="84" t="b">
        <v>0</v>
      </c>
      <c r="K863" s="84" t="b">
        <v>0</v>
      </c>
      <c r="L863" s="84" t="b">
        <v>0</v>
      </c>
    </row>
    <row r="864" spans="1:12" ht="15">
      <c r="A864" s="84" t="s">
        <v>3609</v>
      </c>
      <c r="B864" s="84" t="s">
        <v>3620</v>
      </c>
      <c r="C864" s="84">
        <v>3</v>
      </c>
      <c r="D864" s="122">
        <v>0.010736007063486857</v>
      </c>
      <c r="E864" s="122">
        <v>0.6557448502907387</v>
      </c>
      <c r="F864" s="84" t="s">
        <v>3430</v>
      </c>
      <c r="G864" s="84" t="b">
        <v>0</v>
      </c>
      <c r="H864" s="84" t="b">
        <v>0</v>
      </c>
      <c r="I864" s="84" t="b">
        <v>0</v>
      </c>
      <c r="J864" s="84" t="b">
        <v>1</v>
      </c>
      <c r="K864" s="84" t="b">
        <v>0</v>
      </c>
      <c r="L864" s="84" t="b">
        <v>0</v>
      </c>
    </row>
    <row r="865" spans="1:12" ht="15">
      <c r="A865" s="84" t="s">
        <v>394</v>
      </c>
      <c r="B865" s="84" t="s">
        <v>4456</v>
      </c>
      <c r="C865" s="84">
        <v>3</v>
      </c>
      <c r="D865" s="122">
        <v>0.010736007063486857</v>
      </c>
      <c r="E865" s="122">
        <v>0.9064697276433242</v>
      </c>
      <c r="F865" s="84" t="s">
        <v>3430</v>
      </c>
      <c r="G865" s="84" t="b">
        <v>0</v>
      </c>
      <c r="H865" s="84" t="b">
        <v>0</v>
      </c>
      <c r="I865" s="84" t="b">
        <v>0</v>
      </c>
      <c r="J865" s="84" t="b">
        <v>0</v>
      </c>
      <c r="K865" s="84" t="b">
        <v>0</v>
      </c>
      <c r="L865" s="84" t="b">
        <v>0</v>
      </c>
    </row>
    <row r="866" spans="1:12" ht="15">
      <c r="A866" s="84" t="s">
        <v>4819</v>
      </c>
      <c r="B866" s="84" t="s">
        <v>4820</v>
      </c>
      <c r="C866" s="84">
        <v>2</v>
      </c>
      <c r="D866" s="122">
        <v>0.008367587245456401</v>
      </c>
      <c r="E866" s="122">
        <v>2.110589710299249</v>
      </c>
      <c r="F866" s="84" t="s">
        <v>3430</v>
      </c>
      <c r="G866" s="84" t="b">
        <v>0</v>
      </c>
      <c r="H866" s="84" t="b">
        <v>0</v>
      </c>
      <c r="I866" s="84" t="b">
        <v>0</v>
      </c>
      <c r="J866" s="84" t="b">
        <v>0</v>
      </c>
      <c r="K866" s="84" t="b">
        <v>0</v>
      </c>
      <c r="L866" s="84" t="b">
        <v>0</v>
      </c>
    </row>
    <row r="867" spans="1:12" ht="15">
      <c r="A867" s="84" t="s">
        <v>4820</v>
      </c>
      <c r="B867" s="84" t="s">
        <v>4821</v>
      </c>
      <c r="C867" s="84">
        <v>2</v>
      </c>
      <c r="D867" s="122">
        <v>0.008367587245456401</v>
      </c>
      <c r="E867" s="122">
        <v>2.110589710299249</v>
      </c>
      <c r="F867" s="84" t="s">
        <v>3430</v>
      </c>
      <c r="G867" s="84" t="b">
        <v>0</v>
      </c>
      <c r="H867" s="84" t="b">
        <v>0</v>
      </c>
      <c r="I867" s="84" t="b">
        <v>0</v>
      </c>
      <c r="J867" s="84" t="b">
        <v>0</v>
      </c>
      <c r="K867" s="84" t="b">
        <v>0</v>
      </c>
      <c r="L867" s="84" t="b">
        <v>0</v>
      </c>
    </row>
    <row r="868" spans="1:12" ht="15">
      <c r="A868" s="84" t="s">
        <v>4821</v>
      </c>
      <c r="B868" s="84" t="s">
        <v>4822</v>
      </c>
      <c r="C868" s="84">
        <v>2</v>
      </c>
      <c r="D868" s="122">
        <v>0.008367587245456401</v>
      </c>
      <c r="E868" s="122">
        <v>2.110589710299249</v>
      </c>
      <c r="F868" s="84" t="s">
        <v>3430</v>
      </c>
      <c r="G868" s="84" t="b">
        <v>0</v>
      </c>
      <c r="H868" s="84" t="b">
        <v>0</v>
      </c>
      <c r="I868" s="84" t="b">
        <v>0</v>
      </c>
      <c r="J868" s="84" t="b">
        <v>0</v>
      </c>
      <c r="K868" s="84" t="b">
        <v>1</v>
      </c>
      <c r="L868" s="84" t="b">
        <v>0</v>
      </c>
    </row>
    <row r="869" spans="1:12" ht="15">
      <c r="A869" s="84" t="s">
        <v>4822</v>
      </c>
      <c r="B869" s="84" t="s">
        <v>4823</v>
      </c>
      <c r="C869" s="84">
        <v>2</v>
      </c>
      <c r="D869" s="122">
        <v>0.008367587245456401</v>
      </c>
      <c r="E869" s="122">
        <v>2.110589710299249</v>
      </c>
      <c r="F869" s="84" t="s">
        <v>3430</v>
      </c>
      <c r="G869" s="84" t="b">
        <v>0</v>
      </c>
      <c r="H869" s="84" t="b">
        <v>1</v>
      </c>
      <c r="I869" s="84" t="b">
        <v>0</v>
      </c>
      <c r="J869" s="84" t="b">
        <v>0</v>
      </c>
      <c r="K869" s="84" t="b">
        <v>0</v>
      </c>
      <c r="L869" s="84" t="b">
        <v>0</v>
      </c>
    </row>
    <row r="870" spans="1:12" ht="15">
      <c r="A870" s="84" t="s">
        <v>4823</v>
      </c>
      <c r="B870" s="84" t="s">
        <v>4824</v>
      </c>
      <c r="C870" s="84">
        <v>2</v>
      </c>
      <c r="D870" s="122">
        <v>0.008367587245456401</v>
      </c>
      <c r="E870" s="122">
        <v>2.110589710299249</v>
      </c>
      <c r="F870" s="84" t="s">
        <v>3430</v>
      </c>
      <c r="G870" s="84" t="b">
        <v>0</v>
      </c>
      <c r="H870" s="84" t="b">
        <v>0</v>
      </c>
      <c r="I870" s="84" t="b">
        <v>0</v>
      </c>
      <c r="J870" s="84" t="b">
        <v>0</v>
      </c>
      <c r="K870" s="84" t="b">
        <v>0</v>
      </c>
      <c r="L870" s="84" t="b">
        <v>0</v>
      </c>
    </row>
    <row r="871" spans="1:12" ht="15">
      <c r="A871" s="84" t="s">
        <v>4824</v>
      </c>
      <c r="B871" s="84" t="s">
        <v>4825</v>
      </c>
      <c r="C871" s="84">
        <v>2</v>
      </c>
      <c r="D871" s="122">
        <v>0.008367587245456401</v>
      </c>
      <c r="E871" s="122">
        <v>2.110589710299249</v>
      </c>
      <c r="F871" s="84" t="s">
        <v>3430</v>
      </c>
      <c r="G871" s="84" t="b">
        <v>0</v>
      </c>
      <c r="H871" s="84" t="b">
        <v>0</v>
      </c>
      <c r="I871" s="84" t="b">
        <v>0</v>
      </c>
      <c r="J871" s="84" t="b">
        <v>0</v>
      </c>
      <c r="K871" s="84" t="b">
        <v>0</v>
      </c>
      <c r="L871" s="84" t="b">
        <v>0</v>
      </c>
    </row>
    <row r="872" spans="1:12" ht="15">
      <c r="A872" s="84" t="s">
        <v>4825</v>
      </c>
      <c r="B872" s="84" t="s">
        <v>4826</v>
      </c>
      <c r="C872" s="84">
        <v>2</v>
      </c>
      <c r="D872" s="122">
        <v>0.008367587245456401</v>
      </c>
      <c r="E872" s="122">
        <v>2.110589710299249</v>
      </c>
      <c r="F872" s="84" t="s">
        <v>3430</v>
      </c>
      <c r="G872" s="84" t="b">
        <v>0</v>
      </c>
      <c r="H872" s="84" t="b">
        <v>0</v>
      </c>
      <c r="I872" s="84" t="b">
        <v>0</v>
      </c>
      <c r="J872" s="84" t="b">
        <v>0</v>
      </c>
      <c r="K872" s="84" t="b">
        <v>0</v>
      </c>
      <c r="L872" s="84" t="b">
        <v>0</v>
      </c>
    </row>
    <row r="873" spans="1:12" ht="15">
      <c r="A873" s="84" t="s">
        <v>4826</v>
      </c>
      <c r="B873" s="84" t="s">
        <v>3608</v>
      </c>
      <c r="C873" s="84">
        <v>2</v>
      </c>
      <c r="D873" s="122">
        <v>0.008367587245456401</v>
      </c>
      <c r="E873" s="122">
        <v>2.110589710299249</v>
      </c>
      <c r="F873" s="84" t="s">
        <v>3430</v>
      </c>
      <c r="G873" s="84" t="b">
        <v>0</v>
      </c>
      <c r="H873" s="84" t="b">
        <v>0</v>
      </c>
      <c r="I873" s="84" t="b">
        <v>0</v>
      </c>
      <c r="J873" s="84" t="b">
        <v>0</v>
      </c>
      <c r="K873" s="84" t="b">
        <v>0</v>
      </c>
      <c r="L873" s="84" t="b">
        <v>0</v>
      </c>
    </row>
    <row r="874" spans="1:12" ht="15">
      <c r="A874" s="84" t="s">
        <v>3620</v>
      </c>
      <c r="B874" s="84" t="s">
        <v>4438</v>
      </c>
      <c r="C874" s="84">
        <v>2</v>
      </c>
      <c r="D874" s="122">
        <v>0.008367587245456401</v>
      </c>
      <c r="E874" s="122">
        <v>1.1563472008599243</v>
      </c>
      <c r="F874" s="84" t="s">
        <v>3430</v>
      </c>
      <c r="G874" s="84" t="b">
        <v>1</v>
      </c>
      <c r="H874" s="84" t="b">
        <v>0</v>
      </c>
      <c r="I874" s="84" t="b">
        <v>0</v>
      </c>
      <c r="J874" s="84" t="b">
        <v>0</v>
      </c>
      <c r="K874" s="84" t="b">
        <v>0</v>
      </c>
      <c r="L874" s="84" t="b">
        <v>0</v>
      </c>
    </row>
    <row r="875" spans="1:12" ht="15">
      <c r="A875" s="84" t="s">
        <v>394</v>
      </c>
      <c r="B875" s="84" t="s">
        <v>3614</v>
      </c>
      <c r="C875" s="84">
        <v>2</v>
      </c>
      <c r="D875" s="122">
        <v>0.008367587245456401</v>
      </c>
      <c r="E875" s="122">
        <v>0.605439731979343</v>
      </c>
      <c r="F875" s="84" t="s">
        <v>3430</v>
      </c>
      <c r="G875" s="84" t="b">
        <v>0</v>
      </c>
      <c r="H875" s="84" t="b">
        <v>0</v>
      </c>
      <c r="I875" s="84" t="b">
        <v>0</v>
      </c>
      <c r="J875" s="84" t="b">
        <v>0</v>
      </c>
      <c r="K875" s="84" t="b">
        <v>0</v>
      </c>
      <c r="L875" s="84" t="b">
        <v>0</v>
      </c>
    </row>
    <row r="876" spans="1:12" ht="15">
      <c r="A876" s="84" t="s">
        <v>4427</v>
      </c>
      <c r="B876" s="84" t="s">
        <v>3625</v>
      </c>
      <c r="C876" s="84">
        <v>2</v>
      </c>
      <c r="D876" s="122">
        <v>0.008367587245456401</v>
      </c>
      <c r="E876" s="122">
        <v>1.235528446907549</v>
      </c>
      <c r="F876" s="84" t="s">
        <v>3430</v>
      </c>
      <c r="G876" s="84" t="b">
        <v>0</v>
      </c>
      <c r="H876" s="84" t="b">
        <v>0</v>
      </c>
      <c r="I876" s="84" t="b">
        <v>0</v>
      </c>
      <c r="J876" s="84" t="b">
        <v>1</v>
      </c>
      <c r="K876" s="84" t="b">
        <v>0</v>
      </c>
      <c r="L876" s="84" t="b">
        <v>0</v>
      </c>
    </row>
    <row r="877" spans="1:12" ht="15">
      <c r="A877" s="84" t="s">
        <v>394</v>
      </c>
      <c r="B877" s="84" t="s">
        <v>3654</v>
      </c>
      <c r="C877" s="84">
        <v>2</v>
      </c>
      <c r="D877" s="122">
        <v>0.008367587245456401</v>
      </c>
      <c r="E877" s="122">
        <v>0.9064697276433242</v>
      </c>
      <c r="F877" s="84" t="s">
        <v>3430</v>
      </c>
      <c r="G877" s="84" t="b">
        <v>0</v>
      </c>
      <c r="H877" s="84" t="b">
        <v>0</v>
      </c>
      <c r="I877" s="84" t="b">
        <v>0</v>
      </c>
      <c r="J877" s="84" t="b">
        <v>0</v>
      </c>
      <c r="K877" s="84" t="b">
        <v>0</v>
      </c>
      <c r="L877" s="84" t="b">
        <v>0</v>
      </c>
    </row>
    <row r="878" spans="1:12" ht="15">
      <c r="A878" s="84" t="s">
        <v>3623</v>
      </c>
      <c r="B878" s="84" t="s">
        <v>3625</v>
      </c>
      <c r="C878" s="84">
        <v>2</v>
      </c>
      <c r="D878" s="122">
        <v>0.008367587245456401</v>
      </c>
      <c r="E878" s="122">
        <v>1.0314084642516241</v>
      </c>
      <c r="F878" s="84" t="s">
        <v>3430</v>
      </c>
      <c r="G878" s="84" t="b">
        <v>0</v>
      </c>
      <c r="H878" s="84" t="b">
        <v>0</v>
      </c>
      <c r="I878" s="84" t="b">
        <v>0</v>
      </c>
      <c r="J878" s="84" t="b">
        <v>1</v>
      </c>
      <c r="K878" s="84" t="b">
        <v>0</v>
      </c>
      <c r="L878" s="84" t="b">
        <v>0</v>
      </c>
    </row>
    <row r="879" spans="1:12" ht="15">
      <c r="A879" s="84" t="s">
        <v>4422</v>
      </c>
      <c r="B879" s="84" t="s">
        <v>4428</v>
      </c>
      <c r="C879" s="84">
        <v>2</v>
      </c>
      <c r="D879" s="122">
        <v>0.008367587245456401</v>
      </c>
      <c r="E879" s="122">
        <v>1.110589710299249</v>
      </c>
      <c r="F879" s="84" t="s">
        <v>3430</v>
      </c>
      <c r="G879" s="84" t="b">
        <v>1</v>
      </c>
      <c r="H879" s="84" t="b">
        <v>0</v>
      </c>
      <c r="I879" s="84" t="b">
        <v>0</v>
      </c>
      <c r="J879" s="84" t="b">
        <v>0</v>
      </c>
      <c r="K879" s="84" t="b">
        <v>0</v>
      </c>
      <c r="L879" s="84" t="b">
        <v>0</v>
      </c>
    </row>
    <row r="880" spans="1:12" ht="15">
      <c r="A880" s="84" t="s">
        <v>3620</v>
      </c>
      <c r="B880" s="84" t="s">
        <v>3622</v>
      </c>
      <c r="C880" s="84">
        <v>2</v>
      </c>
      <c r="D880" s="122">
        <v>0.008367587245456401</v>
      </c>
      <c r="E880" s="122">
        <v>0.855317205195943</v>
      </c>
      <c r="F880" s="84" t="s">
        <v>3430</v>
      </c>
      <c r="G880" s="84" t="b">
        <v>1</v>
      </c>
      <c r="H880" s="84" t="b">
        <v>0</v>
      </c>
      <c r="I880" s="84" t="b">
        <v>0</v>
      </c>
      <c r="J880" s="84" t="b">
        <v>0</v>
      </c>
      <c r="K880" s="84" t="b">
        <v>0</v>
      </c>
      <c r="L880" s="84" t="b">
        <v>0</v>
      </c>
    </row>
    <row r="881" spans="1:12" ht="15">
      <c r="A881" s="84" t="s">
        <v>3622</v>
      </c>
      <c r="B881" s="84" t="s">
        <v>394</v>
      </c>
      <c r="C881" s="84">
        <v>2</v>
      </c>
      <c r="D881" s="122">
        <v>0.008367587245456401</v>
      </c>
      <c r="E881" s="122">
        <v>0.3181980208009951</v>
      </c>
      <c r="F881" s="84" t="s">
        <v>3430</v>
      </c>
      <c r="G881" s="84" t="b">
        <v>0</v>
      </c>
      <c r="H881" s="84" t="b">
        <v>0</v>
      </c>
      <c r="I881" s="84" t="b">
        <v>0</v>
      </c>
      <c r="J881" s="84" t="b">
        <v>0</v>
      </c>
      <c r="K881" s="84" t="b">
        <v>0</v>
      </c>
      <c r="L881" s="84" t="b">
        <v>0</v>
      </c>
    </row>
    <row r="882" spans="1:12" ht="15">
      <c r="A882" s="84" t="s">
        <v>3610</v>
      </c>
      <c r="B882" s="84" t="s">
        <v>3609</v>
      </c>
      <c r="C882" s="84">
        <v>2</v>
      </c>
      <c r="D882" s="122">
        <v>0.008367587245456401</v>
      </c>
      <c r="E882" s="122">
        <v>0.42261509026469335</v>
      </c>
      <c r="F882" s="84" t="s">
        <v>3430</v>
      </c>
      <c r="G882" s="84" t="b">
        <v>0</v>
      </c>
      <c r="H882" s="84" t="b">
        <v>0</v>
      </c>
      <c r="I882" s="84" t="b">
        <v>0</v>
      </c>
      <c r="J882" s="84" t="b">
        <v>0</v>
      </c>
      <c r="K882" s="84" t="b">
        <v>0</v>
      </c>
      <c r="L882" s="84" t="b">
        <v>0</v>
      </c>
    </row>
    <row r="883" spans="1:12" ht="15">
      <c r="A883" s="84" t="s">
        <v>3609</v>
      </c>
      <c r="B883" s="84" t="s">
        <v>4439</v>
      </c>
      <c r="C883" s="84">
        <v>2</v>
      </c>
      <c r="D883" s="122">
        <v>0.008367587245456401</v>
      </c>
      <c r="E883" s="122">
        <v>1.1328661050104012</v>
      </c>
      <c r="F883" s="84" t="s">
        <v>3430</v>
      </c>
      <c r="G883" s="84" t="b">
        <v>0</v>
      </c>
      <c r="H883" s="84" t="b">
        <v>0</v>
      </c>
      <c r="I883" s="84" t="b">
        <v>0</v>
      </c>
      <c r="J883" s="84" t="b">
        <v>0</v>
      </c>
      <c r="K883" s="84" t="b">
        <v>0</v>
      </c>
      <c r="L883" s="84" t="b">
        <v>0</v>
      </c>
    </row>
    <row r="884" spans="1:12" ht="15">
      <c r="A884" s="84" t="s">
        <v>3616</v>
      </c>
      <c r="B884" s="84" t="s">
        <v>4421</v>
      </c>
      <c r="C884" s="84">
        <v>2</v>
      </c>
      <c r="D884" s="122">
        <v>0.008367587245456401</v>
      </c>
      <c r="E884" s="122">
        <v>1.4573771965239053</v>
      </c>
      <c r="F884" s="84" t="s">
        <v>3430</v>
      </c>
      <c r="G884" s="84" t="b">
        <v>0</v>
      </c>
      <c r="H884" s="84" t="b">
        <v>0</v>
      </c>
      <c r="I884" s="84" t="b">
        <v>0</v>
      </c>
      <c r="J884" s="84" t="b">
        <v>0</v>
      </c>
      <c r="K884" s="84" t="b">
        <v>0</v>
      </c>
      <c r="L884" s="84" t="b">
        <v>0</v>
      </c>
    </row>
    <row r="885" spans="1:12" ht="15">
      <c r="A885" s="84" t="s">
        <v>4421</v>
      </c>
      <c r="B885" s="84" t="s">
        <v>3609</v>
      </c>
      <c r="C885" s="84">
        <v>2</v>
      </c>
      <c r="D885" s="122">
        <v>0.008367587245456401</v>
      </c>
      <c r="E885" s="122">
        <v>1.2976763536563933</v>
      </c>
      <c r="F885" s="84" t="s">
        <v>3430</v>
      </c>
      <c r="G885" s="84" t="b">
        <v>0</v>
      </c>
      <c r="H885" s="84" t="b">
        <v>0</v>
      </c>
      <c r="I885" s="84" t="b">
        <v>0</v>
      </c>
      <c r="J885" s="84" t="b">
        <v>0</v>
      </c>
      <c r="K885" s="84" t="b">
        <v>0</v>
      </c>
      <c r="L885" s="84" t="b">
        <v>0</v>
      </c>
    </row>
    <row r="886" spans="1:12" ht="15">
      <c r="A886" s="84" t="s">
        <v>413</v>
      </c>
      <c r="B886" s="84" t="s">
        <v>394</v>
      </c>
      <c r="C886" s="84">
        <v>2</v>
      </c>
      <c r="D886" s="122">
        <v>0.008367587245456401</v>
      </c>
      <c r="E886" s="122">
        <v>0.7441667530732762</v>
      </c>
      <c r="F886" s="84" t="s">
        <v>3430</v>
      </c>
      <c r="G886" s="84" t="b">
        <v>0</v>
      </c>
      <c r="H886" s="84" t="b">
        <v>0</v>
      </c>
      <c r="I886" s="84" t="b">
        <v>0</v>
      </c>
      <c r="J886" s="84" t="b">
        <v>0</v>
      </c>
      <c r="K886" s="84" t="b">
        <v>0</v>
      </c>
      <c r="L886" s="84" t="b">
        <v>0</v>
      </c>
    </row>
    <row r="887" spans="1:12" ht="15">
      <c r="A887" s="84" t="s">
        <v>3611</v>
      </c>
      <c r="B887" s="84" t="s">
        <v>4622</v>
      </c>
      <c r="C887" s="84">
        <v>2</v>
      </c>
      <c r="D887" s="122">
        <v>0.008367587245456401</v>
      </c>
      <c r="E887" s="122">
        <v>2.110589710299249</v>
      </c>
      <c r="F887" s="84" t="s">
        <v>3430</v>
      </c>
      <c r="G887" s="84" t="b">
        <v>0</v>
      </c>
      <c r="H887" s="84" t="b">
        <v>0</v>
      </c>
      <c r="I887" s="84" t="b">
        <v>0</v>
      </c>
      <c r="J887" s="84" t="b">
        <v>0</v>
      </c>
      <c r="K887" s="84" t="b">
        <v>0</v>
      </c>
      <c r="L887" s="84" t="b">
        <v>0</v>
      </c>
    </row>
    <row r="888" spans="1:12" ht="15">
      <c r="A888" s="84" t="s">
        <v>4622</v>
      </c>
      <c r="B888" s="84" t="s">
        <v>4437</v>
      </c>
      <c r="C888" s="84">
        <v>2</v>
      </c>
      <c r="D888" s="122">
        <v>0.008367587245456401</v>
      </c>
      <c r="E888" s="122">
        <v>2.110589710299249</v>
      </c>
      <c r="F888" s="84" t="s">
        <v>3430</v>
      </c>
      <c r="G888" s="84" t="b">
        <v>0</v>
      </c>
      <c r="H888" s="84" t="b">
        <v>0</v>
      </c>
      <c r="I888" s="84" t="b">
        <v>0</v>
      </c>
      <c r="J888" s="84" t="b">
        <v>0</v>
      </c>
      <c r="K888" s="84" t="b">
        <v>0</v>
      </c>
      <c r="L888" s="84" t="b">
        <v>0</v>
      </c>
    </row>
    <row r="889" spans="1:12" ht="15">
      <c r="A889" s="84" t="s">
        <v>4437</v>
      </c>
      <c r="B889" s="84" t="s">
        <v>3614</v>
      </c>
      <c r="C889" s="84">
        <v>2</v>
      </c>
      <c r="D889" s="122">
        <v>0.008367587245456401</v>
      </c>
      <c r="E889" s="122">
        <v>1.8095597146352678</v>
      </c>
      <c r="F889" s="84" t="s">
        <v>3430</v>
      </c>
      <c r="G889" s="84" t="b">
        <v>0</v>
      </c>
      <c r="H889" s="84" t="b">
        <v>0</v>
      </c>
      <c r="I889" s="84" t="b">
        <v>0</v>
      </c>
      <c r="J889" s="84" t="b">
        <v>0</v>
      </c>
      <c r="K889" s="84" t="b">
        <v>0</v>
      </c>
      <c r="L889" s="84" t="b">
        <v>0</v>
      </c>
    </row>
    <row r="890" spans="1:12" ht="15">
      <c r="A890" s="84" t="s">
        <v>3623</v>
      </c>
      <c r="B890" s="84" t="s">
        <v>4422</v>
      </c>
      <c r="C890" s="84">
        <v>2</v>
      </c>
      <c r="D890" s="122">
        <v>0.008367587245456401</v>
      </c>
      <c r="E890" s="122">
        <v>0.9064697276433242</v>
      </c>
      <c r="F890" s="84" t="s">
        <v>3430</v>
      </c>
      <c r="G890" s="84" t="b">
        <v>0</v>
      </c>
      <c r="H890" s="84" t="b">
        <v>0</v>
      </c>
      <c r="I890" s="84" t="b">
        <v>0</v>
      </c>
      <c r="J890" s="84" t="b">
        <v>1</v>
      </c>
      <c r="K890" s="84" t="b">
        <v>0</v>
      </c>
      <c r="L890" s="84" t="b">
        <v>0</v>
      </c>
    </row>
    <row r="891" spans="1:12" ht="15">
      <c r="A891" s="84" t="s">
        <v>4445</v>
      </c>
      <c r="B891" s="84" t="s">
        <v>3609</v>
      </c>
      <c r="C891" s="84">
        <v>2</v>
      </c>
      <c r="D891" s="122">
        <v>0.008367587245456401</v>
      </c>
      <c r="E891" s="122">
        <v>1.2976763536563933</v>
      </c>
      <c r="F891" s="84" t="s">
        <v>3430</v>
      </c>
      <c r="G891" s="84" t="b">
        <v>0</v>
      </c>
      <c r="H891" s="84" t="b">
        <v>0</v>
      </c>
      <c r="I891" s="84" t="b">
        <v>0</v>
      </c>
      <c r="J891" s="84" t="b">
        <v>0</v>
      </c>
      <c r="K891" s="84" t="b">
        <v>0</v>
      </c>
      <c r="L891" s="84" t="b">
        <v>0</v>
      </c>
    </row>
    <row r="892" spans="1:12" ht="15">
      <c r="A892" s="84" t="s">
        <v>3609</v>
      </c>
      <c r="B892" s="84" t="s">
        <v>3610</v>
      </c>
      <c r="C892" s="84">
        <v>2</v>
      </c>
      <c r="D892" s="122">
        <v>0.008367587245456401</v>
      </c>
      <c r="E892" s="122">
        <v>0.6557448502907387</v>
      </c>
      <c r="F892" s="84" t="s">
        <v>3430</v>
      </c>
      <c r="G892" s="84" t="b">
        <v>0</v>
      </c>
      <c r="H892" s="84" t="b">
        <v>0</v>
      </c>
      <c r="I892" s="84" t="b">
        <v>0</v>
      </c>
      <c r="J892" s="84" t="b">
        <v>0</v>
      </c>
      <c r="K892" s="84" t="b">
        <v>0</v>
      </c>
      <c r="L892" s="84" t="b">
        <v>0</v>
      </c>
    </row>
    <row r="893" spans="1:12" ht="15">
      <c r="A893" s="84" t="s">
        <v>3616</v>
      </c>
      <c r="B893" s="84" t="s">
        <v>3613</v>
      </c>
      <c r="C893" s="84">
        <v>2</v>
      </c>
      <c r="D893" s="122">
        <v>0.008367587245456401</v>
      </c>
      <c r="E893" s="122">
        <v>0.9802559418042428</v>
      </c>
      <c r="F893" s="84" t="s">
        <v>3430</v>
      </c>
      <c r="G893" s="84" t="b">
        <v>0</v>
      </c>
      <c r="H893" s="84" t="b">
        <v>0</v>
      </c>
      <c r="I893" s="84" t="b">
        <v>0</v>
      </c>
      <c r="J893" s="84" t="b">
        <v>0</v>
      </c>
      <c r="K893" s="84" t="b">
        <v>0</v>
      </c>
      <c r="L893" s="84" t="b">
        <v>0</v>
      </c>
    </row>
    <row r="894" spans="1:12" ht="15">
      <c r="A894" s="84" t="s">
        <v>3613</v>
      </c>
      <c r="B894" s="84" t="s">
        <v>3623</v>
      </c>
      <c r="C894" s="84">
        <v>2</v>
      </c>
      <c r="D894" s="122">
        <v>0.008367587245456401</v>
      </c>
      <c r="E894" s="122">
        <v>1.0314084642516241</v>
      </c>
      <c r="F894" s="84" t="s">
        <v>3430</v>
      </c>
      <c r="G894" s="84" t="b">
        <v>0</v>
      </c>
      <c r="H894" s="84" t="b">
        <v>0</v>
      </c>
      <c r="I894" s="84" t="b">
        <v>0</v>
      </c>
      <c r="J894" s="84" t="b">
        <v>0</v>
      </c>
      <c r="K894" s="84" t="b">
        <v>0</v>
      </c>
      <c r="L894" s="84" t="b">
        <v>0</v>
      </c>
    </row>
    <row r="895" spans="1:12" ht="15">
      <c r="A895" s="84" t="s">
        <v>4422</v>
      </c>
      <c r="B895" s="84" t="s">
        <v>3622</v>
      </c>
      <c r="C895" s="84">
        <v>2</v>
      </c>
      <c r="D895" s="122">
        <v>0.008367587245456401</v>
      </c>
      <c r="E895" s="122">
        <v>0.9064697276433242</v>
      </c>
      <c r="F895" s="84" t="s">
        <v>3430</v>
      </c>
      <c r="G895" s="84" t="b">
        <v>1</v>
      </c>
      <c r="H895" s="84" t="b">
        <v>0</v>
      </c>
      <c r="I895" s="84" t="b">
        <v>0</v>
      </c>
      <c r="J895" s="84" t="b">
        <v>0</v>
      </c>
      <c r="K895" s="84" t="b">
        <v>0</v>
      </c>
      <c r="L895" s="84" t="b">
        <v>0</v>
      </c>
    </row>
    <row r="896" spans="1:12" ht="15">
      <c r="A896" s="84" t="s">
        <v>3616</v>
      </c>
      <c r="B896" s="84" t="s">
        <v>4427</v>
      </c>
      <c r="C896" s="84">
        <v>2</v>
      </c>
      <c r="D896" s="122">
        <v>0.008367587245456401</v>
      </c>
      <c r="E896" s="122">
        <v>1.0594371878518676</v>
      </c>
      <c r="F896" s="84" t="s">
        <v>3430</v>
      </c>
      <c r="G896" s="84" t="b">
        <v>0</v>
      </c>
      <c r="H896" s="84" t="b">
        <v>0</v>
      </c>
      <c r="I896" s="84" t="b">
        <v>0</v>
      </c>
      <c r="J896" s="84" t="b">
        <v>0</v>
      </c>
      <c r="K896" s="84" t="b">
        <v>0</v>
      </c>
      <c r="L896" s="84" t="b">
        <v>0</v>
      </c>
    </row>
    <row r="897" spans="1:12" ht="15">
      <c r="A897" s="84" t="s">
        <v>4427</v>
      </c>
      <c r="B897" s="84" t="s">
        <v>3609</v>
      </c>
      <c r="C897" s="84">
        <v>2</v>
      </c>
      <c r="D897" s="122">
        <v>0.008367587245456401</v>
      </c>
      <c r="E897" s="122">
        <v>0.8997363449843558</v>
      </c>
      <c r="F897" s="84" t="s">
        <v>3430</v>
      </c>
      <c r="G897" s="84" t="b">
        <v>0</v>
      </c>
      <c r="H897" s="84" t="b">
        <v>0</v>
      </c>
      <c r="I897" s="84" t="b">
        <v>0</v>
      </c>
      <c r="J897" s="84" t="b">
        <v>0</v>
      </c>
      <c r="K897" s="84" t="b">
        <v>0</v>
      </c>
      <c r="L897" s="84" t="b">
        <v>0</v>
      </c>
    </row>
    <row r="898" spans="1:12" ht="15">
      <c r="A898" s="84" t="s">
        <v>4422</v>
      </c>
      <c r="B898" s="84" t="s">
        <v>4438</v>
      </c>
      <c r="C898" s="84">
        <v>2</v>
      </c>
      <c r="D898" s="122">
        <v>0.008367587245456401</v>
      </c>
      <c r="E898" s="122">
        <v>1.2074997233073055</v>
      </c>
      <c r="F898" s="84" t="s">
        <v>3430</v>
      </c>
      <c r="G898" s="84" t="b">
        <v>1</v>
      </c>
      <c r="H898" s="84" t="b">
        <v>0</v>
      </c>
      <c r="I898" s="84" t="b">
        <v>0</v>
      </c>
      <c r="J898" s="84" t="b">
        <v>0</v>
      </c>
      <c r="K898" s="84" t="b">
        <v>0</v>
      </c>
      <c r="L898" s="84" t="b">
        <v>0</v>
      </c>
    </row>
    <row r="899" spans="1:12" ht="15">
      <c r="A899" s="84" t="s">
        <v>398</v>
      </c>
      <c r="B899" s="84" t="s">
        <v>3619</v>
      </c>
      <c r="C899" s="84">
        <v>12</v>
      </c>
      <c r="D899" s="122">
        <v>0.006808148098028464</v>
      </c>
      <c r="E899" s="122">
        <v>0.9378520932511555</v>
      </c>
      <c r="F899" s="84" t="s">
        <v>3431</v>
      </c>
      <c r="G899" s="84" t="b">
        <v>0</v>
      </c>
      <c r="H899" s="84" t="b">
        <v>0</v>
      </c>
      <c r="I899" s="84" t="b">
        <v>0</v>
      </c>
      <c r="J899" s="84" t="b">
        <v>0</v>
      </c>
      <c r="K899" s="84" t="b">
        <v>0</v>
      </c>
      <c r="L899" s="84" t="b">
        <v>0</v>
      </c>
    </row>
    <row r="900" spans="1:12" ht="15">
      <c r="A900" s="84" t="s">
        <v>3619</v>
      </c>
      <c r="B900" s="84" t="s">
        <v>394</v>
      </c>
      <c r="C900" s="84">
        <v>8</v>
      </c>
      <c r="D900" s="122">
        <v>0.016477155843138608</v>
      </c>
      <c r="E900" s="122">
        <v>0.840942080243099</v>
      </c>
      <c r="F900" s="84" t="s">
        <v>3431</v>
      </c>
      <c r="G900" s="84" t="b">
        <v>0</v>
      </c>
      <c r="H900" s="84" t="b">
        <v>0</v>
      </c>
      <c r="I900" s="84" t="b">
        <v>0</v>
      </c>
      <c r="J900" s="84" t="b">
        <v>0</v>
      </c>
      <c r="K900" s="84" t="b">
        <v>0</v>
      </c>
      <c r="L900" s="84" t="b">
        <v>0</v>
      </c>
    </row>
    <row r="901" spans="1:12" ht="15">
      <c r="A901" s="84" t="s">
        <v>3617</v>
      </c>
      <c r="B901" s="84" t="s">
        <v>3616</v>
      </c>
      <c r="C901" s="84">
        <v>5</v>
      </c>
      <c r="D901" s="122">
        <v>0.018947374209416067</v>
      </c>
      <c r="E901" s="122">
        <v>1.3180633349627615</v>
      </c>
      <c r="F901" s="84" t="s">
        <v>3431</v>
      </c>
      <c r="G901" s="84" t="b">
        <v>0</v>
      </c>
      <c r="H901" s="84" t="b">
        <v>0</v>
      </c>
      <c r="I901" s="84" t="b">
        <v>0</v>
      </c>
      <c r="J901" s="84" t="b">
        <v>0</v>
      </c>
      <c r="K901" s="84" t="b">
        <v>0</v>
      </c>
      <c r="L901" s="84" t="b">
        <v>0</v>
      </c>
    </row>
    <row r="902" spans="1:12" ht="15">
      <c r="A902" s="84" t="s">
        <v>3625</v>
      </c>
      <c r="B902" s="84" t="s">
        <v>398</v>
      </c>
      <c r="C902" s="84">
        <v>5</v>
      </c>
      <c r="D902" s="122">
        <v>0.018947374209416067</v>
      </c>
      <c r="E902" s="122">
        <v>0.9378520932511555</v>
      </c>
      <c r="F902" s="84" t="s">
        <v>3431</v>
      </c>
      <c r="G902" s="84" t="b">
        <v>1</v>
      </c>
      <c r="H902" s="84" t="b">
        <v>0</v>
      </c>
      <c r="I902" s="84" t="b">
        <v>0</v>
      </c>
      <c r="J902" s="84" t="b">
        <v>0</v>
      </c>
      <c r="K902" s="84" t="b">
        <v>0</v>
      </c>
      <c r="L902" s="84" t="b">
        <v>0</v>
      </c>
    </row>
    <row r="903" spans="1:12" ht="15">
      <c r="A903" s="84" t="s">
        <v>3620</v>
      </c>
      <c r="B903" s="84" t="s">
        <v>398</v>
      </c>
      <c r="C903" s="84">
        <v>5</v>
      </c>
      <c r="D903" s="122">
        <v>0.018947374209416067</v>
      </c>
      <c r="E903" s="122">
        <v>0.7917240575729175</v>
      </c>
      <c r="F903" s="84" t="s">
        <v>3431</v>
      </c>
      <c r="G903" s="84" t="b">
        <v>1</v>
      </c>
      <c r="H903" s="84" t="b">
        <v>0</v>
      </c>
      <c r="I903" s="84" t="b">
        <v>0</v>
      </c>
      <c r="J903" s="84" t="b">
        <v>0</v>
      </c>
      <c r="K903" s="84" t="b">
        <v>0</v>
      </c>
      <c r="L903" s="84" t="b">
        <v>0</v>
      </c>
    </row>
    <row r="904" spans="1:12" ht="15">
      <c r="A904" s="84" t="s">
        <v>3619</v>
      </c>
      <c r="B904" s="84" t="s">
        <v>3608</v>
      </c>
      <c r="C904" s="84">
        <v>4</v>
      </c>
      <c r="D904" s="122">
        <v>0.018442984554246634</v>
      </c>
      <c r="E904" s="122">
        <v>0.9378520932511555</v>
      </c>
      <c r="F904" s="84" t="s">
        <v>3431</v>
      </c>
      <c r="G904" s="84" t="b">
        <v>0</v>
      </c>
      <c r="H904" s="84" t="b">
        <v>0</v>
      </c>
      <c r="I904" s="84" t="b">
        <v>0</v>
      </c>
      <c r="J904" s="84" t="b">
        <v>0</v>
      </c>
      <c r="K904" s="84" t="b">
        <v>0</v>
      </c>
      <c r="L904" s="84" t="b">
        <v>0</v>
      </c>
    </row>
    <row r="905" spans="1:12" ht="15">
      <c r="A905" s="84" t="s">
        <v>3609</v>
      </c>
      <c r="B905" s="84" t="s">
        <v>3620</v>
      </c>
      <c r="C905" s="84">
        <v>3</v>
      </c>
      <c r="D905" s="122">
        <v>0.017008646973523108</v>
      </c>
      <c r="E905" s="122">
        <v>0.5698753079565612</v>
      </c>
      <c r="F905" s="84" t="s">
        <v>3431</v>
      </c>
      <c r="G905" s="84" t="b">
        <v>0</v>
      </c>
      <c r="H905" s="84" t="b">
        <v>0</v>
      </c>
      <c r="I905" s="84" t="b">
        <v>0</v>
      </c>
      <c r="J905" s="84" t="b">
        <v>1</v>
      </c>
      <c r="K905" s="84" t="b">
        <v>0</v>
      </c>
      <c r="L905" s="84" t="b">
        <v>0</v>
      </c>
    </row>
    <row r="906" spans="1:12" ht="15">
      <c r="A906" s="84" t="s">
        <v>3610</v>
      </c>
      <c r="B906" s="84" t="s">
        <v>4449</v>
      </c>
      <c r="C906" s="84">
        <v>3</v>
      </c>
      <c r="D906" s="122">
        <v>0.017008646973523108</v>
      </c>
      <c r="E906" s="122">
        <v>1.1719352992845236</v>
      </c>
      <c r="F906" s="84" t="s">
        <v>3431</v>
      </c>
      <c r="G906" s="84" t="b">
        <v>0</v>
      </c>
      <c r="H906" s="84" t="b">
        <v>0</v>
      </c>
      <c r="I906" s="84" t="b">
        <v>0</v>
      </c>
      <c r="J906" s="84" t="b">
        <v>1</v>
      </c>
      <c r="K906" s="84" t="b">
        <v>0</v>
      </c>
      <c r="L906" s="84" t="b">
        <v>0</v>
      </c>
    </row>
    <row r="907" spans="1:12" ht="15">
      <c r="A907" s="84" t="s">
        <v>4449</v>
      </c>
      <c r="B907" s="84" t="s">
        <v>4444</v>
      </c>
      <c r="C907" s="84">
        <v>3</v>
      </c>
      <c r="D907" s="122">
        <v>0.017008646973523108</v>
      </c>
      <c r="E907" s="122">
        <v>1.5399120845791179</v>
      </c>
      <c r="F907" s="84" t="s">
        <v>3431</v>
      </c>
      <c r="G907" s="84" t="b">
        <v>1</v>
      </c>
      <c r="H907" s="84" t="b">
        <v>0</v>
      </c>
      <c r="I907" s="84" t="b">
        <v>0</v>
      </c>
      <c r="J907" s="84" t="b">
        <v>0</v>
      </c>
      <c r="K907" s="84" t="b">
        <v>0</v>
      </c>
      <c r="L907" s="84" t="b">
        <v>0</v>
      </c>
    </row>
    <row r="908" spans="1:12" ht="15">
      <c r="A908" s="84" t="s">
        <v>4444</v>
      </c>
      <c r="B908" s="84" t="s">
        <v>3609</v>
      </c>
      <c r="C908" s="84">
        <v>3</v>
      </c>
      <c r="D908" s="122">
        <v>0.017008646973523108</v>
      </c>
      <c r="E908" s="122">
        <v>1.0627908298594555</v>
      </c>
      <c r="F908" s="84" t="s">
        <v>3431</v>
      </c>
      <c r="G908" s="84" t="b">
        <v>0</v>
      </c>
      <c r="H908" s="84" t="b">
        <v>0</v>
      </c>
      <c r="I908" s="84" t="b">
        <v>0</v>
      </c>
      <c r="J908" s="84" t="b">
        <v>0</v>
      </c>
      <c r="K908" s="84" t="b">
        <v>0</v>
      </c>
      <c r="L908" s="84" t="b">
        <v>0</v>
      </c>
    </row>
    <row r="909" spans="1:12" ht="15">
      <c r="A909" s="84" t="s">
        <v>3609</v>
      </c>
      <c r="B909" s="84" t="s">
        <v>3625</v>
      </c>
      <c r="C909" s="84">
        <v>3</v>
      </c>
      <c r="D909" s="122">
        <v>0.017008646973523108</v>
      </c>
      <c r="E909" s="122">
        <v>0.7160033436347992</v>
      </c>
      <c r="F909" s="84" t="s">
        <v>3431</v>
      </c>
      <c r="G909" s="84" t="b">
        <v>0</v>
      </c>
      <c r="H909" s="84" t="b">
        <v>0</v>
      </c>
      <c r="I909" s="84" t="b">
        <v>0</v>
      </c>
      <c r="J909" s="84" t="b">
        <v>1</v>
      </c>
      <c r="K909" s="84" t="b">
        <v>0</v>
      </c>
      <c r="L909" s="84" t="b">
        <v>0</v>
      </c>
    </row>
    <row r="910" spans="1:12" ht="15">
      <c r="A910" s="84" t="s">
        <v>3609</v>
      </c>
      <c r="B910" s="84" t="s">
        <v>4432</v>
      </c>
      <c r="C910" s="84">
        <v>3</v>
      </c>
      <c r="D910" s="122">
        <v>0.017008646973523108</v>
      </c>
      <c r="E910" s="122">
        <v>0.9378520932511555</v>
      </c>
      <c r="F910" s="84" t="s">
        <v>3431</v>
      </c>
      <c r="G910" s="84" t="b">
        <v>0</v>
      </c>
      <c r="H910" s="84" t="b">
        <v>0</v>
      </c>
      <c r="I910" s="84" t="b">
        <v>0</v>
      </c>
      <c r="J910" s="84" t="b">
        <v>0</v>
      </c>
      <c r="K910" s="84" t="b">
        <v>0</v>
      </c>
      <c r="L910" s="84" t="b">
        <v>0</v>
      </c>
    </row>
    <row r="911" spans="1:12" ht="15">
      <c r="A911" s="84" t="s">
        <v>394</v>
      </c>
      <c r="B911" s="84" t="s">
        <v>4423</v>
      </c>
      <c r="C911" s="84">
        <v>2</v>
      </c>
      <c r="D911" s="122">
        <v>0.01432369559346198</v>
      </c>
      <c r="E911" s="122">
        <v>1.0170333392987803</v>
      </c>
      <c r="F911" s="84" t="s">
        <v>3431</v>
      </c>
      <c r="G911" s="84" t="b">
        <v>0</v>
      </c>
      <c r="H911" s="84" t="b">
        <v>0</v>
      </c>
      <c r="I911" s="84" t="b">
        <v>0</v>
      </c>
      <c r="J911" s="84" t="b">
        <v>0</v>
      </c>
      <c r="K911" s="84" t="b">
        <v>0</v>
      </c>
      <c r="L911" s="84" t="b">
        <v>0</v>
      </c>
    </row>
    <row r="912" spans="1:12" ht="15">
      <c r="A912" s="84" t="s">
        <v>394</v>
      </c>
      <c r="B912" s="84" t="s">
        <v>3621</v>
      </c>
      <c r="C912" s="84">
        <v>2</v>
      </c>
      <c r="D912" s="122">
        <v>0.01432369559346198</v>
      </c>
      <c r="E912" s="122">
        <v>1.0170333392987803</v>
      </c>
      <c r="F912" s="84" t="s">
        <v>3431</v>
      </c>
      <c r="G912" s="84" t="b">
        <v>0</v>
      </c>
      <c r="H912" s="84" t="b">
        <v>0</v>
      </c>
      <c r="I912" s="84" t="b">
        <v>0</v>
      </c>
      <c r="J912" s="84" t="b">
        <v>0</v>
      </c>
      <c r="K912" s="84" t="b">
        <v>0</v>
      </c>
      <c r="L912" s="84" t="b">
        <v>0</v>
      </c>
    </row>
    <row r="913" spans="1:12" ht="15">
      <c r="A913" s="84" t="s">
        <v>3610</v>
      </c>
      <c r="B913" s="84" t="s">
        <v>3609</v>
      </c>
      <c r="C913" s="84">
        <v>2</v>
      </c>
      <c r="D913" s="122">
        <v>0.01432369559346198</v>
      </c>
      <c r="E913" s="122">
        <v>0.5187227855091799</v>
      </c>
      <c r="F913" s="84" t="s">
        <v>3431</v>
      </c>
      <c r="G913" s="84" t="b">
        <v>0</v>
      </c>
      <c r="H913" s="84" t="b">
        <v>0</v>
      </c>
      <c r="I913" s="84" t="b">
        <v>0</v>
      </c>
      <c r="J913" s="84" t="b">
        <v>0</v>
      </c>
      <c r="K913" s="84" t="b">
        <v>0</v>
      </c>
      <c r="L913" s="84" t="b">
        <v>0</v>
      </c>
    </row>
    <row r="914" spans="1:12" ht="15">
      <c r="A914" s="84" t="s">
        <v>3609</v>
      </c>
      <c r="B914" s="84" t="s">
        <v>4439</v>
      </c>
      <c r="C914" s="84">
        <v>2</v>
      </c>
      <c r="D914" s="122">
        <v>0.01432369559346198</v>
      </c>
      <c r="E914" s="122">
        <v>0.9378520932511555</v>
      </c>
      <c r="F914" s="84" t="s">
        <v>3431</v>
      </c>
      <c r="G914" s="84" t="b">
        <v>0</v>
      </c>
      <c r="H914" s="84" t="b">
        <v>0</v>
      </c>
      <c r="I914" s="84" t="b">
        <v>0</v>
      </c>
      <c r="J914" s="84" t="b">
        <v>0</v>
      </c>
      <c r="K914" s="84" t="b">
        <v>0</v>
      </c>
      <c r="L914" s="84" t="b">
        <v>0</v>
      </c>
    </row>
    <row r="915" spans="1:12" ht="15">
      <c r="A915" s="84" t="s">
        <v>3608</v>
      </c>
      <c r="B915" s="84" t="s">
        <v>4420</v>
      </c>
      <c r="C915" s="84">
        <v>2</v>
      </c>
      <c r="D915" s="122">
        <v>0.01432369559346198</v>
      </c>
      <c r="E915" s="122">
        <v>1.2388820889151366</v>
      </c>
      <c r="F915" s="84" t="s">
        <v>3431</v>
      </c>
      <c r="G915" s="84" t="b">
        <v>0</v>
      </c>
      <c r="H915" s="84" t="b">
        <v>0</v>
      </c>
      <c r="I915" s="84" t="b">
        <v>0</v>
      </c>
      <c r="J915" s="84" t="b">
        <v>0</v>
      </c>
      <c r="K915" s="84" t="b">
        <v>0</v>
      </c>
      <c r="L915" s="84" t="b">
        <v>0</v>
      </c>
    </row>
    <row r="916" spans="1:12" ht="15">
      <c r="A916" s="84" t="s">
        <v>4432</v>
      </c>
      <c r="B916" s="84" t="s">
        <v>3613</v>
      </c>
      <c r="C916" s="84">
        <v>2</v>
      </c>
      <c r="D916" s="122">
        <v>0.01432369559346198</v>
      </c>
      <c r="E916" s="122">
        <v>1.3638208255234365</v>
      </c>
      <c r="F916" s="84" t="s">
        <v>3431</v>
      </c>
      <c r="G916" s="84" t="b">
        <v>0</v>
      </c>
      <c r="H916" s="84" t="b">
        <v>0</v>
      </c>
      <c r="I916" s="84" t="b">
        <v>0</v>
      </c>
      <c r="J916" s="84" t="b">
        <v>0</v>
      </c>
      <c r="K916" s="84" t="b">
        <v>0</v>
      </c>
      <c r="L916" s="84" t="b">
        <v>0</v>
      </c>
    </row>
    <row r="917" spans="1:12" ht="15">
      <c r="A917" s="84" t="s">
        <v>3623</v>
      </c>
      <c r="B917" s="84" t="s">
        <v>3620</v>
      </c>
      <c r="C917" s="84">
        <v>2</v>
      </c>
      <c r="D917" s="122">
        <v>0.01432369559346198</v>
      </c>
      <c r="E917" s="122">
        <v>1.1719352992845236</v>
      </c>
      <c r="F917" s="84" t="s">
        <v>3431</v>
      </c>
      <c r="G917" s="84" t="b">
        <v>0</v>
      </c>
      <c r="H917" s="84" t="b">
        <v>0</v>
      </c>
      <c r="I917" s="84" t="b">
        <v>0</v>
      </c>
      <c r="J917" s="84" t="b">
        <v>1</v>
      </c>
      <c r="K917" s="84" t="b">
        <v>0</v>
      </c>
      <c r="L917" s="84" t="b">
        <v>0</v>
      </c>
    </row>
    <row r="918" spans="1:12" ht="15">
      <c r="A918" s="84" t="s">
        <v>3616</v>
      </c>
      <c r="B918" s="84" t="s">
        <v>4421</v>
      </c>
      <c r="C918" s="84">
        <v>2</v>
      </c>
      <c r="D918" s="122">
        <v>0.01432369559346198</v>
      </c>
      <c r="E918" s="122">
        <v>1.3180633349627615</v>
      </c>
      <c r="F918" s="84" t="s">
        <v>3431</v>
      </c>
      <c r="G918" s="84" t="b">
        <v>0</v>
      </c>
      <c r="H918" s="84" t="b">
        <v>0</v>
      </c>
      <c r="I918" s="84" t="b">
        <v>0</v>
      </c>
      <c r="J918" s="84" t="b">
        <v>0</v>
      </c>
      <c r="K918" s="84" t="b">
        <v>0</v>
      </c>
      <c r="L918" s="84" t="b">
        <v>0</v>
      </c>
    </row>
    <row r="919" spans="1:12" ht="15">
      <c r="A919" s="84" t="s">
        <v>4421</v>
      </c>
      <c r="B919" s="84" t="s">
        <v>3609</v>
      </c>
      <c r="C919" s="84">
        <v>2</v>
      </c>
      <c r="D919" s="122">
        <v>0.01432369559346198</v>
      </c>
      <c r="E919" s="122">
        <v>1.0627908298594555</v>
      </c>
      <c r="F919" s="84" t="s">
        <v>3431</v>
      </c>
      <c r="G919" s="84" t="b">
        <v>0</v>
      </c>
      <c r="H919" s="84" t="b">
        <v>0</v>
      </c>
      <c r="I919" s="84" t="b">
        <v>0</v>
      </c>
      <c r="J919" s="84" t="b">
        <v>0</v>
      </c>
      <c r="K919" s="84" t="b">
        <v>0</v>
      </c>
      <c r="L919" s="84" t="b">
        <v>0</v>
      </c>
    </row>
    <row r="920" spans="1:12" ht="15">
      <c r="A920" s="84" t="s">
        <v>394</v>
      </c>
      <c r="B920" s="84" t="s">
        <v>4456</v>
      </c>
      <c r="C920" s="84">
        <v>2</v>
      </c>
      <c r="D920" s="122">
        <v>0.01432369559346198</v>
      </c>
      <c r="E920" s="122">
        <v>1.0170333392987803</v>
      </c>
      <c r="F920" s="84" t="s">
        <v>3431</v>
      </c>
      <c r="G920" s="84" t="b">
        <v>0</v>
      </c>
      <c r="H920" s="84" t="b">
        <v>0</v>
      </c>
      <c r="I920" s="84" t="b">
        <v>0</v>
      </c>
      <c r="J920" s="84" t="b">
        <v>0</v>
      </c>
      <c r="K920" s="84" t="b">
        <v>0</v>
      </c>
      <c r="L920" s="84" t="b">
        <v>0</v>
      </c>
    </row>
    <row r="921" spans="1:12" ht="15">
      <c r="A921" s="84" t="s">
        <v>4422</v>
      </c>
      <c r="B921" s="84" t="s">
        <v>398</v>
      </c>
      <c r="C921" s="84">
        <v>2</v>
      </c>
      <c r="D921" s="122">
        <v>0.01432369559346198</v>
      </c>
      <c r="E921" s="122">
        <v>0.9378520932511555</v>
      </c>
      <c r="F921" s="84" t="s">
        <v>3431</v>
      </c>
      <c r="G921" s="84" t="b">
        <v>1</v>
      </c>
      <c r="H921" s="84" t="b">
        <v>0</v>
      </c>
      <c r="I921" s="84" t="b">
        <v>0</v>
      </c>
      <c r="J921" s="84" t="b">
        <v>0</v>
      </c>
      <c r="K921" s="84" t="b">
        <v>0</v>
      </c>
      <c r="L921" s="84" t="b">
        <v>0</v>
      </c>
    </row>
    <row r="922" spans="1:12" ht="15">
      <c r="A922" s="84" t="s">
        <v>3628</v>
      </c>
      <c r="B922" s="84" t="s">
        <v>3629</v>
      </c>
      <c r="C922" s="84">
        <v>9</v>
      </c>
      <c r="D922" s="122">
        <v>0.011354080307134402</v>
      </c>
      <c r="E922" s="122">
        <v>1.5228787452803376</v>
      </c>
      <c r="F922" s="84" t="s">
        <v>3432</v>
      </c>
      <c r="G922" s="84" t="b">
        <v>0</v>
      </c>
      <c r="H922" s="84" t="b">
        <v>0</v>
      </c>
      <c r="I922" s="84" t="b">
        <v>0</v>
      </c>
      <c r="J922" s="84" t="b">
        <v>0</v>
      </c>
      <c r="K922" s="84" t="b">
        <v>0</v>
      </c>
      <c r="L922" s="84" t="b">
        <v>0</v>
      </c>
    </row>
    <row r="923" spans="1:12" ht="15">
      <c r="A923" s="84" t="s">
        <v>3629</v>
      </c>
      <c r="B923" s="84" t="s">
        <v>3630</v>
      </c>
      <c r="C923" s="84">
        <v>9</v>
      </c>
      <c r="D923" s="122">
        <v>0.011354080307134402</v>
      </c>
      <c r="E923" s="122">
        <v>1.5228787452803376</v>
      </c>
      <c r="F923" s="84" t="s">
        <v>3432</v>
      </c>
      <c r="G923" s="84" t="b">
        <v>0</v>
      </c>
      <c r="H923" s="84" t="b">
        <v>0</v>
      </c>
      <c r="I923" s="84" t="b">
        <v>0</v>
      </c>
      <c r="J923" s="84" t="b">
        <v>0</v>
      </c>
      <c r="K923" s="84" t="b">
        <v>0</v>
      </c>
      <c r="L923" s="84" t="b">
        <v>0</v>
      </c>
    </row>
    <row r="924" spans="1:12" ht="15">
      <c r="A924" s="84" t="s">
        <v>3630</v>
      </c>
      <c r="B924" s="84" t="s">
        <v>3631</v>
      </c>
      <c r="C924" s="84">
        <v>9</v>
      </c>
      <c r="D924" s="122">
        <v>0.011354080307134402</v>
      </c>
      <c r="E924" s="122">
        <v>1.5228787452803376</v>
      </c>
      <c r="F924" s="84" t="s">
        <v>3432</v>
      </c>
      <c r="G924" s="84" t="b">
        <v>0</v>
      </c>
      <c r="H924" s="84" t="b">
        <v>0</v>
      </c>
      <c r="I924" s="84" t="b">
        <v>0</v>
      </c>
      <c r="J924" s="84" t="b">
        <v>0</v>
      </c>
      <c r="K924" s="84" t="b">
        <v>0</v>
      </c>
      <c r="L924" s="84" t="b">
        <v>0</v>
      </c>
    </row>
    <row r="925" spans="1:12" ht="15">
      <c r="A925" s="84" t="s">
        <v>3631</v>
      </c>
      <c r="B925" s="84" t="s">
        <v>3632</v>
      </c>
      <c r="C925" s="84">
        <v>9</v>
      </c>
      <c r="D925" s="122">
        <v>0.011354080307134402</v>
      </c>
      <c r="E925" s="122">
        <v>1.5228787452803376</v>
      </c>
      <c r="F925" s="84" t="s">
        <v>3432</v>
      </c>
      <c r="G925" s="84" t="b">
        <v>0</v>
      </c>
      <c r="H925" s="84" t="b">
        <v>0</v>
      </c>
      <c r="I925" s="84" t="b">
        <v>0</v>
      </c>
      <c r="J925" s="84" t="b">
        <v>0</v>
      </c>
      <c r="K925" s="84" t="b">
        <v>0</v>
      </c>
      <c r="L925" s="84" t="b">
        <v>0</v>
      </c>
    </row>
    <row r="926" spans="1:12" ht="15">
      <c r="A926" s="84" t="s">
        <v>394</v>
      </c>
      <c r="B926" s="84" t="s">
        <v>3627</v>
      </c>
      <c r="C926" s="84">
        <v>8</v>
      </c>
      <c r="D926" s="122">
        <v>0.01135945136905633</v>
      </c>
      <c r="E926" s="122">
        <v>1.2730012720637376</v>
      </c>
      <c r="F926" s="84" t="s">
        <v>3432</v>
      </c>
      <c r="G926" s="84" t="b">
        <v>0</v>
      </c>
      <c r="H926" s="84" t="b">
        <v>0</v>
      </c>
      <c r="I926" s="84" t="b">
        <v>0</v>
      </c>
      <c r="J926" s="84" t="b">
        <v>0</v>
      </c>
      <c r="K926" s="84" t="b">
        <v>0</v>
      </c>
      <c r="L926" s="84" t="b">
        <v>0</v>
      </c>
    </row>
    <row r="927" spans="1:12" ht="15">
      <c r="A927" s="84" t="s">
        <v>3632</v>
      </c>
      <c r="B927" s="84" t="s">
        <v>4423</v>
      </c>
      <c r="C927" s="84">
        <v>8</v>
      </c>
      <c r="D927" s="122">
        <v>0.01135945136905633</v>
      </c>
      <c r="E927" s="122">
        <v>1.5228787452803376</v>
      </c>
      <c r="F927" s="84" t="s">
        <v>3432</v>
      </c>
      <c r="G927" s="84" t="b">
        <v>0</v>
      </c>
      <c r="H927" s="84" t="b">
        <v>0</v>
      </c>
      <c r="I927" s="84" t="b">
        <v>0</v>
      </c>
      <c r="J927" s="84" t="b">
        <v>0</v>
      </c>
      <c r="K927" s="84" t="b">
        <v>0</v>
      </c>
      <c r="L927" s="84" t="b">
        <v>0</v>
      </c>
    </row>
    <row r="928" spans="1:12" ht="15">
      <c r="A928" s="84" t="s">
        <v>3619</v>
      </c>
      <c r="B928" s="84" t="s">
        <v>394</v>
      </c>
      <c r="C928" s="84">
        <v>6</v>
      </c>
      <c r="D928" s="122">
        <v>0.010840431931280791</v>
      </c>
      <c r="E928" s="122">
        <v>1.449092531119419</v>
      </c>
      <c r="F928" s="84" t="s">
        <v>3432</v>
      </c>
      <c r="G928" s="84" t="b">
        <v>0</v>
      </c>
      <c r="H928" s="84" t="b">
        <v>0</v>
      </c>
      <c r="I928" s="84" t="b">
        <v>0</v>
      </c>
      <c r="J928" s="84" t="b">
        <v>0</v>
      </c>
      <c r="K928" s="84" t="b">
        <v>0</v>
      </c>
      <c r="L928" s="84" t="b">
        <v>0</v>
      </c>
    </row>
    <row r="929" spans="1:12" ht="15">
      <c r="A929" s="84" t="s">
        <v>4423</v>
      </c>
      <c r="B929" s="84" t="s">
        <v>3611</v>
      </c>
      <c r="C929" s="84">
        <v>6</v>
      </c>
      <c r="D929" s="122">
        <v>0.010840431931280791</v>
      </c>
      <c r="E929" s="122">
        <v>1.5740312677277188</v>
      </c>
      <c r="F929" s="84" t="s">
        <v>3432</v>
      </c>
      <c r="G929" s="84" t="b">
        <v>0</v>
      </c>
      <c r="H929" s="84" t="b">
        <v>0</v>
      </c>
      <c r="I929" s="84" t="b">
        <v>0</v>
      </c>
      <c r="J929" s="84" t="b">
        <v>0</v>
      </c>
      <c r="K929" s="84" t="b">
        <v>0</v>
      </c>
      <c r="L929" s="84" t="b">
        <v>0</v>
      </c>
    </row>
    <row r="930" spans="1:12" ht="15">
      <c r="A930" s="84" t="s">
        <v>3611</v>
      </c>
      <c r="B930" s="84" t="s">
        <v>4440</v>
      </c>
      <c r="C930" s="84">
        <v>5</v>
      </c>
      <c r="D930" s="122">
        <v>0.010259409159157493</v>
      </c>
      <c r="E930" s="122">
        <v>1.5528419686577808</v>
      </c>
      <c r="F930" s="84" t="s">
        <v>3432</v>
      </c>
      <c r="G930" s="84" t="b">
        <v>0</v>
      </c>
      <c r="H930" s="84" t="b">
        <v>0</v>
      </c>
      <c r="I930" s="84" t="b">
        <v>0</v>
      </c>
      <c r="J930" s="84" t="b">
        <v>0</v>
      </c>
      <c r="K930" s="84" t="b">
        <v>0</v>
      </c>
      <c r="L930" s="84" t="b">
        <v>0</v>
      </c>
    </row>
    <row r="931" spans="1:12" ht="15">
      <c r="A931" s="84" t="s">
        <v>4440</v>
      </c>
      <c r="B931" s="84" t="s">
        <v>3614</v>
      </c>
      <c r="C931" s="84">
        <v>5</v>
      </c>
      <c r="D931" s="122">
        <v>0.010259409159157493</v>
      </c>
      <c r="E931" s="122">
        <v>1.4279032320494809</v>
      </c>
      <c r="F931" s="84" t="s">
        <v>3432</v>
      </c>
      <c r="G931" s="84" t="b">
        <v>0</v>
      </c>
      <c r="H931" s="84" t="b">
        <v>0</v>
      </c>
      <c r="I931" s="84" t="b">
        <v>0</v>
      </c>
      <c r="J931" s="84" t="b">
        <v>0</v>
      </c>
      <c r="K931" s="84" t="b">
        <v>0</v>
      </c>
      <c r="L931" s="84" t="b">
        <v>0</v>
      </c>
    </row>
    <row r="932" spans="1:12" ht="15">
      <c r="A932" s="84" t="s">
        <v>3617</v>
      </c>
      <c r="B932" s="84" t="s">
        <v>3616</v>
      </c>
      <c r="C932" s="84">
        <v>4</v>
      </c>
      <c r="D932" s="122">
        <v>0.009407651327425765</v>
      </c>
      <c r="E932" s="122">
        <v>1.8750612633916999</v>
      </c>
      <c r="F932" s="84" t="s">
        <v>3432</v>
      </c>
      <c r="G932" s="84" t="b">
        <v>0</v>
      </c>
      <c r="H932" s="84" t="b">
        <v>0</v>
      </c>
      <c r="I932" s="84" t="b">
        <v>0</v>
      </c>
      <c r="J932" s="84" t="b">
        <v>0</v>
      </c>
      <c r="K932" s="84" t="b">
        <v>0</v>
      </c>
      <c r="L932" s="84" t="b">
        <v>0</v>
      </c>
    </row>
    <row r="933" spans="1:12" ht="15">
      <c r="A933" s="84" t="s">
        <v>4422</v>
      </c>
      <c r="B933" s="84" t="s">
        <v>398</v>
      </c>
      <c r="C933" s="84">
        <v>4</v>
      </c>
      <c r="D933" s="122">
        <v>0.009407651327425765</v>
      </c>
      <c r="E933" s="122">
        <v>1.8750612633916999</v>
      </c>
      <c r="F933" s="84" t="s">
        <v>3432</v>
      </c>
      <c r="G933" s="84" t="b">
        <v>1</v>
      </c>
      <c r="H933" s="84" t="b">
        <v>0</v>
      </c>
      <c r="I933" s="84" t="b">
        <v>0</v>
      </c>
      <c r="J933" s="84" t="b">
        <v>0</v>
      </c>
      <c r="K933" s="84" t="b">
        <v>0</v>
      </c>
      <c r="L933" s="84" t="b">
        <v>0</v>
      </c>
    </row>
    <row r="934" spans="1:12" ht="15">
      <c r="A934" s="84" t="s">
        <v>398</v>
      </c>
      <c r="B934" s="84" t="s">
        <v>3619</v>
      </c>
      <c r="C934" s="84">
        <v>4</v>
      </c>
      <c r="D934" s="122">
        <v>0.009407651327425765</v>
      </c>
      <c r="E934" s="122">
        <v>1.5740312677277188</v>
      </c>
      <c r="F934" s="84" t="s">
        <v>3432</v>
      </c>
      <c r="G934" s="84" t="b">
        <v>0</v>
      </c>
      <c r="H934" s="84" t="b">
        <v>0</v>
      </c>
      <c r="I934" s="84" t="b">
        <v>0</v>
      </c>
      <c r="J934" s="84" t="b">
        <v>0</v>
      </c>
      <c r="K934" s="84" t="b">
        <v>0</v>
      </c>
      <c r="L934" s="84" t="b">
        <v>0</v>
      </c>
    </row>
    <row r="935" spans="1:12" ht="15">
      <c r="A935" s="84" t="s">
        <v>3608</v>
      </c>
      <c r="B935" s="84" t="s">
        <v>3654</v>
      </c>
      <c r="C935" s="84">
        <v>4</v>
      </c>
      <c r="D935" s="122">
        <v>0.009407651327425765</v>
      </c>
      <c r="E935" s="122">
        <v>1.4771212547196624</v>
      </c>
      <c r="F935" s="84" t="s">
        <v>3432</v>
      </c>
      <c r="G935" s="84" t="b">
        <v>0</v>
      </c>
      <c r="H935" s="84" t="b">
        <v>0</v>
      </c>
      <c r="I935" s="84" t="b">
        <v>0</v>
      </c>
      <c r="J935" s="84" t="b">
        <v>0</v>
      </c>
      <c r="K935" s="84" t="b">
        <v>0</v>
      </c>
      <c r="L935" s="84" t="b">
        <v>0</v>
      </c>
    </row>
    <row r="936" spans="1:12" ht="15">
      <c r="A936" s="84" t="s">
        <v>3614</v>
      </c>
      <c r="B936" s="84" t="s">
        <v>4420</v>
      </c>
      <c r="C936" s="84">
        <v>4</v>
      </c>
      <c r="D936" s="122">
        <v>0.009407651327425765</v>
      </c>
      <c r="E936" s="122">
        <v>1.4771212547196624</v>
      </c>
      <c r="F936" s="84" t="s">
        <v>3432</v>
      </c>
      <c r="G936" s="84" t="b">
        <v>0</v>
      </c>
      <c r="H936" s="84" t="b">
        <v>0</v>
      </c>
      <c r="I936" s="84" t="b">
        <v>0</v>
      </c>
      <c r="J936" s="84" t="b">
        <v>0</v>
      </c>
      <c r="K936" s="84" t="b">
        <v>0</v>
      </c>
      <c r="L936" s="84" t="b">
        <v>0</v>
      </c>
    </row>
    <row r="937" spans="1:12" ht="15">
      <c r="A937" s="84" t="s">
        <v>4420</v>
      </c>
      <c r="B937" s="84" t="s">
        <v>3627</v>
      </c>
      <c r="C937" s="84">
        <v>4</v>
      </c>
      <c r="D937" s="122">
        <v>0.009407651327425765</v>
      </c>
      <c r="E937" s="122">
        <v>1.1760912590556813</v>
      </c>
      <c r="F937" s="84" t="s">
        <v>3432</v>
      </c>
      <c r="G937" s="84" t="b">
        <v>0</v>
      </c>
      <c r="H937" s="84" t="b">
        <v>0</v>
      </c>
      <c r="I937" s="84" t="b">
        <v>0</v>
      </c>
      <c r="J937" s="84" t="b">
        <v>0</v>
      </c>
      <c r="K937" s="84" t="b">
        <v>0</v>
      </c>
      <c r="L937" s="84" t="b">
        <v>0</v>
      </c>
    </row>
    <row r="938" spans="1:12" ht="15">
      <c r="A938" s="84" t="s">
        <v>3627</v>
      </c>
      <c r="B938" s="84" t="s">
        <v>4556</v>
      </c>
      <c r="C938" s="84">
        <v>4</v>
      </c>
      <c r="D938" s="122">
        <v>0.009407651327425765</v>
      </c>
      <c r="E938" s="122">
        <v>1.6989700043360187</v>
      </c>
      <c r="F938" s="84" t="s">
        <v>3432</v>
      </c>
      <c r="G938" s="84" t="b">
        <v>0</v>
      </c>
      <c r="H938" s="84" t="b">
        <v>0</v>
      </c>
      <c r="I938" s="84" t="b">
        <v>0</v>
      </c>
      <c r="J938" s="84" t="b">
        <v>0</v>
      </c>
      <c r="K938" s="84" t="b">
        <v>0</v>
      </c>
      <c r="L938" s="84" t="b">
        <v>0</v>
      </c>
    </row>
    <row r="939" spans="1:12" ht="15">
      <c r="A939" s="84" t="s">
        <v>4556</v>
      </c>
      <c r="B939" s="84" t="s">
        <v>3608</v>
      </c>
      <c r="C939" s="84">
        <v>4</v>
      </c>
      <c r="D939" s="122">
        <v>0.009407651327425765</v>
      </c>
      <c r="E939" s="122">
        <v>1.5228787452803376</v>
      </c>
      <c r="F939" s="84" t="s">
        <v>3432</v>
      </c>
      <c r="G939" s="84" t="b">
        <v>0</v>
      </c>
      <c r="H939" s="84" t="b">
        <v>0</v>
      </c>
      <c r="I939" s="84" t="b">
        <v>0</v>
      </c>
      <c r="J939" s="84" t="b">
        <v>0</v>
      </c>
      <c r="K939" s="84" t="b">
        <v>0</v>
      </c>
      <c r="L939" s="84" t="b">
        <v>0</v>
      </c>
    </row>
    <row r="940" spans="1:12" ht="15">
      <c r="A940" s="84" t="s">
        <v>4562</v>
      </c>
      <c r="B940" s="84" t="s">
        <v>3633</v>
      </c>
      <c r="C940" s="84">
        <v>3</v>
      </c>
      <c r="D940" s="122">
        <v>0.008216160197813595</v>
      </c>
      <c r="E940" s="122">
        <v>1.5228787452803376</v>
      </c>
      <c r="F940" s="84" t="s">
        <v>3432</v>
      </c>
      <c r="G940" s="84" t="b">
        <v>0</v>
      </c>
      <c r="H940" s="84" t="b">
        <v>0</v>
      </c>
      <c r="I940" s="84" t="b">
        <v>0</v>
      </c>
      <c r="J940" s="84" t="b">
        <v>0</v>
      </c>
      <c r="K940" s="84" t="b">
        <v>0</v>
      </c>
      <c r="L940" s="84" t="b">
        <v>0</v>
      </c>
    </row>
    <row r="941" spans="1:12" ht="15">
      <c r="A941" s="84" t="s">
        <v>3633</v>
      </c>
      <c r="B941" s="84" t="s">
        <v>4563</v>
      </c>
      <c r="C941" s="84">
        <v>3</v>
      </c>
      <c r="D941" s="122">
        <v>0.008216160197813595</v>
      </c>
      <c r="E941" s="122">
        <v>1.5228787452803376</v>
      </c>
      <c r="F941" s="84" t="s">
        <v>3432</v>
      </c>
      <c r="G941" s="84" t="b">
        <v>0</v>
      </c>
      <c r="H941" s="84" t="b">
        <v>0</v>
      </c>
      <c r="I941" s="84" t="b">
        <v>0</v>
      </c>
      <c r="J941" s="84" t="b">
        <v>0</v>
      </c>
      <c r="K941" s="84" t="b">
        <v>0</v>
      </c>
      <c r="L941" s="84" t="b">
        <v>0</v>
      </c>
    </row>
    <row r="942" spans="1:12" ht="15">
      <c r="A942" s="84" t="s">
        <v>4563</v>
      </c>
      <c r="B942" s="84" t="s">
        <v>4564</v>
      </c>
      <c r="C942" s="84">
        <v>3</v>
      </c>
      <c r="D942" s="122">
        <v>0.008216160197813595</v>
      </c>
      <c r="E942" s="122">
        <v>2</v>
      </c>
      <c r="F942" s="84" t="s">
        <v>3432</v>
      </c>
      <c r="G942" s="84" t="b">
        <v>0</v>
      </c>
      <c r="H942" s="84" t="b">
        <v>0</v>
      </c>
      <c r="I942" s="84" t="b">
        <v>0</v>
      </c>
      <c r="J942" s="84" t="b">
        <v>0</v>
      </c>
      <c r="K942" s="84" t="b">
        <v>0</v>
      </c>
      <c r="L942" s="84" t="b">
        <v>0</v>
      </c>
    </row>
    <row r="943" spans="1:12" ht="15">
      <c r="A943" s="84" t="s">
        <v>4564</v>
      </c>
      <c r="B943" s="84" t="s">
        <v>4565</v>
      </c>
      <c r="C943" s="84">
        <v>3</v>
      </c>
      <c r="D943" s="122">
        <v>0.008216160197813595</v>
      </c>
      <c r="E943" s="122">
        <v>2</v>
      </c>
      <c r="F943" s="84" t="s">
        <v>3432</v>
      </c>
      <c r="G943" s="84" t="b">
        <v>0</v>
      </c>
      <c r="H943" s="84" t="b">
        <v>0</v>
      </c>
      <c r="I943" s="84" t="b">
        <v>0</v>
      </c>
      <c r="J943" s="84" t="b">
        <v>0</v>
      </c>
      <c r="K943" s="84" t="b">
        <v>0</v>
      </c>
      <c r="L943" s="84" t="b">
        <v>0</v>
      </c>
    </row>
    <row r="944" spans="1:12" ht="15">
      <c r="A944" s="84" t="s">
        <v>4565</v>
      </c>
      <c r="B944" s="84" t="s">
        <v>4566</v>
      </c>
      <c r="C944" s="84">
        <v>3</v>
      </c>
      <c r="D944" s="122">
        <v>0.008216160197813595</v>
      </c>
      <c r="E944" s="122">
        <v>2</v>
      </c>
      <c r="F944" s="84" t="s">
        <v>3432</v>
      </c>
      <c r="G944" s="84" t="b">
        <v>0</v>
      </c>
      <c r="H944" s="84" t="b">
        <v>0</v>
      </c>
      <c r="I944" s="84" t="b">
        <v>0</v>
      </c>
      <c r="J944" s="84" t="b">
        <v>0</v>
      </c>
      <c r="K944" s="84" t="b">
        <v>0</v>
      </c>
      <c r="L944" s="84" t="b">
        <v>0</v>
      </c>
    </row>
    <row r="945" spans="1:12" ht="15">
      <c r="A945" s="84" t="s">
        <v>4566</v>
      </c>
      <c r="B945" s="84" t="s">
        <v>4567</v>
      </c>
      <c r="C945" s="84">
        <v>3</v>
      </c>
      <c r="D945" s="122">
        <v>0.008216160197813595</v>
      </c>
      <c r="E945" s="122">
        <v>2</v>
      </c>
      <c r="F945" s="84" t="s">
        <v>3432</v>
      </c>
      <c r="G945" s="84" t="b">
        <v>0</v>
      </c>
      <c r="H945" s="84" t="b">
        <v>0</v>
      </c>
      <c r="I945" s="84" t="b">
        <v>0</v>
      </c>
      <c r="J945" s="84" t="b">
        <v>0</v>
      </c>
      <c r="K945" s="84" t="b">
        <v>0</v>
      </c>
      <c r="L945" s="84" t="b">
        <v>0</v>
      </c>
    </row>
    <row r="946" spans="1:12" ht="15">
      <c r="A946" s="84" t="s">
        <v>4567</v>
      </c>
      <c r="B946" s="84" t="s">
        <v>4568</v>
      </c>
      <c r="C946" s="84">
        <v>3</v>
      </c>
      <c r="D946" s="122">
        <v>0.008216160197813595</v>
      </c>
      <c r="E946" s="122">
        <v>2</v>
      </c>
      <c r="F946" s="84" t="s">
        <v>3432</v>
      </c>
      <c r="G946" s="84" t="b">
        <v>0</v>
      </c>
      <c r="H946" s="84" t="b">
        <v>0</v>
      </c>
      <c r="I946" s="84" t="b">
        <v>0</v>
      </c>
      <c r="J946" s="84" t="b">
        <v>0</v>
      </c>
      <c r="K946" s="84" t="b">
        <v>0</v>
      </c>
      <c r="L946" s="84" t="b">
        <v>0</v>
      </c>
    </row>
    <row r="947" spans="1:12" ht="15">
      <c r="A947" s="84" t="s">
        <v>4568</v>
      </c>
      <c r="B947" s="84" t="s">
        <v>3628</v>
      </c>
      <c r="C947" s="84">
        <v>3</v>
      </c>
      <c r="D947" s="122">
        <v>0.008216160197813595</v>
      </c>
      <c r="E947" s="122">
        <v>1.5228787452803376</v>
      </c>
      <c r="F947" s="84" t="s">
        <v>3432</v>
      </c>
      <c r="G947" s="84" t="b">
        <v>0</v>
      </c>
      <c r="H947" s="84" t="b">
        <v>0</v>
      </c>
      <c r="I947" s="84" t="b">
        <v>0</v>
      </c>
      <c r="J947" s="84" t="b">
        <v>0</v>
      </c>
      <c r="K947" s="84" t="b">
        <v>0</v>
      </c>
      <c r="L947" s="84" t="b">
        <v>0</v>
      </c>
    </row>
    <row r="948" spans="1:12" ht="15">
      <c r="A948" s="84" t="s">
        <v>3654</v>
      </c>
      <c r="B948" s="84" t="s">
        <v>4559</v>
      </c>
      <c r="C948" s="84">
        <v>3</v>
      </c>
      <c r="D948" s="122">
        <v>0.008216160197813595</v>
      </c>
      <c r="E948" s="122">
        <v>1.7781512503836436</v>
      </c>
      <c r="F948" s="84" t="s">
        <v>3432</v>
      </c>
      <c r="G948" s="84" t="b">
        <v>0</v>
      </c>
      <c r="H948" s="84" t="b">
        <v>0</v>
      </c>
      <c r="I948" s="84" t="b">
        <v>0</v>
      </c>
      <c r="J948" s="84" t="b">
        <v>0</v>
      </c>
      <c r="K948" s="84" t="b">
        <v>0</v>
      </c>
      <c r="L948" s="84" t="b">
        <v>0</v>
      </c>
    </row>
    <row r="949" spans="1:12" ht="15">
      <c r="A949" s="84" t="s">
        <v>3616</v>
      </c>
      <c r="B949" s="84" t="s">
        <v>3613</v>
      </c>
      <c r="C949" s="84">
        <v>2</v>
      </c>
      <c r="D949" s="122">
        <v>0.006567788485161682</v>
      </c>
      <c r="E949" s="122">
        <v>1.8750612633916999</v>
      </c>
      <c r="F949" s="84" t="s">
        <v>3432</v>
      </c>
      <c r="G949" s="84" t="b">
        <v>0</v>
      </c>
      <c r="H949" s="84" t="b">
        <v>0</v>
      </c>
      <c r="I949" s="84" t="b">
        <v>0</v>
      </c>
      <c r="J949" s="84" t="b">
        <v>0</v>
      </c>
      <c r="K949" s="84" t="b">
        <v>0</v>
      </c>
      <c r="L949" s="84" t="b">
        <v>0</v>
      </c>
    </row>
    <row r="950" spans="1:12" ht="15">
      <c r="A950" s="84" t="s">
        <v>3613</v>
      </c>
      <c r="B950" s="84" t="s">
        <v>3623</v>
      </c>
      <c r="C950" s="84">
        <v>2</v>
      </c>
      <c r="D950" s="122">
        <v>0.006567788485161682</v>
      </c>
      <c r="E950" s="122">
        <v>1.8750612633916999</v>
      </c>
      <c r="F950" s="84" t="s">
        <v>3432</v>
      </c>
      <c r="G950" s="84" t="b">
        <v>0</v>
      </c>
      <c r="H950" s="84" t="b">
        <v>0</v>
      </c>
      <c r="I950" s="84" t="b">
        <v>0</v>
      </c>
      <c r="J950" s="84" t="b">
        <v>0</v>
      </c>
      <c r="K950" s="84" t="b">
        <v>0</v>
      </c>
      <c r="L950" s="84" t="b">
        <v>0</v>
      </c>
    </row>
    <row r="951" spans="1:12" ht="15">
      <c r="A951" s="84" t="s">
        <v>3623</v>
      </c>
      <c r="B951" s="84" t="s">
        <v>3620</v>
      </c>
      <c r="C951" s="84">
        <v>2</v>
      </c>
      <c r="D951" s="122">
        <v>0.006567788485161682</v>
      </c>
      <c r="E951" s="122">
        <v>1.5740312677277188</v>
      </c>
      <c r="F951" s="84" t="s">
        <v>3432</v>
      </c>
      <c r="G951" s="84" t="b">
        <v>0</v>
      </c>
      <c r="H951" s="84" t="b">
        <v>0</v>
      </c>
      <c r="I951" s="84" t="b">
        <v>0</v>
      </c>
      <c r="J951" s="84" t="b">
        <v>1</v>
      </c>
      <c r="K951" s="84" t="b">
        <v>0</v>
      </c>
      <c r="L951" s="84" t="b">
        <v>0</v>
      </c>
    </row>
    <row r="952" spans="1:12" ht="15">
      <c r="A952" s="84" t="s">
        <v>3620</v>
      </c>
      <c r="B952" s="84" t="s">
        <v>4428</v>
      </c>
      <c r="C952" s="84">
        <v>2</v>
      </c>
      <c r="D952" s="122">
        <v>0.006567788485161682</v>
      </c>
      <c r="E952" s="122">
        <v>1.8750612633916999</v>
      </c>
      <c r="F952" s="84" t="s">
        <v>3432</v>
      </c>
      <c r="G952" s="84" t="b">
        <v>1</v>
      </c>
      <c r="H952" s="84" t="b">
        <v>0</v>
      </c>
      <c r="I952" s="84" t="b">
        <v>0</v>
      </c>
      <c r="J952" s="84" t="b">
        <v>0</v>
      </c>
      <c r="K952" s="84" t="b">
        <v>0</v>
      </c>
      <c r="L952" s="84" t="b">
        <v>0</v>
      </c>
    </row>
    <row r="953" spans="1:12" ht="15">
      <c r="A953" s="84" t="s">
        <v>4428</v>
      </c>
      <c r="B953" s="84" t="s">
        <v>394</v>
      </c>
      <c r="C953" s="84">
        <v>2</v>
      </c>
      <c r="D953" s="122">
        <v>0.006567788485161682</v>
      </c>
      <c r="E953" s="122">
        <v>1.5740312677277188</v>
      </c>
      <c r="F953" s="84" t="s">
        <v>3432</v>
      </c>
      <c r="G953" s="84" t="b">
        <v>0</v>
      </c>
      <c r="H953" s="84" t="b">
        <v>0</v>
      </c>
      <c r="I953" s="84" t="b">
        <v>0</v>
      </c>
      <c r="J953" s="84" t="b">
        <v>0</v>
      </c>
      <c r="K953" s="84" t="b">
        <v>0</v>
      </c>
      <c r="L953" s="84" t="b">
        <v>0</v>
      </c>
    </row>
    <row r="954" spans="1:12" ht="15">
      <c r="A954" s="84" t="s">
        <v>4445</v>
      </c>
      <c r="B954" s="84" t="s">
        <v>3609</v>
      </c>
      <c r="C954" s="84">
        <v>2</v>
      </c>
      <c r="D954" s="122">
        <v>0.006567788485161682</v>
      </c>
      <c r="E954" s="122">
        <v>1.6989700043360187</v>
      </c>
      <c r="F954" s="84" t="s">
        <v>3432</v>
      </c>
      <c r="G954" s="84" t="b">
        <v>0</v>
      </c>
      <c r="H954" s="84" t="b">
        <v>0</v>
      </c>
      <c r="I954" s="84" t="b">
        <v>0</v>
      </c>
      <c r="J954" s="84" t="b">
        <v>0</v>
      </c>
      <c r="K954" s="84" t="b">
        <v>0</v>
      </c>
      <c r="L954" s="84" t="b">
        <v>0</v>
      </c>
    </row>
    <row r="955" spans="1:12" ht="15">
      <c r="A955" s="84" t="s">
        <v>3609</v>
      </c>
      <c r="B955" s="84" t="s">
        <v>3610</v>
      </c>
      <c r="C955" s="84">
        <v>2</v>
      </c>
      <c r="D955" s="122">
        <v>0.006567788485161682</v>
      </c>
      <c r="E955" s="122">
        <v>1.2218487496163564</v>
      </c>
      <c r="F955" s="84" t="s">
        <v>3432</v>
      </c>
      <c r="G955" s="84" t="b">
        <v>0</v>
      </c>
      <c r="H955" s="84" t="b">
        <v>0</v>
      </c>
      <c r="I955" s="84" t="b">
        <v>0</v>
      </c>
      <c r="J955" s="84" t="b">
        <v>0</v>
      </c>
      <c r="K955" s="84" t="b">
        <v>0</v>
      </c>
      <c r="L955" s="84" t="b">
        <v>0</v>
      </c>
    </row>
    <row r="956" spans="1:12" ht="15">
      <c r="A956" s="84" t="s">
        <v>3610</v>
      </c>
      <c r="B956" s="84" t="s">
        <v>3620</v>
      </c>
      <c r="C956" s="84">
        <v>2</v>
      </c>
      <c r="D956" s="122">
        <v>0.006567788485161682</v>
      </c>
      <c r="E956" s="122">
        <v>1.2730012720637376</v>
      </c>
      <c r="F956" s="84" t="s">
        <v>3432</v>
      </c>
      <c r="G956" s="84" t="b">
        <v>0</v>
      </c>
      <c r="H956" s="84" t="b">
        <v>0</v>
      </c>
      <c r="I956" s="84" t="b">
        <v>0</v>
      </c>
      <c r="J956" s="84" t="b">
        <v>1</v>
      </c>
      <c r="K956" s="84" t="b">
        <v>0</v>
      </c>
      <c r="L956" s="84" t="b">
        <v>0</v>
      </c>
    </row>
    <row r="957" spans="1:12" ht="15">
      <c r="A957" s="84" t="s">
        <v>3620</v>
      </c>
      <c r="B957" s="84" t="s">
        <v>3622</v>
      </c>
      <c r="C957" s="84">
        <v>2</v>
      </c>
      <c r="D957" s="122">
        <v>0.006567788485161682</v>
      </c>
      <c r="E957" s="122">
        <v>1.8750612633916999</v>
      </c>
      <c r="F957" s="84" t="s">
        <v>3432</v>
      </c>
      <c r="G957" s="84" t="b">
        <v>1</v>
      </c>
      <c r="H957" s="84" t="b">
        <v>0</v>
      </c>
      <c r="I957" s="84" t="b">
        <v>0</v>
      </c>
      <c r="J957" s="84" t="b">
        <v>0</v>
      </c>
      <c r="K957" s="84" t="b">
        <v>0</v>
      </c>
      <c r="L957" s="84" t="b">
        <v>0</v>
      </c>
    </row>
    <row r="958" spans="1:12" ht="15">
      <c r="A958" s="84" t="s">
        <v>3622</v>
      </c>
      <c r="B958" s="84" t="s">
        <v>3619</v>
      </c>
      <c r="C958" s="84">
        <v>2</v>
      </c>
      <c r="D958" s="122">
        <v>0.006567788485161682</v>
      </c>
      <c r="E958" s="122">
        <v>1.5740312677277188</v>
      </c>
      <c r="F958" s="84" t="s">
        <v>3432</v>
      </c>
      <c r="G958" s="84" t="b">
        <v>0</v>
      </c>
      <c r="H958" s="84" t="b">
        <v>0</v>
      </c>
      <c r="I958" s="84" t="b">
        <v>0</v>
      </c>
      <c r="J958" s="84" t="b">
        <v>0</v>
      </c>
      <c r="K958" s="84" t="b">
        <v>0</v>
      </c>
      <c r="L958" s="84" t="b">
        <v>0</v>
      </c>
    </row>
    <row r="959" spans="1:12" ht="15">
      <c r="A959" s="84" t="s">
        <v>4655</v>
      </c>
      <c r="B959" s="84" t="s">
        <v>4656</v>
      </c>
      <c r="C959" s="84">
        <v>2</v>
      </c>
      <c r="D959" s="122">
        <v>0.006567788485161682</v>
      </c>
      <c r="E959" s="122">
        <v>2.1760912590556813</v>
      </c>
      <c r="F959" s="84" t="s">
        <v>3432</v>
      </c>
      <c r="G959" s="84" t="b">
        <v>0</v>
      </c>
      <c r="H959" s="84" t="b">
        <v>0</v>
      </c>
      <c r="I959" s="84" t="b">
        <v>0</v>
      </c>
      <c r="J959" s="84" t="b">
        <v>0</v>
      </c>
      <c r="K959" s="84" t="b">
        <v>0</v>
      </c>
      <c r="L959" s="84" t="b">
        <v>0</v>
      </c>
    </row>
    <row r="960" spans="1:12" ht="15">
      <c r="A960" s="84" t="s">
        <v>4656</v>
      </c>
      <c r="B960" s="84" t="s">
        <v>4570</v>
      </c>
      <c r="C960" s="84">
        <v>2</v>
      </c>
      <c r="D960" s="122">
        <v>0.006567788485161682</v>
      </c>
      <c r="E960" s="122">
        <v>2.1760912590556813</v>
      </c>
      <c r="F960" s="84" t="s">
        <v>3432</v>
      </c>
      <c r="G960" s="84" t="b">
        <v>0</v>
      </c>
      <c r="H960" s="84" t="b">
        <v>0</v>
      </c>
      <c r="I960" s="84" t="b">
        <v>0</v>
      </c>
      <c r="J960" s="84" t="b">
        <v>0</v>
      </c>
      <c r="K960" s="84" t="b">
        <v>0</v>
      </c>
      <c r="L960" s="84" t="b">
        <v>0</v>
      </c>
    </row>
    <row r="961" spans="1:12" ht="15">
      <c r="A961" s="84" t="s">
        <v>4570</v>
      </c>
      <c r="B961" s="84" t="s">
        <v>4657</v>
      </c>
      <c r="C961" s="84">
        <v>2</v>
      </c>
      <c r="D961" s="122">
        <v>0.006567788485161682</v>
      </c>
      <c r="E961" s="122">
        <v>2.1760912590556813</v>
      </c>
      <c r="F961" s="84" t="s">
        <v>3432</v>
      </c>
      <c r="G961" s="84" t="b">
        <v>0</v>
      </c>
      <c r="H961" s="84" t="b">
        <v>0</v>
      </c>
      <c r="I961" s="84" t="b">
        <v>0</v>
      </c>
      <c r="J961" s="84" t="b">
        <v>0</v>
      </c>
      <c r="K961" s="84" t="b">
        <v>0</v>
      </c>
      <c r="L961" s="84" t="b">
        <v>0</v>
      </c>
    </row>
    <row r="962" spans="1:12" ht="15">
      <c r="A962" s="84" t="s">
        <v>4657</v>
      </c>
      <c r="B962" s="84" t="s">
        <v>4658</v>
      </c>
      <c r="C962" s="84">
        <v>2</v>
      </c>
      <c r="D962" s="122">
        <v>0.006567788485161682</v>
      </c>
      <c r="E962" s="122">
        <v>2.1760912590556813</v>
      </c>
      <c r="F962" s="84" t="s">
        <v>3432</v>
      </c>
      <c r="G962" s="84" t="b">
        <v>0</v>
      </c>
      <c r="H962" s="84" t="b">
        <v>0</v>
      </c>
      <c r="I962" s="84" t="b">
        <v>0</v>
      </c>
      <c r="J962" s="84" t="b">
        <v>0</v>
      </c>
      <c r="K962" s="84" t="b">
        <v>0</v>
      </c>
      <c r="L962" s="84" t="b">
        <v>0</v>
      </c>
    </row>
    <row r="963" spans="1:12" ht="15">
      <c r="A963" s="84" t="s">
        <v>4658</v>
      </c>
      <c r="B963" s="84" t="s">
        <v>4659</v>
      </c>
      <c r="C963" s="84">
        <v>2</v>
      </c>
      <c r="D963" s="122">
        <v>0.006567788485161682</v>
      </c>
      <c r="E963" s="122">
        <v>2.1760912590556813</v>
      </c>
      <c r="F963" s="84" t="s">
        <v>3432</v>
      </c>
      <c r="G963" s="84" t="b">
        <v>0</v>
      </c>
      <c r="H963" s="84" t="b">
        <v>0</v>
      </c>
      <c r="I963" s="84" t="b">
        <v>0</v>
      </c>
      <c r="J963" s="84" t="b">
        <v>0</v>
      </c>
      <c r="K963" s="84" t="b">
        <v>0</v>
      </c>
      <c r="L963" s="84" t="b">
        <v>0</v>
      </c>
    </row>
    <row r="964" spans="1:12" ht="15">
      <c r="A964" s="84" t="s">
        <v>4659</v>
      </c>
      <c r="B964" s="84" t="s">
        <v>4660</v>
      </c>
      <c r="C964" s="84">
        <v>2</v>
      </c>
      <c r="D964" s="122">
        <v>0.006567788485161682</v>
      </c>
      <c r="E964" s="122">
        <v>2.1760912590556813</v>
      </c>
      <c r="F964" s="84" t="s">
        <v>3432</v>
      </c>
      <c r="G964" s="84" t="b">
        <v>0</v>
      </c>
      <c r="H964" s="84" t="b">
        <v>0</v>
      </c>
      <c r="I964" s="84" t="b">
        <v>0</v>
      </c>
      <c r="J964" s="84" t="b">
        <v>0</v>
      </c>
      <c r="K964" s="84" t="b">
        <v>0</v>
      </c>
      <c r="L964" s="84" t="b">
        <v>0</v>
      </c>
    </row>
    <row r="965" spans="1:12" ht="15">
      <c r="A965" s="84" t="s">
        <v>4660</v>
      </c>
      <c r="B965" s="84" t="s">
        <v>4510</v>
      </c>
      <c r="C965" s="84">
        <v>2</v>
      </c>
      <c r="D965" s="122">
        <v>0.006567788485161682</v>
      </c>
      <c r="E965" s="122">
        <v>2.1760912590556813</v>
      </c>
      <c r="F965" s="84" t="s">
        <v>3432</v>
      </c>
      <c r="G965" s="84" t="b">
        <v>0</v>
      </c>
      <c r="H965" s="84" t="b">
        <v>0</v>
      </c>
      <c r="I965" s="84" t="b">
        <v>0</v>
      </c>
      <c r="J965" s="84" t="b">
        <v>0</v>
      </c>
      <c r="K965" s="84" t="b">
        <v>0</v>
      </c>
      <c r="L965" s="84" t="b">
        <v>0</v>
      </c>
    </row>
    <row r="966" spans="1:12" ht="15">
      <c r="A966" s="84" t="s">
        <v>4510</v>
      </c>
      <c r="B966" s="84" t="s">
        <v>3628</v>
      </c>
      <c r="C966" s="84">
        <v>2</v>
      </c>
      <c r="D966" s="122">
        <v>0.006567788485161682</v>
      </c>
      <c r="E966" s="122">
        <v>1.5228787452803376</v>
      </c>
      <c r="F966" s="84" t="s">
        <v>3432</v>
      </c>
      <c r="G966" s="84" t="b">
        <v>0</v>
      </c>
      <c r="H966" s="84" t="b">
        <v>0</v>
      </c>
      <c r="I966" s="84" t="b">
        <v>0</v>
      </c>
      <c r="J966" s="84" t="b">
        <v>0</v>
      </c>
      <c r="K966" s="84" t="b">
        <v>0</v>
      </c>
      <c r="L966" s="84" t="b">
        <v>0</v>
      </c>
    </row>
    <row r="967" spans="1:12" ht="15">
      <c r="A967" s="84" t="s">
        <v>4569</v>
      </c>
      <c r="B967" s="84" t="s">
        <v>4652</v>
      </c>
      <c r="C967" s="84">
        <v>2</v>
      </c>
      <c r="D967" s="122">
        <v>0.006567788485161682</v>
      </c>
      <c r="E967" s="122">
        <v>2.1760912590556813</v>
      </c>
      <c r="F967" s="84" t="s">
        <v>3432</v>
      </c>
      <c r="G967" s="84" t="b">
        <v>0</v>
      </c>
      <c r="H967" s="84" t="b">
        <v>0</v>
      </c>
      <c r="I967" s="84" t="b">
        <v>0</v>
      </c>
      <c r="J967" s="84" t="b">
        <v>0</v>
      </c>
      <c r="K967" s="84" t="b">
        <v>0</v>
      </c>
      <c r="L967" s="84" t="b">
        <v>0</v>
      </c>
    </row>
    <row r="968" spans="1:12" ht="15">
      <c r="A968" s="84" t="s">
        <v>4652</v>
      </c>
      <c r="B968" s="84" t="s">
        <v>4653</v>
      </c>
      <c r="C968" s="84">
        <v>2</v>
      </c>
      <c r="D968" s="122">
        <v>0.006567788485161682</v>
      </c>
      <c r="E968" s="122">
        <v>2.1760912590556813</v>
      </c>
      <c r="F968" s="84" t="s">
        <v>3432</v>
      </c>
      <c r="G968" s="84" t="b">
        <v>0</v>
      </c>
      <c r="H968" s="84" t="b">
        <v>0</v>
      </c>
      <c r="I968" s="84" t="b">
        <v>0</v>
      </c>
      <c r="J968" s="84" t="b">
        <v>0</v>
      </c>
      <c r="K968" s="84" t="b">
        <v>0</v>
      </c>
      <c r="L968" s="84" t="b">
        <v>0</v>
      </c>
    </row>
    <row r="969" spans="1:12" ht="15">
      <c r="A969" s="84" t="s">
        <v>4653</v>
      </c>
      <c r="B969" s="84" t="s">
        <v>4654</v>
      </c>
      <c r="C969" s="84">
        <v>2</v>
      </c>
      <c r="D969" s="122">
        <v>0.006567788485161682</v>
      </c>
      <c r="E969" s="122">
        <v>2.1760912590556813</v>
      </c>
      <c r="F969" s="84" t="s">
        <v>3432</v>
      </c>
      <c r="G969" s="84" t="b">
        <v>0</v>
      </c>
      <c r="H969" s="84" t="b">
        <v>0</v>
      </c>
      <c r="I969" s="84" t="b">
        <v>0</v>
      </c>
      <c r="J969" s="84" t="b">
        <v>0</v>
      </c>
      <c r="K969" s="84" t="b">
        <v>0</v>
      </c>
      <c r="L969" s="84" t="b">
        <v>0</v>
      </c>
    </row>
    <row r="970" spans="1:12" ht="15">
      <c r="A970" s="84" t="s">
        <v>4654</v>
      </c>
      <c r="B970" s="84" t="s">
        <v>3628</v>
      </c>
      <c r="C970" s="84">
        <v>2</v>
      </c>
      <c r="D970" s="122">
        <v>0.006567788485161682</v>
      </c>
      <c r="E970" s="122">
        <v>1.5228787452803376</v>
      </c>
      <c r="F970" s="84" t="s">
        <v>3432</v>
      </c>
      <c r="G970" s="84" t="b">
        <v>0</v>
      </c>
      <c r="H970" s="84" t="b">
        <v>0</v>
      </c>
      <c r="I970" s="84" t="b">
        <v>0</v>
      </c>
      <c r="J970" s="84" t="b">
        <v>0</v>
      </c>
      <c r="K970" s="84" t="b">
        <v>0</v>
      </c>
      <c r="L970" s="84" t="b">
        <v>0</v>
      </c>
    </row>
    <row r="971" spans="1:12" ht="15">
      <c r="A971" s="84" t="s">
        <v>396</v>
      </c>
      <c r="B971" s="84" t="s">
        <v>4562</v>
      </c>
      <c r="C971" s="84">
        <v>2</v>
      </c>
      <c r="D971" s="122">
        <v>0.006567788485161682</v>
      </c>
      <c r="E971" s="122">
        <v>1.7781512503836436</v>
      </c>
      <c r="F971" s="84" t="s">
        <v>3432</v>
      </c>
      <c r="G971" s="84" t="b">
        <v>0</v>
      </c>
      <c r="H971" s="84" t="b">
        <v>0</v>
      </c>
      <c r="I971" s="84" t="b">
        <v>0</v>
      </c>
      <c r="J971" s="84" t="b">
        <v>0</v>
      </c>
      <c r="K971" s="84" t="b">
        <v>0</v>
      </c>
      <c r="L971" s="84" t="b">
        <v>0</v>
      </c>
    </row>
    <row r="972" spans="1:12" ht="15">
      <c r="A972" s="84" t="s">
        <v>4423</v>
      </c>
      <c r="B972" s="84" t="s">
        <v>4651</v>
      </c>
      <c r="C972" s="84">
        <v>2</v>
      </c>
      <c r="D972" s="122">
        <v>0.006567788485161682</v>
      </c>
      <c r="E972" s="122">
        <v>1.5740312677277188</v>
      </c>
      <c r="F972" s="84" t="s">
        <v>3432</v>
      </c>
      <c r="G972" s="84" t="b">
        <v>0</v>
      </c>
      <c r="H972" s="84" t="b">
        <v>0</v>
      </c>
      <c r="I972" s="84" t="b">
        <v>0</v>
      </c>
      <c r="J972" s="84" t="b">
        <v>0</v>
      </c>
      <c r="K972" s="84" t="b">
        <v>0</v>
      </c>
      <c r="L972" s="84" t="b">
        <v>0</v>
      </c>
    </row>
    <row r="973" spans="1:12" ht="15">
      <c r="A973" s="84" t="s">
        <v>4531</v>
      </c>
      <c r="B973" s="84" t="s">
        <v>4458</v>
      </c>
      <c r="C973" s="84">
        <v>2</v>
      </c>
      <c r="D973" s="122">
        <v>0.006567788485161682</v>
      </c>
      <c r="E973" s="122">
        <v>2.1760912590556813</v>
      </c>
      <c r="F973" s="84" t="s">
        <v>3432</v>
      </c>
      <c r="G973" s="84" t="b">
        <v>0</v>
      </c>
      <c r="H973" s="84" t="b">
        <v>0</v>
      </c>
      <c r="I973" s="84" t="b">
        <v>0</v>
      </c>
      <c r="J973" s="84" t="b">
        <v>0</v>
      </c>
      <c r="K973" s="84" t="b">
        <v>0</v>
      </c>
      <c r="L973" s="84" t="b">
        <v>0</v>
      </c>
    </row>
    <row r="974" spans="1:12" ht="15">
      <c r="A974" s="84" t="s">
        <v>4458</v>
      </c>
      <c r="B974" s="84" t="s">
        <v>4648</v>
      </c>
      <c r="C974" s="84">
        <v>2</v>
      </c>
      <c r="D974" s="122">
        <v>0.006567788485161682</v>
      </c>
      <c r="E974" s="122">
        <v>2.1760912590556813</v>
      </c>
      <c r="F974" s="84" t="s">
        <v>3432</v>
      </c>
      <c r="G974" s="84" t="b">
        <v>0</v>
      </c>
      <c r="H974" s="84" t="b">
        <v>0</v>
      </c>
      <c r="I974" s="84" t="b">
        <v>0</v>
      </c>
      <c r="J974" s="84" t="b">
        <v>0</v>
      </c>
      <c r="K974" s="84" t="b">
        <v>0</v>
      </c>
      <c r="L974" s="84" t="b">
        <v>0</v>
      </c>
    </row>
    <row r="975" spans="1:12" ht="15">
      <c r="A975" s="84" t="s">
        <v>4648</v>
      </c>
      <c r="B975" s="84" t="s">
        <v>4649</v>
      </c>
      <c r="C975" s="84">
        <v>2</v>
      </c>
      <c r="D975" s="122">
        <v>0.006567788485161682</v>
      </c>
      <c r="E975" s="122">
        <v>2.1760912590556813</v>
      </c>
      <c r="F975" s="84" t="s">
        <v>3432</v>
      </c>
      <c r="G975" s="84" t="b">
        <v>0</v>
      </c>
      <c r="H975" s="84" t="b">
        <v>0</v>
      </c>
      <c r="I975" s="84" t="b">
        <v>0</v>
      </c>
      <c r="J975" s="84" t="b">
        <v>0</v>
      </c>
      <c r="K975" s="84" t="b">
        <v>0</v>
      </c>
      <c r="L975" s="84" t="b">
        <v>0</v>
      </c>
    </row>
    <row r="976" spans="1:12" ht="15">
      <c r="A976" s="84" t="s">
        <v>4649</v>
      </c>
      <c r="B976" s="84" t="s">
        <v>4650</v>
      </c>
      <c r="C976" s="84">
        <v>2</v>
      </c>
      <c r="D976" s="122">
        <v>0.006567788485161682</v>
      </c>
      <c r="E976" s="122">
        <v>2.1760912590556813</v>
      </c>
      <c r="F976" s="84" t="s">
        <v>3432</v>
      </c>
      <c r="G976" s="84" t="b">
        <v>0</v>
      </c>
      <c r="H976" s="84" t="b">
        <v>0</v>
      </c>
      <c r="I976" s="84" t="b">
        <v>0</v>
      </c>
      <c r="J976" s="84" t="b">
        <v>0</v>
      </c>
      <c r="K976" s="84" t="b">
        <v>0</v>
      </c>
      <c r="L976" s="84" t="b">
        <v>0</v>
      </c>
    </row>
    <row r="977" spans="1:12" ht="15">
      <c r="A977" s="84" t="s">
        <v>4650</v>
      </c>
      <c r="B977" s="84" t="s">
        <v>3628</v>
      </c>
      <c r="C977" s="84">
        <v>2</v>
      </c>
      <c r="D977" s="122">
        <v>0.006567788485161682</v>
      </c>
      <c r="E977" s="122">
        <v>1.5228787452803376</v>
      </c>
      <c r="F977" s="84" t="s">
        <v>3432</v>
      </c>
      <c r="G977" s="84" t="b">
        <v>0</v>
      </c>
      <c r="H977" s="84" t="b">
        <v>0</v>
      </c>
      <c r="I977" s="84" t="b">
        <v>0</v>
      </c>
      <c r="J977" s="84" t="b">
        <v>0</v>
      </c>
      <c r="K977" s="84" t="b">
        <v>0</v>
      </c>
      <c r="L977" s="84" t="b">
        <v>0</v>
      </c>
    </row>
    <row r="978" spans="1:12" ht="15">
      <c r="A978" s="84" t="s">
        <v>3616</v>
      </c>
      <c r="B978" s="84" t="s">
        <v>3610</v>
      </c>
      <c r="C978" s="84">
        <v>2</v>
      </c>
      <c r="D978" s="122">
        <v>0.006567788485161682</v>
      </c>
      <c r="E978" s="122">
        <v>1.3979400086720377</v>
      </c>
      <c r="F978" s="84" t="s">
        <v>3432</v>
      </c>
      <c r="G978" s="84" t="b">
        <v>0</v>
      </c>
      <c r="H978" s="84" t="b">
        <v>0</v>
      </c>
      <c r="I978" s="84" t="b">
        <v>0</v>
      </c>
      <c r="J978" s="84" t="b">
        <v>0</v>
      </c>
      <c r="K978" s="84" t="b">
        <v>0</v>
      </c>
      <c r="L978" s="84" t="b">
        <v>0</v>
      </c>
    </row>
    <row r="979" spans="1:12" ht="15">
      <c r="A979" s="84" t="s">
        <v>3610</v>
      </c>
      <c r="B979" s="84" t="s">
        <v>3623</v>
      </c>
      <c r="C979" s="84">
        <v>2</v>
      </c>
      <c r="D979" s="122">
        <v>0.006567788485161682</v>
      </c>
      <c r="E979" s="122">
        <v>1.2730012720637376</v>
      </c>
      <c r="F979" s="84" t="s">
        <v>3432</v>
      </c>
      <c r="G979" s="84" t="b">
        <v>0</v>
      </c>
      <c r="H979" s="84" t="b">
        <v>0</v>
      </c>
      <c r="I979" s="84" t="b">
        <v>0</v>
      </c>
      <c r="J979" s="84" t="b">
        <v>0</v>
      </c>
      <c r="K979" s="84" t="b">
        <v>0</v>
      </c>
      <c r="L979" s="84" t="b">
        <v>0</v>
      </c>
    </row>
    <row r="980" spans="1:12" ht="15">
      <c r="A980" s="84" t="s">
        <v>3623</v>
      </c>
      <c r="B980" s="84" t="s">
        <v>4422</v>
      </c>
      <c r="C980" s="84">
        <v>2</v>
      </c>
      <c r="D980" s="122">
        <v>0.006567788485161682</v>
      </c>
      <c r="E980" s="122">
        <v>1.5740312677277188</v>
      </c>
      <c r="F980" s="84" t="s">
        <v>3432</v>
      </c>
      <c r="G980" s="84" t="b">
        <v>0</v>
      </c>
      <c r="H980" s="84" t="b">
        <v>0</v>
      </c>
      <c r="I980" s="84" t="b">
        <v>0</v>
      </c>
      <c r="J980" s="84" t="b">
        <v>1</v>
      </c>
      <c r="K980" s="84" t="b">
        <v>0</v>
      </c>
      <c r="L980" s="84" t="b">
        <v>0</v>
      </c>
    </row>
    <row r="981" spans="1:12" ht="15">
      <c r="A981" s="84" t="s">
        <v>3619</v>
      </c>
      <c r="B981" s="84" t="s">
        <v>3608</v>
      </c>
      <c r="C981" s="84">
        <v>2</v>
      </c>
      <c r="D981" s="122">
        <v>0.006567788485161682</v>
      </c>
      <c r="E981" s="122">
        <v>0.9208187539523752</v>
      </c>
      <c r="F981" s="84" t="s">
        <v>3432</v>
      </c>
      <c r="G981" s="84" t="b">
        <v>0</v>
      </c>
      <c r="H981" s="84" t="b">
        <v>0</v>
      </c>
      <c r="I981" s="84" t="b">
        <v>0</v>
      </c>
      <c r="J981" s="84" t="b">
        <v>0</v>
      </c>
      <c r="K981" s="84" t="b">
        <v>0</v>
      </c>
      <c r="L981" s="84" t="b">
        <v>0</v>
      </c>
    </row>
    <row r="982" spans="1:12" ht="15">
      <c r="A982" s="84" t="s">
        <v>3608</v>
      </c>
      <c r="B982" s="84" t="s">
        <v>3627</v>
      </c>
      <c r="C982" s="84">
        <v>2</v>
      </c>
      <c r="D982" s="122">
        <v>0.006567788485161682</v>
      </c>
      <c r="E982" s="122">
        <v>0.6709412807357752</v>
      </c>
      <c r="F982" s="84" t="s">
        <v>3432</v>
      </c>
      <c r="G982" s="84" t="b">
        <v>0</v>
      </c>
      <c r="H982" s="84" t="b">
        <v>0</v>
      </c>
      <c r="I982" s="84" t="b">
        <v>0</v>
      </c>
      <c r="J982" s="84" t="b">
        <v>0</v>
      </c>
      <c r="K982" s="84" t="b">
        <v>0</v>
      </c>
      <c r="L982" s="84" t="b">
        <v>0</v>
      </c>
    </row>
    <row r="983" spans="1:12" ht="15">
      <c r="A983" s="84" t="s">
        <v>4508</v>
      </c>
      <c r="B983" s="84" t="s">
        <v>4490</v>
      </c>
      <c r="C983" s="84">
        <v>2</v>
      </c>
      <c r="D983" s="122">
        <v>0.006567788485161682</v>
      </c>
      <c r="E983" s="122">
        <v>2.1760912590556813</v>
      </c>
      <c r="F983" s="84" t="s">
        <v>3432</v>
      </c>
      <c r="G983" s="84" t="b">
        <v>0</v>
      </c>
      <c r="H983" s="84" t="b">
        <v>0</v>
      </c>
      <c r="I983" s="84" t="b">
        <v>0</v>
      </c>
      <c r="J983" s="84" t="b">
        <v>0</v>
      </c>
      <c r="K983" s="84" t="b">
        <v>0</v>
      </c>
      <c r="L983" s="84" t="b">
        <v>0</v>
      </c>
    </row>
    <row r="984" spans="1:12" ht="15">
      <c r="A984" s="84" t="s">
        <v>4490</v>
      </c>
      <c r="B984" s="84" t="s">
        <v>4509</v>
      </c>
      <c r="C984" s="84">
        <v>2</v>
      </c>
      <c r="D984" s="122">
        <v>0.006567788485161682</v>
      </c>
      <c r="E984" s="122">
        <v>2.1760912590556813</v>
      </c>
      <c r="F984" s="84" t="s">
        <v>3432</v>
      </c>
      <c r="G984" s="84" t="b">
        <v>0</v>
      </c>
      <c r="H984" s="84" t="b">
        <v>0</v>
      </c>
      <c r="I984" s="84" t="b">
        <v>0</v>
      </c>
      <c r="J984" s="84" t="b">
        <v>0</v>
      </c>
      <c r="K984" s="84" t="b">
        <v>0</v>
      </c>
      <c r="L984" s="84" t="b">
        <v>0</v>
      </c>
    </row>
    <row r="985" spans="1:12" ht="15">
      <c r="A985" s="84" t="s">
        <v>4509</v>
      </c>
      <c r="B985" s="84" t="s">
        <v>4491</v>
      </c>
      <c r="C985" s="84">
        <v>2</v>
      </c>
      <c r="D985" s="122">
        <v>0.006567788485161682</v>
      </c>
      <c r="E985" s="122">
        <v>2.1760912590556813</v>
      </c>
      <c r="F985" s="84" t="s">
        <v>3432</v>
      </c>
      <c r="G985" s="84" t="b">
        <v>0</v>
      </c>
      <c r="H985" s="84" t="b">
        <v>0</v>
      </c>
      <c r="I985" s="84" t="b">
        <v>0</v>
      </c>
      <c r="J985" s="84" t="b">
        <v>0</v>
      </c>
      <c r="K985" s="84" t="b">
        <v>0</v>
      </c>
      <c r="L985" s="84" t="b">
        <v>0</v>
      </c>
    </row>
    <row r="986" spans="1:12" ht="15">
      <c r="A986" s="84" t="s">
        <v>4491</v>
      </c>
      <c r="B986" s="84" t="s">
        <v>4463</v>
      </c>
      <c r="C986" s="84">
        <v>2</v>
      </c>
      <c r="D986" s="122">
        <v>0.006567788485161682</v>
      </c>
      <c r="E986" s="122">
        <v>2.1760912590556813</v>
      </c>
      <c r="F986" s="84" t="s">
        <v>3432</v>
      </c>
      <c r="G986" s="84" t="b">
        <v>0</v>
      </c>
      <c r="H986" s="84" t="b">
        <v>0</v>
      </c>
      <c r="I986" s="84" t="b">
        <v>0</v>
      </c>
      <c r="J986" s="84" t="b">
        <v>0</v>
      </c>
      <c r="K986" s="84" t="b">
        <v>0</v>
      </c>
      <c r="L986" s="84" t="b">
        <v>0</v>
      </c>
    </row>
    <row r="987" spans="1:12" ht="15">
      <c r="A987" s="84" t="s">
        <v>4463</v>
      </c>
      <c r="B987" s="84" t="s">
        <v>3614</v>
      </c>
      <c r="C987" s="84">
        <v>2</v>
      </c>
      <c r="D987" s="122">
        <v>0.006567788485161682</v>
      </c>
      <c r="E987" s="122">
        <v>1.5740312677277188</v>
      </c>
      <c r="F987" s="84" t="s">
        <v>3432</v>
      </c>
      <c r="G987" s="84" t="b">
        <v>0</v>
      </c>
      <c r="H987" s="84" t="b">
        <v>0</v>
      </c>
      <c r="I987" s="84" t="b">
        <v>0</v>
      </c>
      <c r="J987" s="84" t="b">
        <v>0</v>
      </c>
      <c r="K987" s="84" t="b">
        <v>0</v>
      </c>
      <c r="L987" s="84" t="b">
        <v>0</v>
      </c>
    </row>
    <row r="988" spans="1:12" ht="15">
      <c r="A988" s="84" t="s">
        <v>3614</v>
      </c>
      <c r="B988" s="84" t="s">
        <v>3608</v>
      </c>
      <c r="C988" s="84">
        <v>2</v>
      </c>
      <c r="D988" s="122">
        <v>0.006567788485161682</v>
      </c>
      <c r="E988" s="122">
        <v>0.9208187539523752</v>
      </c>
      <c r="F988" s="84" t="s">
        <v>3432</v>
      </c>
      <c r="G988" s="84" t="b">
        <v>0</v>
      </c>
      <c r="H988" s="84" t="b">
        <v>0</v>
      </c>
      <c r="I988" s="84" t="b">
        <v>0</v>
      </c>
      <c r="J988" s="84" t="b">
        <v>0</v>
      </c>
      <c r="K988" s="84" t="b">
        <v>0</v>
      </c>
      <c r="L988" s="84" t="b">
        <v>0</v>
      </c>
    </row>
    <row r="989" spans="1:12" ht="15">
      <c r="A989" s="84" t="s">
        <v>3610</v>
      </c>
      <c r="B989" s="84" t="s">
        <v>4449</v>
      </c>
      <c r="C989" s="84">
        <v>2</v>
      </c>
      <c r="D989" s="122">
        <v>0.006567788485161682</v>
      </c>
      <c r="E989" s="122">
        <v>1.5740312677277188</v>
      </c>
      <c r="F989" s="84" t="s">
        <v>3432</v>
      </c>
      <c r="G989" s="84" t="b">
        <v>0</v>
      </c>
      <c r="H989" s="84" t="b">
        <v>0</v>
      </c>
      <c r="I989" s="84" t="b">
        <v>0</v>
      </c>
      <c r="J989" s="84" t="b">
        <v>1</v>
      </c>
      <c r="K989" s="84" t="b">
        <v>0</v>
      </c>
      <c r="L989" s="84" t="b">
        <v>0</v>
      </c>
    </row>
    <row r="990" spans="1:12" ht="15">
      <c r="A990" s="84" t="s">
        <v>4449</v>
      </c>
      <c r="B990" s="84" t="s">
        <v>4444</v>
      </c>
      <c r="C990" s="84">
        <v>2</v>
      </c>
      <c r="D990" s="122">
        <v>0.006567788485161682</v>
      </c>
      <c r="E990" s="122">
        <v>2.1760912590556813</v>
      </c>
      <c r="F990" s="84" t="s">
        <v>3432</v>
      </c>
      <c r="G990" s="84" t="b">
        <v>1</v>
      </c>
      <c r="H990" s="84" t="b">
        <v>0</v>
      </c>
      <c r="I990" s="84" t="b">
        <v>0</v>
      </c>
      <c r="J990" s="84" t="b">
        <v>0</v>
      </c>
      <c r="K990" s="84" t="b">
        <v>0</v>
      </c>
      <c r="L990" s="84" t="b">
        <v>0</v>
      </c>
    </row>
    <row r="991" spans="1:12" ht="15">
      <c r="A991" s="84" t="s">
        <v>4444</v>
      </c>
      <c r="B991" s="84" t="s">
        <v>3609</v>
      </c>
      <c r="C991" s="84">
        <v>2</v>
      </c>
      <c r="D991" s="122">
        <v>0.006567788485161682</v>
      </c>
      <c r="E991" s="122">
        <v>1.6989700043360187</v>
      </c>
      <c r="F991" s="84" t="s">
        <v>3432</v>
      </c>
      <c r="G991" s="84" t="b">
        <v>0</v>
      </c>
      <c r="H991" s="84" t="b">
        <v>0</v>
      </c>
      <c r="I991" s="84" t="b">
        <v>0</v>
      </c>
      <c r="J991" s="84" t="b">
        <v>0</v>
      </c>
      <c r="K991" s="84" t="b">
        <v>0</v>
      </c>
      <c r="L991" s="84" t="b">
        <v>0</v>
      </c>
    </row>
    <row r="992" spans="1:12" ht="15">
      <c r="A992" s="84" t="s">
        <v>3609</v>
      </c>
      <c r="B992" s="84" t="s">
        <v>3625</v>
      </c>
      <c r="C992" s="84">
        <v>2</v>
      </c>
      <c r="D992" s="122">
        <v>0.006567788485161682</v>
      </c>
      <c r="E992" s="122">
        <v>1.6989700043360187</v>
      </c>
      <c r="F992" s="84" t="s">
        <v>3432</v>
      </c>
      <c r="G992" s="84" t="b">
        <v>0</v>
      </c>
      <c r="H992" s="84" t="b">
        <v>0</v>
      </c>
      <c r="I992" s="84" t="b">
        <v>0</v>
      </c>
      <c r="J992" s="84" t="b">
        <v>1</v>
      </c>
      <c r="K992" s="84" t="b">
        <v>0</v>
      </c>
      <c r="L992" s="84" t="b">
        <v>0</v>
      </c>
    </row>
    <row r="993" spans="1:12" ht="15">
      <c r="A993" s="84" t="s">
        <v>3625</v>
      </c>
      <c r="B993" s="84" t="s">
        <v>4455</v>
      </c>
      <c r="C993" s="84">
        <v>2</v>
      </c>
      <c r="D993" s="122">
        <v>0.006567788485161682</v>
      </c>
      <c r="E993" s="122">
        <v>2.1760912590556813</v>
      </c>
      <c r="F993" s="84" t="s">
        <v>3432</v>
      </c>
      <c r="G993" s="84" t="b">
        <v>1</v>
      </c>
      <c r="H993" s="84" t="b">
        <v>0</v>
      </c>
      <c r="I993" s="84" t="b">
        <v>0</v>
      </c>
      <c r="J993" s="84" t="b">
        <v>0</v>
      </c>
      <c r="K993" s="84" t="b">
        <v>0</v>
      </c>
      <c r="L993" s="84" t="b">
        <v>0</v>
      </c>
    </row>
    <row r="994" spans="1:12" ht="15">
      <c r="A994" s="84" t="s">
        <v>4455</v>
      </c>
      <c r="B994" s="84" t="s">
        <v>3619</v>
      </c>
      <c r="C994" s="84">
        <v>2</v>
      </c>
      <c r="D994" s="122">
        <v>0.006567788485161682</v>
      </c>
      <c r="E994" s="122">
        <v>1.5740312677277188</v>
      </c>
      <c r="F994" s="84" t="s">
        <v>3432</v>
      </c>
      <c r="G994" s="84" t="b">
        <v>0</v>
      </c>
      <c r="H994" s="84" t="b">
        <v>0</v>
      </c>
      <c r="I994" s="84" t="b">
        <v>0</v>
      </c>
      <c r="J994" s="84" t="b">
        <v>0</v>
      </c>
      <c r="K994" s="84" t="b">
        <v>0</v>
      </c>
      <c r="L994" s="84" t="b">
        <v>0</v>
      </c>
    </row>
    <row r="995" spans="1:12" ht="15">
      <c r="A995" s="84" t="s">
        <v>4558</v>
      </c>
      <c r="B995" s="84" t="s">
        <v>4640</v>
      </c>
      <c r="C995" s="84">
        <v>2</v>
      </c>
      <c r="D995" s="122">
        <v>0.006567788485161682</v>
      </c>
      <c r="E995" s="122">
        <v>2.1760912590556813</v>
      </c>
      <c r="F995" s="84" t="s">
        <v>3432</v>
      </c>
      <c r="G995" s="84" t="b">
        <v>1</v>
      </c>
      <c r="H995" s="84" t="b">
        <v>0</v>
      </c>
      <c r="I995" s="84" t="b">
        <v>0</v>
      </c>
      <c r="J995" s="84" t="b">
        <v>0</v>
      </c>
      <c r="K995" s="84" t="b">
        <v>0</v>
      </c>
      <c r="L995" s="84" t="b">
        <v>0</v>
      </c>
    </row>
    <row r="996" spans="1:12" ht="15">
      <c r="A996" s="84" t="s">
        <v>4640</v>
      </c>
      <c r="B996" s="84" t="s">
        <v>4641</v>
      </c>
      <c r="C996" s="84">
        <v>2</v>
      </c>
      <c r="D996" s="122">
        <v>0.006567788485161682</v>
      </c>
      <c r="E996" s="122">
        <v>2.1760912590556813</v>
      </c>
      <c r="F996" s="84" t="s">
        <v>3432</v>
      </c>
      <c r="G996" s="84" t="b">
        <v>0</v>
      </c>
      <c r="H996" s="84" t="b">
        <v>0</v>
      </c>
      <c r="I996" s="84" t="b">
        <v>0</v>
      </c>
      <c r="J996" s="84" t="b">
        <v>0</v>
      </c>
      <c r="K996" s="84" t="b">
        <v>0</v>
      </c>
      <c r="L996" s="84" t="b">
        <v>0</v>
      </c>
    </row>
    <row r="997" spans="1:12" ht="15">
      <c r="A997" s="84" t="s">
        <v>4641</v>
      </c>
      <c r="B997" s="84" t="s">
        <v>4642</v>
      </c>
      <c r="C997" s="84">
        <v>2</v>
      </c>
      <c r="D997" s="122">
        <v>0.006567788485161682</v>
      </c>
      <c r="E997" s="122">
        <v>2.1760912590556813</v>
      </c>
      <c r="F997" s="84" t="s">
        <v>3432</v>
      </c>
      <c r="G997" s="84" t="b">
        <v>0</v>
      </c>
      <c r="H997" s="84" t="b">
        <v>0</v>
      </c>
      <c r="I997" s="84" t="b">
        <v>0</v>
      </c>
      <c r="J997" s="84" t="b">
        <v>1</v>
      </c>
      <c r="K997" s="84" t="b">
        <v>0</v>
      </c>
      <c r="L997" s="84" t="b">
        <v>0</v>
      </c>
    </row>
    <row r="998" spans="1:12" ht="15">
      <c r="A998" s="84" t="s">
        <v>4642</v>
      </c>
      <c r="B998" s="84" t="s">
        <v>3633</v>
      </c>
      <c r="C998" s="84">
        <v>2</v>
      </c>
      <c r="D998" s="122">
        <v>0.006567788485161682</v>
      </c>
      <c r="E998" s="122">
        <v>1.5228787452803376</v>
      </c>
      <c r="F998" s="84" t="s">
        <v>3432</v>
      </c>
      <c r="G998" s="84" t="b">
        <v>1</v>
      </c>
      <c r="H998" s="84" t="b">
        <v>0</v>
      </c>
      <c r="I998" s="84" t="b">
        <v>0</v>
      </c>
      <c r="J998" s="84" t="b">
        <v>0</v>
      </c>
      <c r="K998" s="84" t="b">
        <v>0</v>
      </c>
      <c r="L998" s="84" t="b">
        <v>0</v>
      </c>
    </row>
    <row r="999" spans="1:12" ht="15">
      <c r="A999" s="84" t="s">
        <v>3633</v>
      </c>
      <c r="B999" s="84" t="s">
        <v>4643</v>
      </c>
      <c r="C999" s="84">
        <v>2</v>
      </c>
      <c r="D999" s="122">
        <v>0.006567788485161682</v>
      </c>
      <c r="E999" s="122">
        <v>1.5228787452803376</v>
      </c>
      <c r="F999" s="84" t="s">
        <v>3432</v>
      </c>
      <c r="G999" s="84" t="b">
        <v>0</v>
      </c>
      <c r="H999" s="84" t="b">
        <v>0</v>
      </c>
      <c r="I999" s="84" t="b">
        <v>0</v>
      </c>
      <c r="J999" s="84" t="b">
        <v>0</v>
      </c>
      <c r="K999" s="84" t="b">
        <v>0</v>
      </c>
      <c r="L999" s="84" t="b">
        <v>0</v>
      </c>
    </row>
    <row r="1000" spans="1:12" ht="15">
      <c r="A1000" s="84" t="s">
        <v>4643</v>
      </c>
      <c r="B1000" s="84" t="s">
        <v>4530</v>
      </c>
      <c r="C1000" s="84">
        <v>2</v>
      </c>
      <c r="D1000" s="122">
        <v>0.006567788485161682</v>
      </c>
      <c r="E1000" s="122">
        <v>2.1760912590556813</v>
      </c>
      <c r="F1000" s="84" t="s">
        <v>3432</v>
      </c>
      <c r="G1000" s="84" t="b">
        <v>0</v>
      </c>
      <c r="H1000" s="84" t="b">
        <v>0</v>
      </c>
      <c r="I1000" s="84" t="b">
        <v>0</v>
      </c>
      <c r="J1000" s="84" t="b">
        <v>0</v>
      </c>
      <c r="K1000" s="84" t="b">
        <v>0</v>
      </c>
      <c r="L1000" s="84" t="b">
        <v>0</v>
      </c>
    </row>
    <row r="1001" spans="1:12" ht="15">
      <c r="A1001" s="84" t="s">
        <v>4530</v>
      </c>
      <c r="B1001" s="84" t="s">
        <v>4644</v>
      </c>
      <c r="C1001" s="84">
        <v>2</v>
      </c>
      <c r="D1001" s="122">
        <v>0.006567788485161682</v>
      </c>
      <c r="E1001" s="122">
        <v>2.1760912590556813</v>
      </c>
      <c r="F1001" s="84" t="s">
        <v>3432</v>
      </c>
      <c r="G1001" s="84" t="b">
        <v>0</v>
      </c>
      <c r="H1001" s="84" t="b">
        <v>0</v>
      </c>
      <c r="I1001" s="84" t="b">
        <v>0</v>
      </c>
      <c r="J1001" s="84" t="b">
        <v>0</v>
      </c>
      <c r="K1001" s="84" t="b">
        <v>0</v>
      </c>
      <c r="L1001" s="84" t="b">
        <v>0</v>
      </c>
    </row>
    <row r="1002" spans="1:12" ht="15">
      <c r="A1002" s="84" t="s">
        <v>4644</v>
      </c>
      <c r="B1002" s="84" t="s">
        <v>3633</v>
      </c>
      <c r="C1002" s="84">
        <v>2</v>
      </c>
      <c r="D1002" s="122">
        <v>0.006567788485161682</v>
      </c>
      <c r="E1002" s="122">
        <v>1.5228787452803376</v>
      </c>
      <c r="F1002" s="84" t="s">
        <v>3432</v>
      </c>
      <c r="G1002" s="84" t="b">
        <v>0</v>
      </c>
      <c r="H1002" s="84" t="b">
        <v>0</v>
      </c>
      <c r="I1002" s="84" t="b">
        <v>0</v>
      </c>
      <c r="J1002" s="84" t="b">
        <v>0</v>
      </c>
      <c r="K1002" s="84" t="b">
        <v>0</v>
      </c>
      <c r="L1002" s="84" t="b">
        <v>0</v>
      </c>
    </row>
    <row r="1003" spans="1:12" ht="15">
      <c r="A1003" s="84" t="s">
        <v>3633</v>
      </c>
      <c r="B1003" s="84" t="s">
        <v>3661</v>
      </c>
      <c r="C1003" s="84">
        <v>2</v>
      </c>
      <c r="D1003" s="122">
        <v>0.006567788485161682</v>
      </c>
      <c r="E1003" s="122">
        <v>1.0457574905606752</v>
      </c>
      <c r="F1003" s="84" t="s">
        <v>3432</v>
      </c>
      <c r="G1003" s="84" t="b">
        <v>0</v>
      </c>
      <c r="H1003" s="84" t="b">
        <v>0</v>
      </c>
      <c r="I1003" s="84" t="b">
        <v>0</v>
      </c>
      <c r="J1003" s="84" t="b">
        <v>0</v>
      </c>
      <c r="K1003" s="84" t="b">
        <v>0</v>
      </c>
      <c r="L1003" s="84" t="b">
        <v>0</v>
      </c>
    </row>
    <row r="1004" spans="1:12" ht="15">
      <c r="A1004" s="84" t="s">
        <v>3661</v>
      </c>
      <c r="B1004" s="84" t="s">
        <v>3665</v>
      </c>
      <c r="C1004" s="84">
        <v>2</v>
      </c>
      <c r="D1004" s="122">
        <v>0.006567788485161682</v>
      </c>
      <c r="E1004" s="122">
        <v>1.6989700043360187</v>
      </c>
      <c r="F1004" s="84" t="s">
        <v>3432</v>
      </c>
      <c r="G1004" s="84" t="b">
        <v>0</v>
      </c>
      <c r="H1004" s="84" t="b">
        <v>0</v>
      </c>
      <c r="I1004" s="84" t="b">
        <v>0</v>
      </c>
      <c r="J1004" s="84" t="b">
        <v>0</v>
      </c>
      <c r="K1004" s="84" t="b">
        <v>0</v>
      </c>
      <c r="L1004" s="84" t="b">
        <v>0</v>
      </c>
    </row>
    <row r="1005" spans="1:12" ht="15">
      <c r="A1005" s="84" t="s">
        <v>3665</v>
      </c>
      <c r="B1005" s="84" t="s">
        <v>3633</v>
      </c>
      <c r="C1005" s="84">
        <v>2</v>
      </c>
      <c r="D1005" s="122">
        <v>0.006567788485161682</v>
      </c>
      <c r="E1005" s="122">
        <v>1.5228787452803376</v>
      </c>
      <c r="F1005" s="84" t="s">
        <v>3432</v>
      </c>
      <c r="G1005" s="84" t="b">
        <v>0</v>
      </c>
      <c r="H1005" s="84" t="b">
        <v>0</v>
      </c>
      <c r="I1005" s="84" t="b">
        <v>0</v>
      </c>
      <c r="J1005" s="84" t="b">
        <v>0</v>
      </c>
      <c r="K1005" s="84" t="b">
        <v>0</v>
      </c>
      <c r="L1005" s="84" t="b">
        <v>0</v>
      </c>
    </row>
    <row r="1006" spans="1:12" ht="15">
      <c r="A1006" s="84" t="s">
        <v>3633</v>
      </c>
      <c r="B1006" s="84" t="s">
        <v>393</v>
      </c>
      <c r="C1006" s="84">
        <v>2</v>
      </c>
      <c r="D1006" s="122">
        <v>0.006567788485161682</v>
      </c>
      <c r="E1006" s="122">
        <v>1.5228787452803376</v>
      </c>
      <c r="F1006" s="84" t="s">
        <v>3432</v>
      </c>
      <c r="G1006" s="84" t="b">
        <v>0</v>
      </c>
      <c r="H1006" s="84" t="b">
        <v>0</v>
      </c>
      <c r="I1006" s="84" t="b">
        <v>0</v>
      </c>
      <c r="J1006" s="84" t="b">
        <v>0</v>
      </c>
      <c r="K1006" s="84" t="b">
        <v>0</v>
      </c>
      <c r="L1006" s="84" t="b">
        <v>0</v>
      </c>
    </row>
    <row r="1007" spans="1:12" ht="15">
      <c r="A1007" s="84" t="s">
        <v>393</v>
      </c>
      <c r="B1007" s="84" t="s">
        <v>4645</v>
      </c>
      <c r="C1007" s="84">
        <v>2</v>
      </c>
      <c r="D1007" s="122">
        <v>0.006567788485161682</v>
      </c>
      <c r="E1007" s="122">
        <v>2</v>
      </c>
      <c r="F1007" s="84" t="s">
        <v>3432</v>
      </c>
      <c r="G1007" s="84" t="b">
        <v>0</v>
      </c>
      <c r="H1007" s="84" t="b">
        <v>0</v>
      </c>
      <c r="I1007" s="84" t="b">
        <v>0</v>
      </c>
      <c r="J1007" s="84" t="b">
        <v>0</v>
      </c>
      <c r="K1007" s="84" t="b">
        <v>0</v>
      </c>
      <c r="L1007" s="84" t="b">
        <v>0</v>
      </c>
    </row>
    <row r="1008" spans="1:12" ht="15">
      <c r="A1008" s="84" t="s">
        <v>4645</v>
      </c>
      <c r="B1008" s="84" t="s">
        <v>3661</v>
      </c>
      <c r="C1008" s="84">
        <v>2</v>
      </c>
      <c r="D1008" s="122">
        <v>0.006567788485161682</v>
      </c>
      <c r="E1008" s="122">
        <v>1.6989700043360187</v>
      </c>
      <c r="F1008" s="84" t="s">
        <v>3432</v>
      </c>
      <c r="G1008" s="84" t="b">
        <v>0</v>
      </c>
      <c r="H1008" s="84" t="b">
        <v>0</v>
      </c>
      <c r="I1008" s="84" t="b">
        <v>0</v>
      </c>
      <c r="J1008" s="84" t="b">
        <v>0</v>
      </c>
      <c r="K1008" s="84" t="b">
        <v>0</v>
      </c>
      <c r="L1008" s="84" t="b">
        <v>0</v>
      </c>
    </row>
    <row r="1009" spans="1:12" ht="15">
      <c r="A1009" s="84" t="s">
        <v>3661</v>
      </c>
      <c r="B1009" s="84" t="s">
        <v>3661</v>
      </c>
      <c r="C1009" s="84">
        <v>2</v>
      </c>
      <c r="D1009" s="122">
        <v>0.006567788485161682</v>
      </c>
      <c r="E1009" s="122">
        <v>1.2218487496163564</v>
      </c>
      <c r="F1009" s="84" t="s">
        <v>3432</v>
      </c>
      <c r="G1009" s="84" t="b">
        <v>0</v>
      </c>
      <c r="H1009" s="84" t="b">
        <v>0</v>
      </c>
      <c r="I1009" s="84" t="b">
        <v>0</v>
      </c>
      <c r="J1009" s="84" t="b">
        <v>0</v>
      </c>
      <c r="K1009" s="84" t="b">
        <v>0</v>
      </c>
      <c r="L1009" s="84" t="b">
        <v>0</v>
      </c>
    </row>
    <row r="1010" spans="1:12" ht="15">
      <c r="A1010" s="84" t="s">
        <v>3661</v>
      </c>
      <c r="B1010" s="84" t="s">
        <v>4646</v>
      </c>
      <c r="C1010" s="84">
        <v>2</v>
      </c>
      <c r="D1010" s="122">
        <v>0.006567788485161682</v>
      </c>
      <c r="E1010" s="122">
        <v>1.6989700043360187</v>
      </c>
      <c r="F1010" s="84" t="s">
        <v>3432</v>
      </c>
      <c r="G1010" s="84" t="b">
        <v>0</v>
      </c>
      <c r="H1010" s="84" t="b">
        <v>0</v>
      </c>
      <c r="I1010" s="84" t="b">
        <v>0</v>
      </c>
      <c r="J1010" s="84" t="b">
        <v>0</v>
      </c>
      <c r="K1010" s="84" t="b">
        <v>0</v>
      </c>
      <c r="L1010" s="84" t="b">
        <v>0</v>
      </c>
    </row>
    <row r="1011" spans="1:12" ht="15">
      <c r="A1011" s="84" t="s">
        <v>4646</v>
      </c>
      <c r="B1011" s="84" t="s">
        <v>4647</v>
      </c>
      <c r="C1011" s="84">
        <v>2</v>
      </c>
      <c r="D1011" s="122">
        <v>0.006567788485161682</v>
      </c>
      <c r="E1011" s="122">
        <v>2.1760912590556813</v>
      </c>
      <c r="F1011" s="84" t="s">
        <v>3432</v>
      </c>
      <c r="G1011" s="84" t="b">
        <v>0</v>
      </c>
      <c r="H1011" s="84" t="b">
        <v>0</v>
      </c>
      <c r="I1011" s="84" t="b">
        <v>0</v>
      </c>
      <c r="J1011" s="84" t="b">
        <v>0</v>
      </c>
      <c r="K1011" s="84" t="b">
        <v>0</v>
      </c>
      <c r="L1011" s="84" t="b">
        <v>0</v>
      </c>
    </row>
    <row r="1012" spans="1:12" ht="15">
      <c r="A1012" s="84" t="s">
        <v>3610</v>
      </c>
      <c r="B1012" s="84" t="s">
        <v>3609</v>
      </c>
      <c r="C1012" s="84">
        <v>2</v>
      </c>
      <c r="D1012" s="122">
        <v>0.006567788485161682</v>
      </c>
      <c r="E1012" s="122">
        <v>1.0969100130080565</v>
      </c>
      <c r="F1012" s="84" t="s">
        <v>3432</v>
      </c>
      <c r="G1012" s="84" t="b">
        <v>0</v>
      </c>
      <c r="H1012" s="84" t="b">
        <v>0</v>
      </c>
      <c r="I1012" s="84" t="b">
        <v>0</v>
      </c>
      <c r="J1012" s="84" t="b">
        <v>0</v>
      </c>
      <c r="K1012" s="84" t="b">
        <v>0</v>
      </c>
      <c r="L1012" s="84" t="b">
        <v>0</v>
      </c>
    </row>
    <row r="1013" spans="1:12" ht="15">
      <c r="A1013" s="84" t="s">
        <v>3609</v>
      </c>
      <c r="B1013" s="84" t="s">
        <v>4439</v>
      </c>
      <c r="C1013" s="84">
        <v>2</v>
      </c>
      <c r="D1013" s="122">
        <v>0.006567788485161682</v>
      </c>
      <c r="E1013" s="122">
        <v>1.6989700043360187</v>
      </c>
      <c r="F1013" s="84" t="s">
        <v>3432</v>
      </c>
      <c r="G1013" s="84" t="b">
        <v>0</v>
      </c>
      <c r="H1013" s="84" t="b">
        <v>0</v>
      </c>
      <c r="I1013" s="84" t="b">
        <v>0</v>
      </c>
      <c r="J1013" s="84" t="b">
        <v>0</v>
      </c>
      <c r="K1013" s="84" t="b">
        <v>0</v>
      </c>
      <c r="L1013" s="84" t="b">
        <v>0</v>
      </c>
    </row>
    <row r="1014" spans="1:12" ht="15">
      <c r="A1014" s="84" t="s">
        <v>4439</v>
      </c>
      <c r="B1014" s="84" t="s">
        <v>4422</v>
      </c>
      <c r="C1014" s="84">
        <v>2</v>
      </c>
      <c r="D1014" s="122">
        <v>0.006567788485161682</v>
      </c>
      <c r="E1014" s="122">
        <v>1.8750612633916999</v>
      </c>
      <c r="F1014" s="84" t="s">
        <v>3432</v>
      </c>
      <c r="G1014" s="84" t="b">
        <v>0</v>
      </c>
      <c r="H1014" s="84" t="b">
        <v>0</v>
      </c>
      <c r="I1014" s="84" t="b">
        <v>0</v>
      </c>
      <c r="J1014" s="84" t="b">
        <v>1</v>
      </c>
      <c r="K1014" s="84" t="b">
        <v>0</v>
      </c>
      <c r="L1014" s="84" t="b">
        <v>0</v>
      </c>
    </row>
    <row r="1015" spans="1:12" ht="15">
      <c r="A1015" s="84" t="s">
        <v>4559</v>
      </c>
      <c r="B1015" s="84" t="s">
        <v>4560</v>
      </c>
      <c r="C1015" s="84">
        <v>2</v>
      </c>
      <c r="D1015" s="122">
        <v>0.006567788485161682</v>
      </c>
      <c r="E1015" s="122">
        <v>2</v>
      </c>
      <c r="F1015" s="84" t="s">
        <v>3432</v>
      </c>
      <c r="G1015" s="84" t="b">
        <v>0</v>
      </c>
      <c r="H1015" s="84" t="b">
        <v>0</v>
      </c>
      <c r="I1015" s="84" t="b">
        <v>0</v>
      </c>
      <c r="J1015" s="84" t="b">
        <v>0</v>
      </c>
      <c r="K1015" s="84" t="b">
        <v>0</v>
      </c>
      <c r="L1015" s="84" t="b">
        <v>0</v>
      </c>
    </row>
    <row r="1016" spans="1:12" ht="15">
      <c r="A1016" s="84" t="s">
        <v>4560</v>
      </c>
      <c r="B1016" s="84" t="s">
        <v>4440</v>
      </c>
      <c r="C1016" s="84">
        <v>2</v>
      </c>
      <c r="D1016" s="122">
        <v>0.006567788485161682</v>
      </c>
      <c r="E1016" s="122">
        <v>1.6320232147054057</v>
      </c>
      <c r="F1016" s="84" t="s">
        <v>3432</v>
      </c>
      <c r="G1016" s="84" t="b">
        <v>0</v>
      </c>
      <c r="H1016" s="84" t="b">
        <v>0</v>
      </c>
      <c r="I1016" s="84" t="b">
        <v>0</v>
      </c>
      <c r="J1016" s="84" t="b">
        <v>0</v>
      </c>
      <c r="K1016" s="84" t="b">
        <v>0</v>
      </c>
      <c r="L1016" s="84" t="b">
        <v>0</v>
      </c>
    </row>
    <row r="1017" spans="1:12" ht="15">
      <c r="A1017" s="84" t="s">
        <v>4440</v>
      </c>
      <c r="B1017" s="84" t="s">
        <v>3627</v>
      </c>
      <c r="C1017" s="84">
        <v>2</v>
      </c>
      <c r="D1017" s="122">
        <v>0.006567788485161682</v>
      </c>
      <c r="E1017" s="122">
        <v>0.728933227713462</v>
      </c>
      <c r="F1017" s="84" t="s">
        <v>3432</v>
      </c>
      <c r="G1017" s="84" t="b">
        <v>0</v>
      </c>
      <c r="H1017" s="84" t="b">
        <v>0</v>
      </c>
      <c r="I1017" s="84" t="b">
        <v>0</v>
      </c>
      <c r="J1017" s="84" t="b">
        <v>0</v>
      </c>
      <c r="K1017" s="84" t="b">
        <v>0</v>
      </c>
      <c r="L1017" s="84" t="b">
        <v>0</v>
      </c>
    </row>
    <row r="1018" spans="1:12" ht="15">
      <c r="A1018" s="84" t="s">
        <v>3654</v>
      </c>
      <c r="B1018" s="84" t="s">
        <v>4774</v>
      </c>
      <c r="C1018" s="84">
        <v>2</v>
      </c>
      <c r="D1018" s="122">
        <v>0.006567788485161682</v>
      </c>
      <c r="E1018" s="122">
        <v>1.7781512503836436</v>
      </c>
      <c r="F1018" s="84" t="s">
        <v>3432</v>
      </c>
      <c r="G1018" s="84" t="b">
        <v>0</v>
      </c>
      <c r="H1018" s="84" t="b">
        <v>0</v>
      </c>
      <c r="I1018" s="84" t="b">
        <v>0</v>
      </c>
      <c r="J1018" s="84" t="b">
        <v>0</v>
      </c>
      <c r="K1018" s="84" t="b">
        <v>0</v>
      </c>
      <c r="L1018" s="84" t="b">
        <v>0</v>
      </c>
    </row>
    <row r="1019" spans="1:12" ht="15">
      <c r="A1019" s="84" t="s">
        <v>409</v>
      </c>
      <c r="B1019" s="84" t="s">
        <v>408</v>
      </c>
      <c r="C1019" s="84">
        <v>2</v>
      </c>
      <c r="D1019" s="122">
        <v>0</v>
      </c>
      <c r="E1019" s="122">
        <v>0.9542425094393249</v>
      </c>
      <c r="F1019" s="84" t="s">
        <v>3433</v>
      </c>
      <c r="G1019" s="84" t="b">
        <v>0</v>
      </c>
      <c r="H1019" s="84" t="b">
        <v>0</v>
      </c>
      <c r="I1019" s="84" t="b">
        <v>0</v>
      </c>
      <c r="J1019" s="84" t="b">
        <v>0</v>
      </c>
      <c r="K1019" s="84" t="b">
        <v>0</v>
      </c>
      <c r="L1019" s="84" t="b">
        <v>0</v>
      </c>
    </row>
    <row r="1020" spans="1:12" ht="15">
      <c r="A1020" s="84" t="s">
        <v>408</v>
      </c>
      <c r="B1020" s="84" t="s">
        <v>407</v>
      </c>
      <c r="C1020" s="84">
        <v>2</v>
      </c>
      <c r="D1020" s="122">
        <v>0</v>
      </c>
      <c r="E1020" s="122">
        <v>0.9542425094393249</v>
      </c>
      <c r="F1020" s="84" t="s">
        <v>3433</v>
      </c>
      <c r="G1020" s="84" t="b">
        <v>0</v>
      </c>
      <c r="H1020" s="84" t="b">
        <v>0</v>
      </c>
      <c r="I1020" s="84" t="b">
        <v>0</v>
      </c>
      <c r="J1020" s="84" t="b">
        <v>0</v>
      </c>
      <c r="K1020" s="84" t="b">
        <v>0</v>
      </c>
      <c r="L1020" s="84" t="b">
        <v>0</v>
      </c>
    </row>
    <row r="1021" spans="1:12" ht="15">
      <c r="A1021" s="84" t="s">
        <v>407</v>
      </c>
      <c r="B1021" s="84" t="s">
        <v>406</v>
      </c>
      <c r="C1021" s="84">
        <v>2</v>
      </c>
      <c r="D1021" s="122">
        <v>0</v>
      </c>
      <c r="E1021" s="122">
        <v>0.9542425094393249</v>
      </c>
      <c r="F1021" s="84" t="s">
        <v>3433</v>
      </c>
      <c r="G1021" s="84" t="b">
        <v>0</v>
      </c>
      <c r="H1021" s="84" t="b">
        <v>0</v>
      </c>
      <c r="I1021" s="84" t="b">
        <v>0</v>
      </c>
      <c r="J1021" s="84" t="b">
        <v>0</v>
      </c>
      <c r="K1021" s="84" t="b">
        <v>0</v>
      </c>
      <c r="L1021" s="84" t="b">
        <v>0</v>
      </c>
    </row>
    <row r="1022" spans="1:12" ht="15">
      <c r="A1022" s="84" t="s">
        <v>406</v>
      </c>
      <c r="B1022" s="84" t="s">
        <v>405</v>
      </c>
      <c r="C1022" s="84">
        <v>2</v>
      </c>
      <c r="D1022" s="122">
        <v>0</v>
      </c>
      <c r="E1022" s="122">
        <v>0.9542425094393249</v>
      </c>
      <c r="F1022" s="84" t="s">
        <v>3433</v>
      </c>
      <c r="G1022" s="84" t="b">
        <v>0</v>
      </c>
      <c r="H1022" s="84" t="b">
        <v>0</v>
      </c>
      <c r="I1022" s="84" t="b">
        <v>0</v>
      </c>
      <c r="J1022" s="84" t="b">
        <v>0</v>
      </c>
      <c r="K1022" s="84" t="b">
        <v>0</v>
      </c>
      <c r="L1022" s="84" t="b">
        <v>0</v>
      </c>
    </row>
    <row r="1023" spans="1:12" ht="15">
      <c r="A1023" s="84" t="s">
        <v>405</v>
      </c>
      <c r="B1023" s="84" t="s">
        <v>404</v>
      </c>
      <c r="C1023" s="84">
        <v>2</v>
      </c>
      <c r="D1023" s="122">
        <v>0</v>
      </c>
      <c r="E1023" s="122">
        <v>0.9542425094393249</v>
      </c>
      <c r="F1023" s="84" t="s">
        <v>3433</v>
      </c>
      <c r="G1023" s="84" t="b">
        <v>0</v>
      </c>
      <c r="H1023" s="84" t="b">
        <v>0</v>
      </c>
      <c r="I1023" s="84" t="b">
        <v>0</v>
      </c>
      <c r="J1023" s="84" t="b">
        <v>0</v>
      </c>
      <c r="K1023" s="84" t="b">
        <v>0</v>
      </c>
      <c r="L1023" s="84" t="b">
        <v>0</v>
      </c>
    </row>
    <row r="1024" spans="1:12" ht="15">
      <c r="A1024" s="84" t="s">
        <v>404</v>
      </c>
      <c r="B1024" s="84" t="s">
        <v>403</v>
      </c>
      <c r="C1024" s="84">
        <v>2</v>
      </c>
      <c r="D1024" s="122">
        <v>0</v>
      </c>
      <c r="E1024" s="122">
        <v>0.9542425094393249</v>
      </c>
      <c r="F1024" s="84" t="s">
        <v>3433</v>
      </c>
      <c r="G1024" s="84" t="b">
        <v>0</v>
      </c>
      <c r="H1024" s="84" t="b">
        <v>0</v>
      </c>
      <c r="I1024" s="84" t="b">
        <v>0</v>
      </c>
      <c r="J1024" s="84" t="b">
        <v>0</v>
      </c>
      <c r="K1024" s="84" t="b">
        <v>0</v>
      </c>
      <c r="L1024" s="84" t="b">
        <v>0</v>
      </c>
    </row>
    <row r="1025" spans="1:12" ht="15">
      <c r="A1025" s="84" t="s">
        <v>403</v>
      </c>
      <c r="B1025" s="84" t="s">
        <v>402</v>
      </c>
      <c r="C1025" s="84">
        <v>2</v>
      </c>
      <c r="D1025" s="122">
        <v>0</v>
      </c>
      <c r="E1025" s="122">
        <v>0.9542425094393249</v>
      </c>
      <c r="F1025" s="84" t="s">
        <v>3433</v>
      </c>
      <c r="G1025" s="84" t="b">
        <v>0</v>
      </c>
      <c r="H1025" s="84" t="b">
        <v>0</v>
      </c>
      <c r="I1025" s="84" t="b">
        <v>0</v>
      </c>
      <c r="J1025" s="84" t="b">
        <v>0</v>
      </c>
      <c r="K1025" s="84" t="b">
        <v>0</v>
      </c>
      <c r="L1025" s="84" t="b">
        <v>0</v>
      </c>
    </row>
    <row r="1026" spans="1:12" ht="15">
      <c r="A1026" s="84" t="s">
        <v>3636</v>
      </c>
      <c r="B1026" s="84" t="s">
        <v>3636</v>
      </c>
      <c r="C1026" s="84">
        <v>11</v>
      </c>
      <c r="D1026" s="122">
        <v>0.0031020460431596814</v>
      </c>
      <c r="E1026" s="122">
        <v>0.44290715418856075</v>
      </c>
      <c r="F1026" s="84" t="s">
        <v>3434</v>
      </c>
      <c r="G1026" s="84" t="b">
        <v>0</v>
      </c>
      <c r="H1026" s="84" t="b">
        <v>0</v>
      </c>
      <c r="I1026" s="84" t="b">
        <v>0</v>
      </c>
      <c r="J1026" s="84" t="b">
        <v>0</v>
      </c>
      <c r="K1026" s="84" t="b">
        <v>0</v>
      </c>
      <c r="L1026" s="84" t="b">
        <v>0</v>
      </c>
    </row>
    <row r="1027" spans="1:12" ht="15">
      <c r="A1027" s="84" t="s">
        <v>3616</v>
      </c>
      <c r="B1027" s="84" t="s">
        <v>3636</v>
      </c>
      <c r="C1027" s="84">
        <v>6</v>
      </c>
      <c r="D1027" s="122">
        <v>0.0134789550297305</v>
      </c>
      <c r="E1027" s="122">
        <v>0.743937149852542</v>
      </c>
      <c r="F1027" s="84" t="s">
        <v>3434</v>
      </c>
      <c r="G1027" s="84" t="b">
        <v>0</v>
      </c>
      <c r="H1027" s="84" t="b">
        <v>0</v>
      </c>
      <c r="I1027" s="84" t="b">
        <v>0</v>
      </c>
      <c r="J1027" s="84" t="b">
        <v>0</v>
      </c>
      <c r="K1027" s="84" t="b">
        <v>0</v>
      </c>
      <c r="L1027" s="84" t="b">
        <v>0</v>
      </c>
    </row>
    <row r="1028" spans="1:12" ht="15">
      <c r="A1028" s="84" t="s">
        <v>3637</v>
      </c>
      <c r="B1028" s="84" t="s">
        <v>3608</v>
      </c>
      <c r="C1028" s="84">
        <v>5</v>
      </c>
      <c r="D1028" s="122">
        <v>0.014186986631030074</v>
      </c>
      <c r="E1028" s="122">
        <v>1.0071785846271235</v>
      </c>
      <c r="F1028" s="84" t="s">
        <v>3434</v>
      </c>
      <c r="G1028" s="84" t="b">
        <v>0</v>
      </c>
      <c r="H1028" s="84" t="b">
        <v>0</v>
      </c>
      <c r="I1028" s="84" t="b">
        <v>0</v>
      </c>
      <c r="J1028" s="84" t="b">
        <v>0</v>
      </c>
      <c r="K1028" s="84" t="b">
        <v>0</v>
      </c>
      <c r="L1028" s="84" t="b">
        <v>0</v>
      </c>
    </row>
    <row r="1029" spans="1:12" ht="15">
      <c r="A1029" s="84" t="s">
        <v>3638</v>
      </c>
      <c r="B1029" s="84" t="s">
        <v>3636</v>
      </c>
      <c r="C1029" s="84">
        <v>5</v>
      </c>
      <c r="D1029" s="122">
        <v>0.014186986631030074</v>
      </c>
      <c r="E1029" s="122">
        <v>0.743937149852542</v>
      </c>
      <c r="F1029" s="84" t="s">
        <v>3434</v>
      </c>
      <c r="G1029" s="84" t="b">
        <v>0</v>
      </c>
      <c r="H1029" s="84" t="b">
        <v>0</v>
      </c>
      <c r="I1029" s="84" t="b">
        <v>0</v>
      </c>
      <c r="J1029" s="84" t="b">
        <v>0</v>
      </c>
      <c r="K1029" s="84" t="b">
        <v>0</v>
      </c>
      <c r="L1029" s="84" t="b">
        <v>0</v>
      </c>
    </row>
    <row r="1030" spans="1:12" ht="15">
      <c r="A1030" s="84" t="s">
        <v>3639</v>
      </c>
      <c r="B1030" s="84" t="s">
        <v>3640</v>
      </c>
      <c r="C1030" s="84">
        <v>4</v>
      </c>
      <c r="D1030" s="122">
        <v>0.014242425514019774</v>
      </c>
      <c r="E1030" s="122">
        <v>1.4842998393467859</v>
      </c>
      <c r="F1030" s="84" t="s">
        <v>3434</v>
      </c>
      <c r="G1030" s="84" t="b">
        <v>0</v>
      </c>
      <c r="H1030" s="84" t="b">
        <v>0</v>
      </c>
      <c r="I1030" s="84" t="b">
        <v>0</v>
      </c>
      <c r="J1030" s="84" t="b">
        <v>0</v>
      </c>
      <c r="K1030" s="84" t="b">
        <v>0</v>
      </c>
      <c r="L1030" s="84" t="b">
        <v>0</v>
      </c>
    </row>
    <row r="1031" spans="1:12" ht="15">
      <c r="A1031" s="84" t="s">
        <v>3640</v>
      </c>
      <c r="B1031" s="84" t="s">
        <v>3641</v>
      </c>
      <c r="C1031" s="84">
        <v>4</v>
      </c>
      <c r="D1031" s="122">
        <v>0.014242425514019774</v>
      </c>
      <c r="E1031" s="122">
        <v>1.4842998393467859</v>
      </c>
      <c r="F1031" s="84" t="s">
        <v>3434</v>
      </c>
      <c r="G1031" s="84" t="b">
        <v>0</v>
      </c>
      <c r="H1031" s="84" t="b">
        <v>0</v>
      </c>
      <c r="I1031" s="84" t="b">
        <v>0</v>
      </c>
      <c r="J1031" s="84" t="b">
        <v>0</v>
      </c>
      <c r="K1031" s="84" t="b">
        <v>1</v>
      </c>
      <c r="L1031" s="84" t="b">
        <v>0</v>
      </c>
    </row>
    <row r="1032" spans="1:12" ht="15">
      <c r="A1032" s="84" t="s">
        <v>3641</v>
      </c>
      <c r="B1032" s="84" t="s">
        <v>3642</v>
      </c>
      <c r="C1032" s="84">
        <v>4</v>
      </c>
      <c r="D1032" s="122">
        <v>0.014242425514019774</v>
      </c>
      <c r="E1032" s="122">
        <v>1.4842998393467859</v>
      </c>
      <c r="F1032" s="84" t="s">
        <v>3434</v>
      </c>
      <c r="G1032" s="84" t="b">
        <v>0</v>
      </c>
      <c r="H1032" s="84" t="b">
        <v>1</v>
      </c>
      <c r="I1032" s="84" t="b">
        <v>0</v>
      </c>
      <c r="J1032" s="84" t="b">
        <v>0</v>
      </c>
      <c r="K1032" s="84" t="b">
        <v>0</v>
      </c>
      <c r="L1032" s="84" t="b">
        <v>0</v>
      </c>
    </row>
    <row r="1033" spans="1:12" ht="15">
      <c r="A1033" s="84" t="s">
        <v>3642</v>
      </c>
      <c r="B1033" s="84" t="s">
        <v>3643</v>
      </c>
      <c r="C1033" s="84">
        <v>4</v>
      </c>
      <c r="D1033" s="122">
        <v>0.014242425514019774</v>
      </c>
      <c r="E1033" s="122">
        <v>1.4842998393467859</v>
      </c>
      <c r="F1033" s="84" t="s">
        <v>3434</v>
      </c>
      <c r="G1033" s="84" t="b">
        <v>0</v>
      </c>
      <c r="H1033" s="84" t="b">
        <v>0</v>
      </c>
      <c r="I1033" s="84" t="b">
        <v>0</v>
      </c>
      <c r="J1033" s="84" t="b">
        <v>0</v>
      </c>
      <c r="K1033" s="84" t="b">
        <v>0</v>
      </c>
      <c r="L1033" s="84" t="b">
        <v>0</v>
      </c>
    </row>
    <row r="1034" spans="1:12" ht="15">
      <c r="A1034" s="84" t="s">
        <v>3608</v>
      </c>
      <c r="B1034" s="84" t="s">
        <v>4513</v>
      </c>
      <c r="C1034" s="84">
        <v>4</v>
      </c>
      <c r="D1034" s="122">
        <v>0.014242425514019774</v>
      </c>
      <c r="E1034" s="122">
        <v>1.1832698436828046</v>
      </c>
      <c r="F1034" s="84" t="s">
        <v>3434</v>
      </c>
      <c r="G1034" s="84" t="b">
        <v>0</v>
      </c>
      <c r="H1034" s="84" t="b">
        <v>0</v>
      </c>
      <c r="I1034" s="84" t="b">
        <v>0</v>
      </c>
      <c r="J1034" s="84" t="b">
        <v>0</v>
      </c>
      <c r="K1034" s="84" t="b">
        <v>0</v>
      </c>
      <c r="L1034" s="84" t="b">
        <v>0</v>
      </c>
    </row>
    <row r="1035" spans="1:12" ht="15">
      <c r="A1035" s="84" t="s">
        <v>3636</v>
      </c>
      <c r="B1035" s="84" t="s">
        <v>3639</v>
      </c>
      <c r="C1035" s="84">
        <v>3</v>
      </c>
      <c r="D1035" s="122">
        <v>0.0134789550297305</v>
      </c>
      <c r="E1035" s="122">
        <v>0.743937149852542</v>
      </c>
      <c r="F1035" s="84" t="s">
        <v>3434</v>
      </c>
      <c r="G1035" s="84" t="b">
        <v>0</v>
      </c>
      <c r="H1035" s="84" t="b">
        <v>0</v>
      </c>
      <c r="I1035" s="84" t="b">
        <v>0</v>
      </c>
      <c r="J1035" s="84" t="b">
        <v>0</v>
      </c>
      <c r="K1035" s="84" t="b">
        <v>0</v>
      </c>
      <c r="L1035" s="84" t="b">
        <v>0</v>
      </c>
    </row>
    <row r="1036" spans="1:12" ht="15">
      <c r="A1036" s="84" t="s">
        <v>3643</v>
      </c>
      <c r="B1036" s="84" t="s">
        <v>3637</v>
      </c>
      <c r="C1036" s="84">
        <v>3</v>
      </c>
      <c r="D1036" s="122">
        <v>0.0134789550297305</v>
      </c>
      <c r="E1036" s="122">
        <v>1.2624510897304295</v>
      </c>
      <c r="F1036" s="84" t="s">
        <v>3434</v>
      </c>
      <c r="G1036" s="84" t="b">
        <v>0</v>
      </c>
      <c r="H1036" s="84" t="b">
        <v>0</v>
      </c>
      <c r="I1036" s="84" t="b">
        <v>0</v>
      </c>
      <c r="J1036" s="84" t="b">
        <v>0</v>
      </c>
      <c r="K1036" s="84" t="b">
        <v>0</v>
      </c>
      <c r="L1036" s="84" t="b">
        <v>0</v>
      </c>
    </row>
    <row r="1037" spans="1:12" ht="15">
      <c r="A1037" s="84" t="s">
        <v>369</v>
      </c>
      <c r="B1037" s="84" t="s">
        <v>3616</v>
      </c>
      <c r="C1037" s="84">
        <v>3</v>
      </c>
      <c r="D1037" s="122">
        <v>0.0134789550297305</v>
      </c>
      <c r="E1037" s="122">
        <v>1.4842998393467859</v>
      </c>
      <c r="F1037" s="84" t="s">
        <v>3434</v>
      </c>
      <c r="G1037" s="84" t="b">
        <v>0</v>
      </c>
      <c r="H1037" s="84" t="b">
        <v>0</v>
      </c>
      <c r="I1037" s="84" t="b">
        <v>0</v>
      </c>
      <c r="J1037" s="84" t="b">
        <v>0</v>
      </c>
      <c r="K1037" s="84" t="b">
        <v>0</v>
      </c>
      <c r="L1037" s="84" t="b">
        <v>0</v>
      </c>
    </row>
    <row r="1038" spans="1:12" ht="15">
      <c r="A1038" s="84" t="s">
        <v>3636</v>
      </c>
      <c r="B1038" s="84" t="s">
        <v>4739</v>
      </c>
      <c r="C1038" s="84">
        <v>2</v>
      </c>
      <c r="D1038" s="122">
        <v>0.011614197766920053</v>
      </c>
      <c r="E1038" s="122">
        <v>0.743937149852542</v>
      </c>
      <c r="F1038" s="84" t="s">
        <v>3434</v>
      </c>
      <c r="G1038" s="84" t="b">
        <v>0</v>
      </c>
      <c r="H1038" s="84" t="b">
        <v>0</v>
      </c>
      <c r="I1038" s="84" t="b">
        <v>0</v>
      </c>
      <c r="J1038" s="84" t="b">
        <v>0</v>
      </c>
      <c r="K1038" s="84" t="b">
        <v>0</v>
      </c>
      <c r="L1038" s="84" t="b">
        <v>0</v>
      </c>
    </row>
    <row r="1039" spans="1:12" ht="15">
      <c r="A1039" s="84" t="s">
        <v>4739</v>
      </c>
      <c r="B1039" s="84" t="s">
        <v>4740</v>
      </c>
      <c r="C1039" s="84">
        <v>2</v>
      </c>
      <c r="D1039" s="122">
        <v>0.011614197766920053</v>
      </c>
      <c r="E1039" s="122">
        <v>1.785329835010767</v>
      </c>
      <c r="F1039" s="84" t="s">
        <v>3434</v>
      </c>
      <c r="G1039" s="84" t="b">
        <v>0</v>
      </c>
      <c r="H1039" s="84" t="b">
        <v>0</v>
      </c>
      <c r="I1039" s="84" t="b">
        <v>0</v>
      </c>
      <c r="J1039" s="84" t="b">
        <v>0</v>
      </c>
      <c r="K1039" s="84" t="b">
        <v>0</v>
      </c>
      <c r="L1039" s="84" t="b">
        <v>0</v>
      </c>
    </row>
    <row r="1040" spans="1:12" ht="15">
      <c r="A1040" s="84" t="s">
        <v>4740</v>
      </c>
      <c r="B1040" s="84" t="s">
        <v>4741</v>
      </c>
      <c r="C1040" s="84">
        <v>2</v>
      </c>
      <c r="D1040" s="122">
        <v>0.011614197766920053</v>
      </c>
      <c r="E1040" s="122">
        <v>1.785329835010767</v>
      </c>
      <c r="F1040" s="84" t="s">
        <v>3434</v>
      </c>
      <c r="G1040" s="84" t="b">
        <v>0</v>
      </c>
      <c r="H1040" s="84" t="b">
        <v>0</v>
      </c>
      <c r="I1040" s="84" t="b">
        <v>0</v>
      </c>
      <c r="J1040" s="84" t="b">
        <v>0</v>
      </c>
      <c r="K1040" s="84" t="b">
        <v>0</v>
      </c>
      <c r="L1040" s="84" t="b">
        <v>0</v>
      </c>
    </row>
    <row r="1041" spans="1:12" ht="15">
      <c r="A1041" s="84" t="s">
        <v>4741</v>
      </c>
      <c r="B1041" s="84" t="s">
        <v>4742</v>
      </c>
      <c r="C1041" s="84">
        <v>2</v>
      </c>
      <c r="D1041" s="122">
        <v>0.011614197766920053</v>
      </c>
      <c r="E1041" s="122">
        <v>1.785329835010767</v>
      </c>
      <c r="F1041" s="84" t="s">
        <v>3434</v>
      </c>
      <c r="G1041" s="84" t="b">
        <v>0</v>
      </c>
      <c r="H1041" s="84" t="b">
        <v>0</v>
      </c>
      <c r="I1041" s="84" t="b">
        <v>0</v>
      </c>
      <c r="J1041" s="84" t="b">
        <v>0</v>
      </c>
      <c r="K1041" s="84" t="b">
        <v>0</v>
      </c>
      <c r="L1041" s="84" t="b">
        <v>0</v>
      </c>
    </row>
    <row r="1042" spans="1:12" ht="15">
      <c r="A1042" s="84" t="s">
        <v>4742</v>
      </c>
      <c r="B1042" s="84" t="s">
        <v>4743</v>
      </c>
      <c r="C1042" s="84">
        <v>2</v>
      </c>
      <c r="D1042" s="122">
        <v>0.011614197766920053</v>
      </c>
      <c r="E1042" s="122">
        <v>1.785329835010767</v>
      </c>
      <c r="F1042" s="84" t="s">
        <v>3434</v>
      </c>
      <c r="G1042" s="84" t="b">
        <v>0</v>
      </c>
      <c r="H1042" s="84" t="b">
        <v>0</v>
      </c>
      <c r="I1042" s="84" t="b">
        <v>0</v>
      </c>
      <c r="J1042" s="84" t="b">
        <v>0</v>
      </c>
      <c r="K1042" s="84" t="b">
        <v>0</v>
      </c>
      <c r="L1042" s="84" t="b">
        <v>0</v>
      </c>
    </row>
    <row r="1043" spans="1:12" ht="15">
      <c r="A1043" s="84" t="s">
        <v>4743</v>
      </c>
      <c r="B1043" s="84" t="s">
        <v>3608</v>
      </c>
      <c r="C1043" s="84">
        <v>2</v>
      </c>
      <c r="D1043" s="122">
        <v>0.011614197766920053</v>
      </c>
      <c r="E1043" s="122">
        <v>1.0071785846271235</v>
      </c>
      <c r="F1043" s="84" t="s">
        <v>3434</v>
      </c>
      <c r="G1043" s="84" t="b">
        <v>0</v>
      </c>
      <c r="H1043" s="84" t="b">
        <v>0</v>
      </c>
      <c r="I1043" s="84" t="b">
        <v>0</v>
      </c>
      <c r="J1043" s="84" t="b">
        <v>0</v>
      </c>
      <c r="K1043" s="84" t="b">
        <v>0</v>
      </c>
      <c r="L1043" s="84" t="b">
        <v>0</v>
      </c>
    </row>
    <row r="1044" spans="1:12" ht="15">
      <c r="A1044" s="84" t="s">
        <v>3636</v>
      </c>
      <c r="B1044" s="84" t="s">
        <v>4733</v>
      </c>
      <c r="C1044" s="84">
        <v>2</v>
      </c>
      <c r="D1044" s="122">
        <v>0.011614197766920053</v>
      </c>
      <c r="E1044" s="122">
        <v>0.743937149852542</v>
      </c>
      <c r="F1044" s="84" t="s">
        <v>3434</v>
      </c>
      <c r="G1044" s="84" t="b">
        <v>0</v>
      </c>
      <c r="H1044" s="84" t="b">
        <v>0</v>
      </c>
      <c r="I1044" s="84" t="b">
        <v>0</v>
      </c>
      <c r="J1044" s="84" t="b">
        <v>0</v>
      </c>
      <c r="K1044" s="84" t="b">
        <v>0</v>
      </c>
      <c r="L1044" s="84" t="b">
        <v>0</v>
      </c>
    </row>
    <row r="1045" spans="1:12" ht="15">
      <c r="A1045" s="84" t="s">
        <v>4733</v>
      </c>
      <c r="B1045" s="84" t="s">
        <v>4554</v>
      </c>
      <c r="C1045" s="84">
        <v>2</v>
      </c>
      <c r="D1045" s="122">
        <v>0.011614197766920053</v>
      </c>
      <c r="E1045" s="122">
        <v>1.785329835010767</v>
      </c>
      <c r="F1045" s="84" t="s">
        <v>3434</v>
      </c>
      <c r="G1045" s="84" t="b">
        <v>0</v>
      </c>
      <c r="H1045" s="84" t="b">
        <v>0</v>
      </c>
      <c r="I1045" s="84" t="b">
        <v>0</v>
      </c>
      <c r="J1045" s="84" t="b">
        <v>1</v>
      </c>
      <c r="K1045" s="84" t="b">
        <v>0</v>
      </c>
      <c r="L1045" s="84" t="b">
        <v>0</v>
      </c>
    </row>
    <row r="1046" spans="1:12" ht="15">
      <c r="A1046" s="84" t="s">
        <v>4554</v>
      </c>
      <c r="B1046" s="84" t="s">
        <v>4734</v>
      </c>
      <c r="C1046" s="84">
        <v>2</v>
      </c>
      <c r="D1046" s="122">
        <v>0.011614197766920053</v>
      </c>
      <c r="E1046" s="122">
        <v>1.785329835010767</v>
      </c>
      <c r="F1046" s="84" t="s">
        <v>3434</v>
      </c>
      <c r="G1046" s="84" t="b">
        <v>1</v>
      </c>
      <c r="H1046" s="84" t="b">
        <v>0</v>
      </c>
      <c r="I1046" s="84" t="b">
        <v>0</v>
      </c>
      <c r="J1046" s="84" t="b">
        <v>0</v>
      </c>
      <c r="K1046" s="84" t="b">
        <v>0</v>
      </c>
      <c r="L1046" s="84" t="b">
        <v>0</v>
      </c>
    </row>
    <row r="1047" spans="1:12" ht="15">
      <c r="A1047" s="84" t="s">
        <v>4734</v>
      </c>
      <c r="B1047" s="84" t="s">
        <v>4735</v>
      </c>
      <c r="C1047" s="84">
        <v>2</v>
      </c>
      <c r="D1047" s="122">
        <v>0.011614197766920053</v>
      </c>
      <c r="E1047" s="122">
        <v>1.785329835010767</v>
      </c>
      <c r="F1047" s="84" t="s">
        <v>3434</v>
      </c>
      <c r="G1047" s="84" t="b">
        <v>0</v>
      </c>
      <c r="H1047" s="84" t="b">
        <v>0</v>
      </c>
      <c r="I1047" s="84" t="b">
        <v>0</v>
      </c>
      <c r="J1047" s="84" t="b">
        <v>0</v>
      </c>
      <c r="K1047" s="84" t="b">
        <v>0</v>
      </c>
      <c r="L1047" s="84" t="b">
        <v>0</v>
      </c>
    </row>
    <row r="1048" spans="1:12" ht="15">
      <c r="A1048" s="84" t="s">
        <v>4735</v>
      </c>
      <c r="B1048" s="84" t="s">
        <v>4736</v>
      </c>
      <c r="C1048" s="84">
        <v>2</v>
      </c>
      <c r="D1048" s="122">
        <v>0.011614197766920053</v>
      </c>
      <c r="E1048" s="122">
        <v>1.785329835010767</v>
      </c>
      <c r="F1048" s="84" t="s">
        <v>3434</v>
      </c>
      <c r="G1048" s="84" t="b">
        <v>0</v>
      </c>
      <c r="H1048" s="84" t="b">
        <v>0</v>
      </c>
      <c r="I1048" s="84" t="b">
        <v>0</v>
      </c>
      <c r="J1048" s="84" t="b">
        <v>0</v>
      </c>
      <c r="K1048" s="84" t="b">
        <v>0</v>
      </c>
      <c r="L1048" s="84" t="b">
        <v>0</v>
      </c>
    </row>
    <row r="1049" spans="1:12" ht="15">
      <c r="A1049" s="84" t="s">
        <v>4736</v>
      </c>
      <c r="B1049" s="84" t="s">
        <v>4737</v>
      </c>
      <c r="C1049" s="84">
        <v>2</v>
      </c>
      <c r="D1049" s="122">
        <v>0.011614197766920053</v>
      </c>
      <c r="E1049" s="122">
        <v>1.785329835010767</v>
      </c>
      <c r="F1049" s="84" t="s">
        <v>3434</v>
      </c>
      <c r="G1049" s="84" t="b">
        <v>0</v>
      </c>
      <c r="H1049" s="84" t="b">
        <v>0</v>
      </c>
      <c r="I1049" s="84" t="b">
        <v>0</v>
      </c>
      <c r="J1049" s="84" t="b">
        <v>0</v>
      </c>
      <c r="K1049" s="84" t="b">
        <v>0</v>
      </c>
      <c r="L1049" s="84" t="b">
        <v>0</v>
      </c>
    </row>
    <row r="1050" spans="1:12" ht="15">
      <c r="A1050" s="84" t="s">
        <v>4737</v>
      </c>
      <c r="B1050" s="84" t="s">
        <v>3608</v>
      </c>
      <c r="C1050" s="84">
        <v>2</v>
      </c>
      <c r="D1050" s="122">
        <v>0.011614197766920053</v>
      </c>
      <c r="E1050" s="122">
        <v>1.0071785846271235</v>
      </c>
      <c r="F1050" s="84" t="s">
        <v>3434</v>
      </c>
      <c r="G1050" s="84" t="b">
        <v>0</v>
      </c>
      <c r="H1050" s="84" t="b">
        <v>0</v>
      </c>
      <c r="I1050" s="84" t="b">
        <v>0</v>
      </c>
      <c r="J1050" s="84" t="b">
        <v>0</v>
      </c>
      <c r="K1050" s="84" t="b">
        <v>0</v>
      </c>
      <c r="L1050" s="84" t="b">
        <v>0</v>
      </c>
    </row>
    <row r="1051" spans="1:12" ht="15">
      <c r="A1051" s="84" t="s">
        <v>3608</v>
      </c>
      <c r="B1051" s="84" t="s">
        <v>4552</v>
      </c>
      <c r="C1051" s="84">
        <v>2</v>
      </c>
      <c r="D1051" s="122">
        <v>0.011614197766920053</v>
      </c>
      <c r="E1051" s="122">
        <v>0.8822398480188234</v>
      </c>
      <c r="F1051" s="84" t="s">
        <v>3434</v>
      </c>
      <c r="G1051" s="84" t="b">
        <v>0</v>
      </c>
      <c r="H1051" s="84" t="b">
        <v>0</v>
      </c>
      <c r="I1051" s="84" t="b">
        <v>0</v>
      </c>
      <c r="J1051" s="84" t="b">
        <v>0</v>
      </c>
      <c r="K1051" s="84" t="b">
        <v>0</v>
      </c>
      <c r="L1051" s="84" t="b">
        <v>0</v>
      </c>
    </row>
    <row r="1052" spans="1:12" ht="15">
      <c r="A1052" s="84" t="s">
        <v>4552</v>
      </c>
      <c r="B1052" s="84" t="s">
        <v>4738</v>
      </c>
      <c r="C1052" s="84">
        <v>2</v>
      </c>
      <c r="D1052" s="122">
        <v>0.011614197766920053</v>
      </c>
      <c r="E1052" s="122">
        <v>1.4842998393467859</v>
      </c>
      <c r="F1052" s="84" t="s">
        <v>3434</v>
      </c>
      <c r="G1052" s="84" t="b">
        <v>0</v>
      </c>
      <c r="H1052" s="84" t="b">
        <v>0</v>
      </c>
      <c r="I1052" s="84" t="b">
        <v>0</v>
      </c>
      <c r="J1052" s="84" t="b">
        <v>0</v>
      </c>
      <c r="K1052" s="84" t="b">
        <v>0</v>
      </c>
      <c r="L1052" s="84" t="b">
        <v>0</v>
      </c>
    </row>
    <row r="1053" spans="1:12" ht="15">
      <c r="A1053" s="84" t="s">
        <v>3636</v>
      </c>
      <c r="B1053" s="84" t="s">
        <v>4552</v>
      </c>
      <c r="C1053" s="84">
        <v>2</v>
      </c>
      <c r="D1053" s="122">
        <v>0.011614197766920053</v>
      </c>
      <c r="E1053" s="122">
        <v>0.44290715418856075</v>
      </c>
      <c r="F1053" s="84" t="s">
        <v>3434</v>
      </c>
      <c r="G1053" s="84" t="b">
        <v>0</v>
      </c>
      <c r="H1053" s="84" t="b">
        <v>0</v>
      </c>
      <c r="I1053" s="84" t="b">
        <v>0</v>
      </c>
      <c r="J1053" s="84" t="b">
        <v>0</v>
      </c>
      <c r="K1053" s="84" t="b">
        <v>0</v>
      </c>
      <c r="L1053" s="84" t="b">
        <v>0</v>
      </c>
    </row>
    <row r="1054" spans="1:12" ht="15">
      <c r="A1054" s="84" t="s">
        <v>4552</v>
      </c>
      <c r="B1054" s="84" t="s">
        <v>4726</v>
      </c>
      <c r="C1054" s="84">
        <v>2</v>
      </c>
      <c r="D1054" s="122">
        <v>0.011614197766920053</v>
      </c>
      <c r="E1054" s="122">
        <v>1.4842998393467859</v>
      </c>
      <c r="F1054" s="84" t="s">
        <v>3434</v>
      </c>
      <c r="G1054" s="84" t="b">
        <v>0</v>
      </c>
      <c r="H1054" s="84" t="b">
        <v>0</v>
      </c>
      <c r="I1054" s="84" t="b">
        <v>0</v>
      </c>
      <c r="J1054" s="84" t="b">
        <v>0</v>
      </c>
      <c r="K1054" s="84" t="b">
        <v>0</v>
      </c>
      <c r="L1054" s="84" t="b">
        <v>0</v>
      </c>
    </row>
    <row r="1055" spans="1:12" ht="15">
      <c r="A1055" s="84" t="s">
        <v>4726</v>
      </c>
      <c r="B1055" s="84" t="s">
        <v>4727</v>
      </c>
      <c r="C1055" s="84">
        <v>2</v>
      </c>
      <c r="D1055" s="122">
        <v>0.011614197766920053</v>
      </c>
      <c r="E1055" s="122">
        <v>1.785329835010767</v>
      </c>
      <c r="F1055" s="84" t="s">
        <v>3434</v>
      </c>
      <c r="G1055" s="84" t="b">
        <v>0</v>
      </c>
      <c r="H1055" s="84" t="b">
        <v>0</v>
      </c>
      <c r="I1055" s="84" t="b">
        <v>0</v>
      </c>
      <c r="J1055" s="84" t="b">
        <v>0</v>
      </c>
      <c r="K1055" s="84" t="b">
        <v>0</v>
      </c>
      <c r="L1055" s="84" t="b">
        <v>0</v>
      </c>
    </row>
    <row r="1056" spans="1:12" ht="15">
      <c r="A1056" s="84" t="s">
        <v>4727</v>
      </c>
      <c r="B1056" s="84" t="s">
        <v>4728</v>
      </c>
      <c r="C1056" s="84">
        <v>2</v>
      </c>
      <c r="D1056" s="122">
        <v>0.011614197766920053</v>
      </c>
      <c r="E1056" s="122">
        <v>1.785329835010767</v>
      </c>
      <c r="F1056" s="84" t="s">
        <v>3434</v>
      </c>
      <c r="G1056" s="84" t="b">
        <v>0</v>
      </c>
      <c r="H1056" s="84" t="b">
        <v>0</v>
      </c>
      <c r="I1056" s="84" t="b">
        <v>0</v>
      </c>
      <c r="J1056" s="84" t="b">
        <v>0</v>
      </c>
      <c r="K1056" s="84" t="b">
        <v>0</v>
      </c>
      <c r="L1056" s="84" t="b">
        <v>0</v>
      </c>
    </row>
    <row r="1057" spans="1:12" ht="15">
      <c r="A1057" s="84" t="s">
        <v>4728</v>
      </c>
      <c r="B1057" s="84" t="s">
        <v>4729</v>
      </c>
      <c r="C1057" s="84">
        <v>2</v>
      </c>
      <c r="D1057" s="122">
        <v>0.011614197766920053</v>
      </c>
      <c r="E1057" s="122">
        <v>1.785329835010767</v>
      </c>
      <c r="F1057" s="84" t="s">
        <v>3434</v>
      </c>
      <c r="G1057" s="84" t="b">
        <v>0</v>
      </c>
      <c r="H1057" s="84" t="b">
        <v>0</v>
      </c>
      <c r="I1057" s="84" t="b">
        <v>0</v>
      </c>
      <c r="J1057" s="84" t="b">
        <v>0</v>
      </c>
      <c r="K1057" s="84" t="b">
        <v>0</v>
      </c>
      <c r="L1057" s="84" t="b">
        <v>0</v>
      </c>
    </row>
    <row r="1058" spans="1:12" ht="15">
      <c r="A1058" s="84" t="s">
        <v>4729</v>
      </c>
      <c r="B1058" s="84" t="s">
        <v>4730</v>
      </c>
      <c r="C1058" s="84">
        <v>2</v>
      </c>
      <c r="D1058" s="122">
        <v>0.011614197766920053</v>
      </c>
      <c r="E1058" s="122">
        <v>1.785329835010767</v>
      </c>
      <c r="F1058" s="84" t="s">
        <v>3434</v>
      </c>
      <c r="G1058" s="84" t="b">
        <v>0</v>
      </c>
      <c r="H1058" s="84" t="b">
        <v>0</v>
      </c>
      <c r="I1058" s="84" t="b">
        <v>0</v>
      </c>
      <c r="J1058" s="84" t="b">
        <v>0</v>
      </c>
      <c r="K1058" s="84" t="b">
        <v>0</v>
      </c>
      <c r="L1058" s="84" t="b">
        <v>0</v>
      </c>
    </row>
    <row r="1059" spans="1:12" ht="15">
      <c r="A1059" s="84" t="s">
        <v>412</v>
      </c>
      <c r="B1059" s="84" t="s">
        <v>3645</v>
      </c>
      <c r="C1059" s="84">
        <v>3</v>
      </c>
      <c r="D1059" s="122">
        <v>0.00585650327851406</v>
      </c>
      <c r="E1059" s="122">
        <v>1.301029995663981</v>
      </c>
      <c r="F1059" s="84" t="s">
        <v>3435</v>
      </c>
      <c r="G1059" s="84" t="b">
        <v>0</v>
      </c>
      <c r="H1059" s="84" t="b">
        <v>0</v>
      </c>
      <c r="I1059" s="84" t="b">
        <v>0</v>
      </c>
      <c r="J1059" s="84" t="b">
        <v>0</v>
      </c>
      <c r="K1059" s="84" t="b">
        <v>0</v>
      </c>
      <c r="L1059" s="84" t="b">
        <v>0</v>
      </c>
    </row>
    <row r="1060" spans="1:12" ht="15">
      <c r="A1060" s="84" t="s">
        <v>3625</v>
      </c>
      <c r="B1060" s="84" t="s">
        <v>3535</v>
      </c>
      <c r="C1060" s="84">
        <v>2</v>
      </c>
      <c r="D1060" s="122">
        <v>0.009407187364499412</v>
      </c>
      <c r="E1060" s="122">
        <v>1.1760912590556813</v>
      </c>
      <c r="F1060" s="84" t="s">
        <v>3435</v>
      </c>
      <c r="G1060" s="84" t="b">
        <v>1</v>
      </c>
      <c r="H1060" s="84" t="b">
        <v>0</v>
      </c>
      <c r="I1060" s="84" t="b">
        <v>0</v>
      </c>
      <c r="J1060" s="84" t="b">
        <v>0</v>
      </c>
      <c r="K1060" s="84" t="b">
        <v>0</v>
      </c>
      <c r="L1060" s="84" t="b">
        <v>0</v>
      </c>
    </row>
    <row r="1061" spans="1:12" ht="15">
      <c r="A1061" s="84" t="s">
        <v>3535</v>
      </c>
      <c r="B1061" s="84" t="s">
        <v>412</v>
      </c>
      <c r="C1061" s="84">
        <v>2</v>
      </c>
      <c r="D1061" s="122">
        <v>0.009407187364499412</v>
      </c>
      <c r="E1061" s="122">
        <v>1.3010299956639813</v>
      </c>
      <c r="F1061" s="84" t="s">
        <v>3435</v>
      </c>
      <c r="G1061" s="84" t="b">
        <v>0</v>
      </c>
      <c r="H1061" s="84" t="b">
        <v>0</v>
      </c>
      <c r="I1061" s="84" t="b">
        <v>0</v>
      </c>
      <c r="J1061" s="84" t="b">
        <v>0</v>
      </c>
      <c r="K1061" s="84" t="b">
        <v>0</v>
      </c>
      <c r="L1061" s="84" t="b">
        <v>0</v>
      </c>
    </row>
    <row r="1062" spans="1:12" ht="15">
      <c r="A1062" s="84" t="s">
        <v>3645</v>
      </c>
      <c r="B1062" s="84" t="s">
        <v>3647</v>
      </c>
      <c r="C1062" s="84">
        <v>2</v>
      </c>
      <c r="D1062" s="122">
        <v>0.009407187364499412</v>
      </c>
      <c r="E1062" s="122">
        <v>1.3010299956639813</v>
      </c>
      <c r="F1062" s="84" t="s">
        <v>3435</v>
      </c>
      <c r="G1062" s="84" t="b">
        <v>0</v>
      </c>
      <c r="H1062" s="84" t="b">
        <v>0</v>
      </c>
      <c r="I1062" s="84" t="b">
        <v>0</v>
      </c>
      <c r="J1062" s="84" t="b">
        <v>0</v>
      </c>
      <c r="K1062" s="84" t="b">
        <v>0</v>
      </c>
      <c r="L1062" s="84" t="b">
        <v>0</v>
      </c>
    </row>
    <row r="1063" spans="1:12" ht="15">
      <c r="A1063" s="84" t="s">
        <v>3647</v>
      </c>
      <c r="B1063" s="84" t="s">
        <v>3648</v>
      </c>
      <c r="C1063" s="84">
        <v>2</v>
      </c>
      <c r="D1063" s="122">
        <v>0.009407187364499412</v>
      </c>
      <c r="E1063" s="122">
        <v>1.4771212547196624</v>
      </c>
      <c r="F1063" s="84" t="s">
        <v>3435</v>
      </c>
      <c r="G1063" s="84" t="b">
        <v>0</v>
      </c>
      <c r="H1063" s="84" t="b">
        <v>0</v>
      </c>
      <c r="I1063" s="84" t="b">
        <v>0</v>
      </c>
      <c r="J1063" s="84" t="b">
        <v>0</v>
      </c>
      <c r="K1063" s="84" t="b">
        <v>0</v>
      </c>
      <c r="L1063" s="84" t="b">
        <v>0</v>
      </c>
    </row>
    <row r="1064" spans="1:12" ht="15">
      <c r="A1064" s="84" t="s">
        <v>3648</v>
      </c>
      <c r="B1064" s="84" t="s">
        <v>3646</v>
      </c>
      <c r="C1064" s="84">
        <v>2</v>
      </c>
      <c r="D1064" s="122">
        <v>0.009407187364499412</v>
      </c>
      <c r="E1064" s="122">
        <v>1.3010299956639813</v>
      </c>
      <c r="F1064" s="84" t="s">
        <v>3435</v>
      </c>
      <c r="G1064" s="84" t="b">
        <v>0</v>
      </c>
      <c r="H1064" s="84" t="b">
        <v>0</v>
      </c>
      <c r="I1064" s="84" t="b">
        <v>0</v>
      </c>
      <c r="J1064" s="84" t="b">
        <v>0</v>
      </c>
      <c r="K1064" s="84" t="b">
        <v>0</v>
      </c>
      <c r="L1064" s="84" t="b">
        <v>0</v>
      </c>
    </row>
    <row r="1065" spans="1:12" ht="15">
      <c r="A1065" s="84" t="s">
        <v>3646</v>
      </c>
      <c r="B1065" s="84" t="s">
        <v>3649</v>
      </c>
      <c r="C1065" s="84">
        <v>2</v>
      </c>
      <c r="D1065" s="122">
        <v>0.009407187364499412</v>
      </c>
      <c r="E1065" s="122">
        <v>1.3010299956639813</v>
      </c>
      <c r="F1065" s="84" t="s">
        <v>3435</v>
      </c>
      <c r="G1065" s="84" t="b">
        <v>0</v>
      </c>
      <c r="H1065" s="84" t="b">
        <v>0</v>
      </c>
      <c r="I1065" s="84" t="b">
        <v>0</v>
      </c>
      <c r="J1065" s="84" t="b">
        <v>0</v>
      </c>
      <c r="K1065" s="84" t="b">
        <v>0</v>
      </c>
      <c r="L1065" s="84" t="b">
        <v>0</v>
      </c>
    </row>
    <row r="1066" spans="1:12" ht="15">
      <c r="A1066" s="84" t="s">
        <v>3649</v>
      </c>
      <c r="B1066" s="84" t="s">
        <v>3650</v>
      </c>
      <c r="C1066" s="84">
        <v>2</v>
      </c>
      <c r="D1066" s="122">
        <v>0.009407187364499412</v>
      </c>
      <c r="E1066" s="122">
        <v>1.4771212547196624</v>
      </c>
      <c r="F1066" s="84" t="s">
        <v>3435</v>
      </c>
      <c r="G1066" s="84" t="b">
        <v>0</v>
      </c>
      <c r="H1066" s="84" t="b">
        <v>0</v>
      </c>
      <c r="I1066" s="84" t="b">
        <v>0</v>
      </c>
      <c r="J1066" s="84" t="b">
        <v>0</v>
      </c>
      <c r="K1066" s="84" t="b">
        <v>0</v>
      </c>
      <c r="L1066" s="84" t="b">
        <v>0</v>
      </c>
    </row>
    <row r="1067" spans="1:12" ht="15">
      <c r="A1067" s="84" t="s">
        <v>3650</v>
      </c>
      <c r="B1067" s="84" t="s">
        <v>4496</v>
      </c>
      <c r="C1067" s="84">
        <v>2</v>
      </c>
      <c r="D1067" s="122">
        <v>0.009407187364499412</v>
      </c>
      <c r="E1067" s="122">
        <v>1.4771212547196624</v>
      </c>
      <c r="F1067" s="84" t="s">
        <v>3435</v>
      </c>
      <c r="G1067" s="84" t="b">
        <v>0</v>
      </c>
      <c r="H1067" s="84" t="b">
        <v>0</v>
      </c>
      <c r="I1067" s="84" t="b">
        <v>0</v>
      </c>
      <c r="J1067" s="84" t="b">
        <v>0</v>
      </c>
      <c r="K1067" s="84" t="b">
        <v>0</v>
      </c>
      <c r="L1067" s="84" t="b">
        <v>0</v>
      </c>
    </row>
    <row r="1068" spans="1:12" ht="15">
      <c r="A1068" s="84" t="s">
        <v>3608</v>
      </c>
      <c r="B1068" s="84" t="s">
        <v>3614</v>
      </c>
      <c r="C1068" s="84">
        <v>2</v>
      </c>
      <c r="D1068" s="122">
        <v>0.009407187364499412</v>
      </c>
      <c r="E1068" s="122">
        <v>1.3010299956639813</v>
      </c>
      <c r="F1068" s="84" t="s">
        <v>3435</v>
      </c>
      <c r="G1068" s="84" t="b">
        <v>0</v>
      </c>
      <c r="H1068" s="84" t="b">
        <v>0</v>
      </c>
      <c r="I1068" s="84" t="b">
        <v>0</v>
      </c>
      <c r="J1068" s="84" t="b">
        <v>0</v>
      </c>
      <c r="K1068" s="84" t="b">
        <v>0</v>
      </c>
      <c r="L1068" s="84" t="b">
        <v>0</v>
      </c>
    </row>
    <row r="1069" spans="1:12" ht="15">
      <c r="A1069" s="84" t="s">
        <v>3625</v>
      </c>
      <c r="B1069" s="84" t="s">
        <v>4495</v>
      </c>
      <c r="C1069" s="84">
        <v>2</v>
      </c>
      <c r="D1069" s="122">
        <v>0.009407187364499412</v>
      </c>
      <c r="E1069" s="122">
        <v>1.1760912590556813</v>
      </c>
      <c r="F1069" s="84" t="s">
        <v>3435</v>
      </c>
      <c r="G1069" s="84" t="b">
        <v>1</v>
      </c>
      <c r="H1069" s="84" t="b">
        <v>0</v>
      </c>
      <c r="I1069" s="84" t="b">
        <v>0</v>
      </c>
      <c r="J1069" s="84" t="b">
        <v>0</v>
      </c>
      <c r="K1069" s="84" t="b">
        <v>0</v>
      </c>
      <c r="L1069" s="84" t="b">
        <v>0</v>
      </c>
    </row>
    <row r="1070" spans="1:12" ht="15">
      <c r="A1070" s="84" t="s">
        <v>3614</v>
      </c>
      <c r="B1070" s="84" t="s">
        <v>3608</v>
      </c>
      <c r="C1070" s="84">
        <v>3</v>
      </c>
      <c r="D1070" s="122">
        <v>0.0082852292384582</v>
      </c>
      <c r="E1070" s="122">
        <v>1.1889284837608536</v>
      </c>
      <c r="F1070" s="84" t="s">
        <v>3436</v>
      </c>
      <c r="G1070" s="84" t="b">
        <v>0</v>
      </c>
      <c r="H1070" s="84" t="b">
        <v>0</v>
      </c>
      <c r="I1070" s="84" t="b">
        <v>0</v>
      </c>
      <c r="J1070" s="84" t="b">
        <v>0</v>
      </c>
      <c r="K1070" s="84" t="b">
        <v>0</v>
      </c>
      <c r="L1070" s="84" t="b">
        <v>0</v>
      </c>
    </row>
    <row r="1071" spans="1:12" ht="15">
      <c r="A1071" s="84" t="s">
        <v>3657</v>
      </c>
      <c r="B1071" s="84" t="s">
        <v>3652</v>
      </c>
      <c r="C1071" s="84">
        <v>3</v>
      </c>
      <c r="D1071" s="122">
        <v>0.0082852292384582</v>
      </c>
      <c r="E1071" s="122">
        <v>1.3138672203691535</v>
      </c>
      <c r="F1071" s="84" t="s">
        <v>3436</v>
      </c>
      <c r="G1071" s="84" t="b">
        <v>0</v>
      </c>
      <c r="H1071" s="84" t="b">
        <v>0</v>
      </c>
      <c r="I1071" s="84" t="b">
        <v>0</v>
      </c>
      <c r="J1071" s="84" t="b">
        <v>0</v>
      </c>
      <c r="K1071" s="84" t="b">
        <v>0</v>
      </c>
      <c r="L1071" s="84" t="b">
        <v>0</v>
      </c>
    </row>
    <row r="1072" spans="1:12" ht="15">
      <c r="A1072" s="84" t="s">
        <v>4778</v>
      </c>
      <c r="B1072" s="84" t="s">
        <v>4779</v>
      </c>
      <c r="C1072" s="84">
        <v>2</v>
      </c>
      <c r="D1072" s="122">
        <v>0.008754518435223164</v>
      </c>
      <c r="E1072" s="122">
        <v>1.711807229041191</v>
      </c>
      <c r="F1072" s="84" t="s">
        <v>3436</v>
      </c>
      <c r="G1072" s="84" t="b">
        <v>0</v>
      </c>
      <c r="H1072" s="84" t="b">
        <v>0</v>
      </c>
      <c r="I1072" s="84" t="b">
        <v>0</v>
      </c>
      <c r="J1072" s="84" t="b">
        <v>0</v>
      </c>
      <c r="K1072" s="84" t="b">
        <v>0</v>
      </c>
      <c r="L1072" s="84" t="b">
        <v>0</v>
      </c>
    </row>
    <row r="1073" spans="1:12" ht="15">
      <c r="A1073" s="84" t="s">
        <v>4779</v>
      </c>
      <c r="B1073" s="84" t="s">
        <v>4780</v>
      </c>
      <c r="C1073" s="84">
        <v>2</v>
      </c>
      <c r="D1073" s="122">
        <v>0.008754518435223164</v>
      </c>
      <c r="E1073" s="122">
        <v>1.711807229041191</v>
      </c>
      <c r="F1073" s="84" t="s">
        <v>3436</v>
      </c>
      <c r="G1073" s="84" t="b">
        <v>0</v>
      </c>
      <c r="H1073" s="84" t="b">
        <v>0</v>
      </c>
      <c r="I1073" s="84" t="b">
        <v>0</v>
      </c>
      <c r="J1073" s="84" t="b">
        <v>0</v>
      </c>
      <c r="K1073" s="84" t="b">
        <v>0</v>
      </c>
      <c r="L1073" s="84" t="b">
        <v>0</v>
      </c>
    </row>
    <row r="1074" spans="1:12" ht="15">
      <c r="A1074" s="84" t="s">
        <v>4780</v>
      </c>
      <c r="B1074" s="84" t="s">
        <v>4781</v>
      </c>
      <c r="C1074" s="84">
        <v>2</v>
      </c>
      <c r="D1074" s="122">
        <v>0.008754518435223164</v>
      </c>
      <c r="E1074" s="122">
        <v>1.711807229041191</v>
      </c>
      <c r="F1074" s="84" t="s">
        <v>3436</v>
      </c>
      <c r="G1074" s="84" t="b">
        <v>0</v>
      </c>
      <c r="H1074" s="84" t="b">
        <v>0</v>
      </c>
      <c r="I1074" s="84" t="b">
        <v>0</v>
      </c>
      <c r="J1074" s="84" t="b">
        <v>0</v>
      </c>
      <c r="K1074" s="84" t="b">
        <v>0</v>
      </c>
      <c r="L1074" s="84" t="b">
        <v>0</v>
      </c>
    </row>
    <row r="1075" spans="1:12" ht="15">
      <c r="A1075" s="84" t="s">
        <v>4781</v>
      </c>
      <c r="B1075" s="84" t="s">
        <v>4782</v>
      </c>
      <c r="C1075" s="84">
        <v>2</v>
      </c>
      <c r="D1075" s="122">
        <v>0.008754518435223164</v>
      </c>
      <c r="E1075" s="122">
        <v>1.711807229041191</v>
      </c>
      <c r="F1075" s="84" t="s">
        <v>3436</v>
      </c>
      <c r="G1075" s="84" t="b">
        <v>0</v>
      </c>
      <c r="H1075" s="84" t="b">
        <v>0</v>
      </c>
      <c r="I1075" s="84" t="b">
        <v>0</v>
      </c>
      <c r="J1075" s="84" t="b">
        <v>0</v>
      </c>
      <c r="K1075" s="84" t="b">
        <v>0</v>
      </c>
      <c r="L1075" s="84" t="b">
        <v>0</v>
      </c>
    </row>
    <row r="1076" spans="1:12" ht="15">
      <c r="A1076" s="84" t="s">
        <v>4782</v>
      </c>
      <c r="B1076" s="84" t="s">
        <v>3656</v>
      </c>
      <c r="C1076" s="84">
        <v>2</v>
      </c>
      <c r="D1076" s="122">
        <v>0.008754518435223164</v>
      </c>
      <c r="E1076" s="122">
        <v>1.5357159699855096</v>
      </c>
      <c r="F1076" s="84" t="s">
        <v>3436</v>
      </c>
      <c r="G1076" s="84" t="b">
        <v>0</v>
      </c>
      <c r="H1076" s="84" t="b">
        <v>0</v>
      </c>
      <c r="I1076" s="84" t="b">
        <v>0</v>
      </c>
      <c r="J1076" s="84" t="b">
        <v>0</v>
      </c>
      <c r="K1076" s="84" t="b">
        <v>0</v>
      </c>
      <c r="L1076" s="84" t="b">
        <v>0</v>
      </c>
    </row>
    <row r="1077" spans="1:12" ht="15">
      <c r="A1077" s="84" t="s">
        <v>3656</v>
      </c>
      <c r="B1077" s="84" t="s">
        <v>3652</v>
      </c>
      <c r="C1077" s="84">
        <v>2</v>
      </c>
      <c r="D1077" s="122">
        <v>0.008754518435223164</v>
      </c>
      <c r="E1077" s="122">
        <v>1.1377759613134721</v>
      </c>
      <c r="F1077" s="84" t="s">
        <v>3436</v>
      </c>
      <c r="G1077" s="84" t="b">
        <v>0</v>
      </c>
      <c r="H1077" s="84" t="b">
        <v>0</v>
      </c>
      <c r="I1077" s="84" t="b">
        <v>0</v>
      </c>
      <c r="J1077" s="84" t="b">
        <v>0</v>
      </c>
      <c r="K1077" s="84" t="b">
        <v>0</v>
      </c>
      <c r="L1077" s="84" t="b">
        <v>0</v>
      </c>
    </row>
    <row r="1078" spans="1:12" ht="15">
      <c r="A1078" s="84" t="s">
        <v>3652</v>
      </c>
      <c r="B1078" s="84" t="s">
        <v>3653</v>
      </c>
      <c r="C1078" s="84">
        <v>2</v>
      </c>
      <c r="D1078" s="122">
        <v>0.008754518435223164</v>
      </c>
      <c r="E1078" s="122">
        <v>1.0128372247051722</v>
      </c>
      <c r="F1078" s="84" t="s">
        <v>3436</v>
      </c>
      <c r="G1078" s="84" t="b">
        <v>0</v>
      </c>
      <c r="H1078" s="84" t="b">
        <v>0</v>
      </c>
      <c r="I1078" s="84" t="b">
        <v>0</v>
      </c>
      <c r="J1078" s="84" t="b">
        <v>0</v>
      </c>
      <c r="K1078" s="84" t="b">
        <v>0</v>
      </c>
      <c r="L1078" s="84" t="b">
        <v>0</v>
      </c>
    </row>
    <row r="1079" spans="1:12" ht="15">
      <c r="A1079" s="84" t="s">
        <v>3653</v>
      </c>
      <c r="B1079" s="84" t="s">
        <v>3654</v>
      </c>
      <c r="C1079" s="84">
        <v>2</v>
      </c>
      <c r="D1079" s="122">
        <v>0.008754518435223164</v>
      </c>
      <c r="E1079" s="122">
        <v>1.0128372247051722</v>
      </c>
      <c r="F1079" s="84" t="s">
        <v>3436</v>
      </c>
      <c r="G1079" s="84" t="b">
        <v>0</v>
      </c>
      <c r="H1079" s="84" t="b">
        <v>0</v>
      </c>
      <c r="I1079" s="84" t="b">
        <v>0</v>
      </c>
      <c r="J1079" s="84" t="b">
        <v>0</v>
      </c>
      <c r="K1079" s="84" t="b">
        <v>0</v>
      </c>
      <c r="L1079" s="84" t="b">
        <v>0</v>
      </c>
    </row>
    <row r="1080" spans="1:12" ht="15">
      <c r="A1080" s="84" t="s">
        <v>3654</v>
      </c>
      <c r="B1080" s="84" t="s">
        <v>3614</v>
      </c>
      <c r="C1080" s="84">
        <v>2</v>
      </c>
      <c r="D1080" s="122">
        <v>0.008754518435223164</v>
      </c>
      <c r="E1080" s="122">
        <v>1.2346859743215286</v>
      </c>
      <c r="F1080" s="84" t="s">
        <v>3436</v>
      </c>
      <c r="G1080" s="84" t="b">
        <v>0</v>
      </c>
      <c r="H1080" s="84" t="b">
        <v>0</v>
      </c>
      <c r="I1080" s="84" t="b">
        <v>0</v>
      </c>
      <c r="J1080" s="84" t="b">
        <v>0</v>
      </c>
      <c r="K1080" s="84" t="b">
        <v>0</v>
      </c>
      <c r="L1080" s="84" t="b">
        <v>0</v>
      </c>
    </row>
    <row r="1081" spans="1:12" ht="15">
      <c r="A1081" s="84" t="s">
        <v>4589</v>
      </c>
      <c r="B1081" s="84" t="s">
        <v>3655</v>
      </c>
      <c r="C1081" s="84">
        <v>2</v>
      </c>
      <c r="D1081" s="122">
        <v>0.008754518435223164</v>
      </c>
      <c r="E1081" s="122">
        <v>1.41077723337721</v>
      </c>
      <c r="F1081" s="84" t="s">
        <v>3436</v>
      </c>
      <c r="G1081" s="84" t="b">
        <v>0</v>
      </c>
      <c r="H1081" s="84" t="b">
        <v>0</v>
      </c>
      <c r="I1081" s="84" t="b">
        <v>0</v>
      </c>
      <c r="J1081" s="84" t="b">
        <v>1</v>
      </c>
      <c r="K1081" s="84" t="b">
        <v>0</v>
      </c>
      <c r="L1081" s="84" t="b">
        <v>0</v>
      </c>
    </row>
    <row r="1082" spans="1:12" ht="15">
      <c r="A1082" s="84" t="s">
        <v>3655</v>
      </c>
      <c r="B1082" s="84" t="s">
        <v>4554</v>
      </c>
      <c r="C1082" s="84">
        <v>2</v>
      </c>
      <c r="D1082" s="122">
        <v>0.008754518435223164</v>
      </c>
      <c r="E1082" s="122">
        <v>1.41077723337721</v>
      </c>
      <c r="F1082" s="84" t="s">
        <v>3436</v>
      </c>
      <c r="G1082" s="84" t="b">
        <v>1</v>
      </c>
      <c r="H1082" s="84" t="b">
        <v>0</v>
      </c>
      <c r="I1082" s="84" t="b">
        <v>0</v>
      </c>
      <c r="J1082" s="84" t="b">
        <v>1</v>
      </c>
      <c r="K1082" s="84" t="b">
        <v>0</v>
      </c>
      <c r="L1082" s="84" t="b">
        <v>0</v>
      </c>
    </row>
    <row r="1083" spans="1:12" ht="15">
      <c r="A1083" s="84" t="s">
        <v>4554</v>
      </c>
      <c r="B1083" s="84" t="s">
        <v>3576</v>
      </c>
      <c r="C1083" s="84">
        <v>2</v>
      </c>
      <c r="D1083" s="122">
        <v>0.008754518435223164</v>
      </c>
      <c r="E1083" s="122">
        <v>1.41077723337721</v>
      </c>
      <c r="F1083" s="84" t="s">
        <v>3436</v>
      </c>
      <c r="G1083" s="84" t="b">
        <v>1</v>
      </c>
      <c r="H1083" s="84" t="b">
        <v>0</v>
      </c>
      <c r="I1083" s="84" t="b">
        <v>0</v>
      </c>
      <c r="J1083" s="84" t="b">
        <v>0</v>
      </c>
      <c r="K1083" s="84" t="b">
        <v>0</v>
      </c>
      <c r="L1083" s="84" t="b">
        <v>0</v>
      </c>
    </row>
    <row r="1084" spans="1:12" ht="15">
      <c r="A1084" s="84" t="s">
        <v>3576</v>
      </c>
      <c r="B1084" s="84" t="s">
        <v>4471</v>
      </c>
      <c r="C1084" s="84">
        <v>2</v>
      </c>
      <c r="D1084" s="122">
        <v>0.008754518435223164</v>
      </c>
      <c r="E1084" s="122">
        <v>1.41077723337721</v>
      </c>
      <c r="F1084" s="84" t="s">
        <v>3436</v>
      </c>
      <c r="G1084" s="84" t="b">
        <v>0</v>
      </c>
      <c r="H1084" s="84" t="b">
        <v>0</v>
      </c>
      <c r="I1084" s="84" t="b">
        <v>0</v>
      </c>
      <c r="J1084" s="84" t="b">
        <v>0</v>
      </c>
      <c r="K1084" s="84" t="b">
        <v>0</v>
      </c>
      <c r="L1084" s="84" t="b">
        <v>0</v>
      </c>
    </row>
    <row r="1085" spans="1:12" ht="15">
      <c r="A1085" s="84" t="s">
        <v>4471</v>
      </c>
      <c r="B1085" s="84" t="s">
        <v>4841</v>
      </c>
      <c r="C1085" s="84">
        <v>2</v>
      </c>
      <c r="D1085" s="122">
        <v>0.008754518435223164</v>
      </c>
      <c r="E1085" s="122">
        <v>1.711807229041191</v>
      </c>
      <c r="F1085" s="84" t="s">
        <v>3436</v>
      </c>
      <c r="G1085" s="84" t="b">
        <v>0</v>
      </c>
      <c r="H1085" s="84" t="b">
        <v>0</v>
      </c>
      <c r="I1085" s="84" t="b">
        <v>0</v>
      </c>
      <c r="J1085" s="84" t="b">
        <v>0</v>
      </c>
      <c r="K1085" s="84" t="b">
        <v>0</v>
      </c>
      <c r="L1085" s="84" t="b">
        <v>0</v>
      </c>
    </row>
    <row r="1086" spans="1:12" ht="15">
      <c r="A1086" s="84" t="s">
        <v>4841</v>
      </c>
      <c r="B1086" s="84" t="s">
        <v>4842</v>
      </c>
      <c r="C1086" s="84">
        <v>2</v>
      </c>
      <c r="D1086" s="122">
        <v>0.008754518435223164</v>
      </c>
      <c r="E1086" s="122">
        <v>1.711807229041191</v>
      </c>
      <c r="F1086" s="84" t="s">
        <v>3436</v>
      </c>
      <c r="G1086" s="84" t="b">
        <v>0</v>
      </c>
      <c r="H1086" s="84" t="b">
        <v>0</v>
      </c>
      <c r="I1086" s="84" t="b">
        <v>0</v>
      </c>
      <c r="J1086" s="84" t="b">
        <v>0</v>
      </c>
      <c r="K1086" s="84" t="b">
        <v>0</v>
      </c>
      <c r="L1086" s="84" t="b">
        <v>0</v>
      </c>
    </row>
    <row r="1087" spans="1:12" ht="15">
      <c r="A1087" s="84" t="s">
        <v>4842</v>
      </c>
      <c r="B1087" s="84" t="s">
        <v>4843</v>
      </c>
      <c r="C1087" s="84">
        <v>2</v>
      </c>
      <c r="D1087" s="122">
        <v>0.008754518435223164</v>
      </c>
      <c r="E1087" s="122">
        <v>1.711807229041191</v>
      </c>
      <c r="F1087" s="84" t="s">
        <v>3436</v>
      </c>
      <c r="G1087" s="84" t="b">
        <v>0</v>
      </c>
      <c r="H1087" s="84" t="b">
        <v>0</v>
      </c>
      <c r="I1087" s="84" t="b">
        <v>0</v>
      </c>
      <c r="J1087" s="84" t="b">
        <v>0</v>
      </c>
      <c r="K1087" s="84" t="b">
        <v>0</v>
      </c>
      <c r="L1087" s="84" t="b">
        <v>0</v>
      </c>
    </row>
    <row r="1088" spans="1:12" ht="15">
      <c r="A1088" s="84" t="s">
        <v>4843</v>
      </c>
      <c r="B1088" s="84" t="s">
        <v>3655</v>
      </c>
      <c r="C1088" s="84">
        <v>2</v>
      </c>
      <c r="D1088" s="122">
        <v>0.008754518435223164</v>
      </c>
      <c r="E1088" s="122">
        <v>1.41077723337721</v>
      </c>
      <c r="F1088" s="84" t="s">
        <v>3436</v>
      </c>
      <c r="G1088" s="84" t="b">
        <v>0</v>
      </c>
      <c r="H1088" s="84" t="b">
        <v>0</v>
      </c>
      <c r="I1088" s="84" t="b">
        <v>0</v>
      </c>
      <c r="J1088" s="84" t="b">
        <v>1</v>
      </c>
      <c r="K1088" s="84" t="b">
        <v>0</v>
      </c>
      <c r="L1088" s="84" t="b">
        <v>0</v>
      </c>
    </row>
    <row r="1089" spans="1:12" ht="15">
      <c r="A1089" s="84" t="s">
        <v>3655</v>
      </c>
      <c r="B1089" s="84" t="s">
        <v>3657</v>
      </c>
      <c r="C1089" s="84">
        <v>2</v>
      </c>
      <c r="D1089" s="122">
        <v>0.008754518435223164</v>
      </c>
      <c r="E1089" s="122">
        <v>1.2346859743215286</v>
      </c>
      <c r="F1089" s="84" t="s">
        <v>3436</v>
      </c>
      <c r="G1089" s="84" t="b">
        <v>1</v>
      </c>
      <c r="H1089" s="84" t="b">
        <v>0</v>
      </c>
      <c r="I1089" s="84" t="b">
        <v>0</v>
      </c>
      <c r="J1089" s="84" t="b">
        <v>0</v>
      </c>
      <c r="K1089" s="84" t="b">
        <v>0</v>
      </c>
      <c r="L1089" s="84" t="b">
        <v>0</v>
      </c>
    </row>
    <row r="1090" spans="1:12" ht="15">
      <c r="A1090" s="84" t="s">
        <v>3652</v>
      </c>
      <c r="B1090" s="84" t="s">
        <v>4460</v>
      </c>
      <c r="C1090" s="84">
        <v>2</v>
      </c>
      <c r="D1090" s="122">
        <v>0.008754518435223164</v>
      </c>
      <c r="E1090" s="122">
        <v>1.41077723337721</v>
      </c>
      <c r="F1090" s="84" t="s">
        <v>3436</v>
      </c>
      <c r="G1090" s="84" t="b">
        <v>0</v>
      </c>
      <c r="H1090" s="84" t="b">
        <v>0</v>
      </c>
      <c r="I1090" s="84" t="b">
        <v>0</v>
      </c>
      <c r="J1090" s="84" t="b">
        <v>0</v>
      </c>
      <c r="K1090" s="84" t="b">
        <v>0</v>
      </c>
      <c r="L1090" s="84" t="b">
        <v>0</v>
      </c>
    </row>
    <row r="1091" spans="1:12" ht="15">
      <c r="A1091" s="84" t="s">
        <v>4460</v>
      </c>
      <c r="B1091" s="84" t="s">
        <v>3696</v>
      </c>
      <c r="C1091" s="84">
        <v>2</v>
      </c>
      <c r="D1091" s="122">
        <v>0.008754518435223164</v>
      </c>
      <c r="E1091" s="122">
        <v>1.711807229041191</v>
      </c>
      <c r="F1091" s="84" t="s">
        <v>3436</v>
      </c>
      <c r="G1091" s="84" t="b">
        <v>0</v>
      </c>
      <c r="H1091" s="84" t="b">
        <v>0</v>
      </c>
      <c r="I1091" s="84" t="b">
        <v>0</v>
      </c>
      <c r="J1091" s="84" t="b">
        <v>0</v>
      </c>
      <c r="K1091" s="84" t="b">
        <v>0</v>
      </c>
      <c r="L1091" s="84" t="b">
        <v>0</v>
      </c>
    </row>
    <row r="1092" spans="1:12" ht="15">
      <c r="A1092" s="84" t="s">
        <v>3696</v>
      </c>
      <c r="B1092" s="84" t="s">
        <v>4458</v>
      </c>
      <c r="C1092" s="84">
        <v>2</v>
      </c>
      <c r="D1092" s="122">
        <v>0.008754518435223164</v>
      </c>
      <c r="E1092" s="122">
        <v>1.711807229041191</v>
      </c>
      <c r="F1092" s="84" t="s">
        <v>3436</v>
      </c>
      <c r="G1092" s="84" t="b">
        <v>0</v>
      </c>
      <c r="H1092" s="84" t="b">
        <v>0</v>
      </c>
      <c r="I1092" s="84" t="b">
        <v>0</v>
      </c>
      <c r="J1092" s="84" t="b">
        <v>0</v>
      </c>
      <c r="K1092" s="84" t="b">
        <v>0</v>
      </c>
      <c r="L1092" s="84" t="b">
        <v>0</v>
      </c>
    </row>
    <row r="1093" spans="1:12" ht="15">
      <c r="A1093" s="84" t="s">
        <v>4458</v>
      </c>
      <c r="B1093" s="84" t="s">
        <v>3576</v>
      </c>
      <c r="C1093" s="84">
        <v>2</v>
      </c>
      <c r="D1093" s="122">
        <v>0.008754518435223164</v>
      </c>
      <c r="E1093" s="122">
        <v>1.41077723337721</v>
      </c>
      <c r="F1093" s="84" t="s">
        <v>3436</v>
      </c>
      <c r="G1093" s="84" t="b">
        <v>0</v>
      </c>
      <c r="H1093" s="84" t="b">
        <v>0</v>
      </c>
      <c r="I1093" s="84" t="b">
        <v>0</v>
      </c>
      <c r="J1093" s="84" t="b">
        <v>0</v>
      </c>
      <c r="K1093" s="84" t="b">
        <v>0</v>
      </c>
      <c r="L1093" s="84" t="b">
        <v>0</v>
      </c>
    </row>
    <row r="1094" spans="1:12" ht="15">
      <c r="A1094" s="84" t="s">
        <v>3653</v>
      </c>
      <c r="B1094" s="84" t="s">
        <v>4840</v>
      </c>
      <c r="C1094" s="84">
        <v>2</v>
      </c>
      <c r="D1094" s="122">
        <v>0.008754518435223164</v>
      </c>
      <c r="E1094" s="122">
        <v>1.3138672203691535</v>
      </c>
      <c r="F1094" s="84" t="s">
        <v>3436</v>
      </c>
      <c r="G1094" s="84" t="b">
        <v>0</v>
      </c>
      <c r="H1094" s="84" t="b">
        <v>0</v>
      </c>
      <c r="I1094" s="84" t="b">
        <v>0</v>
      </c>
      <c r="J1094" s="84" t="b">
        <v>0</v>
      </c>
      <c r="K1094" s="84" t="b">
        <v>0</v>
      </c>
      <c r="L1094" s="84" t="b">
        <v>0</v>
      </c>
    </row>
    <row r="1095" spans="1:12" ht="15">
      <c r="A1095" s="84" t="s">
        <v>3659</v>
      </c>
      <c r="B1095" s="84" t="s">
        <v>3660</v>
      </c>
      <c r="C1095" s="84">
        <v>4</v>
      </c>
      <c r="D1095" s="122">
        <v>0</v>
      </c>
      <c r="E1095" s="122">
        <v>0.9999999999999999</v>
      </c>
      <c r="F1095" s="84" t="s">
        <v>3437</v>
      </c>
      <c r="G1095" s="84" t="b">
        <v>0</v>
      </c>
      <c r="H1095" s="84" t="b">
        <v>0</v>
      </c>
      <c r="I1095" s="84" t="b">
        <v>0</v>
      </c>
      <c r="J1095" s="84" t="b">
        <v>0</v>
      </c>
      <c r="K1095" s="84" t="b">
        <v>0</v>
      </c>
      <c r="L1095" s="84" t="b">
        <v>0</v>
      </c>
    </row>
    <row r="1096" spans="1:12" ht="15">
      <c r="A1096" s="84" t="s">
        <v>3662</v>
      </c>
      <c r="B1096" s="84" t="s">
        <v>411</v>
      </c>
      <c r="C1096" s="84">
        <v>2</v>
      </c>
      <c r="D1096" s="122">
        <v>0</v>
      </c>
      <c r="E1096" s="122">
        <v>1.301029995663981</v>
      </c>
      <c r="F1096" s="84" t="s">
        <v>3437</v>
      </c>
      <c r="G1096" s="84" t="b">
        <v>0</v>
      </c>
      <c r="H1096" s="84" t="b">
        <v>0</v>
      </c>
      <c r="I1096" s="84" t="b">
        <v>0</v>
      </c>
      <c r="J1096" s="84" t="b">
        <v>0</v>
      </c>
      <c r="K1096" s="84" t="b">
        <v>0</v>
      </c>
      <c r="L1096" s="84" t="b">
        <v>0</v>
      </c>
    </row>
    <row r="1097" spans="1:12" ht="15">
      <c r="A1097" s="84" t="s">
        <v>411</v>
      </c>
      <c r="B1097" s="84" t="s">
        <v>3659</v>
      </c>
      <c r="C1097" s="84">
        <v>2</v>
      </c>
      <c r="D1097" s="122">
        <v>0</v>
      </c>
      <c r="E1097" s="122">
        <v>0.9999999999999999</v>
      </c>
      <c r="F1097" s="84" t="s">
        <v>3437</v>
      </c>
      <c r="G1097" s="84" t="b">
        <v>0</v>
      </c>
      <c r="H1097" s="84" t="b">
        <v>0</v>
      </c>
      <c r="I1097" s="84" t="b">
        <v>0</v>
      </c>
      <c r="J1097" s="84" t="b">
        <v>0</v>
      </c>
      <c r="K1097" s="84" t="b">
        <v>0</v>
      </c>
      <c r="L1097" s="84" t="b">
        <v>0</v>
      </c>
    </row>
    <row r="1098" spans="1:12" ht="15">
      <c r="A1098" s="84" t="s">
        <v>3660</v>
      </c>
      <c r="B1098" s="84" t="s">
        <v>3663</v>
      </c>
      <c r="C1098" s="84">
        <v>2</v>
      </c>
      <c r="D1098" s="122">
        <v>0</v>
      </c>
      <c r="E1098" s="122">
        <v>0.9999999999999999</v>
      </c>
      <c r="F1098" s="84" t="s">
        <v>3437</v>
      </c>
      <c r="G1098" s="84" t="b">
        <v>0</v>
      </c>
      <c r="H1098" s="84" t="b">
        <v>0</v>
      </c>
      <c r="I1098" s="84" t="b">
        <v>0</v>
      </c>
      <c r="J1098" s="84" t="b">
        <v>0</v>
      </c>
      <c r="K1098" s="84" t="b">
        <v>0</v>
      </c>
      <c r="L1098" s="84" t="b">
        <v>0</v>
      </c>
    </row>
    <row r="1099" spans="1:12" ht="15">
      <c r="A1099" s="84" t="s">
        <v>3663</v>
      </c>
      <c r="B1099" s="84" t="s">
        <v>3633</v>
      </c>
      <c r="C1099" s="84">
        <v>2</v>
      </c>
      <c r="D1099" s="122">
        <v>0</v>
      </c>
      <c r="E1099" s="122">
        <v>0.8239087409443188</v>
      </c>
      <c r="F1099" s="84" t="s">
        <v>3437</v>
      </c>
      <c r="G1099" s="84" t="b">
        <v>0</v>
      </c>
      <c r="H1099" s="84" t="b">
        <v>0</v>
      </c>
      <c r="I1099" s="84" t="b">
        <v>0</v>
      </c>
      <c r="J1099" s="84" t="b">
        <v>0</v>
      </c>
      <c r="K1099" s="84" t="b">
        <v>0</v>
      </c>
      <c r="L1099" s="84" t="b">
        <v>0</v>
      </c>
    </row>
    <row r="1100" spans="1:12" ht="15">
      <c r="A1100" s="84" t="s">
        <v>3633</v>
      </c>
      <c r="B1100" s="84" t="s">
        <v>3664</v>
      </c>
      <c r="C1100" s="84">
        <v>2</v>
      </c>
      <c r="D1100" s="122">
        <v>0</v>
      </c>
      <c r="E1100" s="122">
        <v>0.8239087409443188</v>
      </c>
      <c r="F1100" s="84" t="s">
        <v>3437</v>
      </c>
      <c r="G1100" s="84" t="b">
        <v>0</v>
      </c>
      <c r="H1100" s="84" t="b">
        <v>0</v>
      </c>
      <c r="I1100" s="84" t="b">
        <v>0</v>
      </c>
      <c r="J1100" s="84" t="b">
        <v>0</v>
      </c>
      <c r="K1100" s="84" t="b">
        <v>0</v>
      </c>
      <c r="L1100" s="84" t="b">
        <v>0</v>
      </c>
    </row>
    <row r="1101" spans="1:12" ht="15">
      <c r="A1101" s="84" t="s">
        <v>3664</v>
      </c>
      <c r="B1101" s="84" t="s">
        <v>3661</v>
      </c>
      <c r="C1101" s="84">
        <v>2</v>
      </c>
      <c r="D1101" s="122">
        <v>0</v>
      </c>
      <c r="E1101" s="122">
        <v>0.9999999999999999</v>
      </c>
      <c r="F1101" s="84" t="s">
        <v>3437</v>
      </c>
      <c r="G1101" s="84" t="b">
        <v>0</v>
      </c>
      <c r="H1101" s="84" t="b">
        <v>0</v>
      </c>
      <c r="I1101" s="84" t="b">
        <v>0</v>
      </c>
      <c r="J1101" s="84" t="b">
        <v>0</v>
      </c>
      <c r="K1101" s="84" t="b">
        <v>0</v>
      </c>
      <c r="L1101" s="84" t="b">
        <v>0</v>
      </c>
    </row>
    <row r="1102" spans="1:12" ht="15">
      <c r="A1102" s="84" t="s">
        <v>3661</v>
      </c>
      <c r="B1102" s="84" t="s">
        <v>3661</v>
      </c>
      <c r="C1102" s="84">
        <v>2</v>
      </c>
      <c r="D1102" s="122">
        <v>0</v>
      </c>
      <c r="E1102" s="122">
        <v>0.6989700043360187</v>
      </c>
      <c r="F1102" s="84" t="s">
        <v>3437</v>
      </c>
      <c r="G1102" s="84" t="b">
        <v>0</v>
      </c>
      <c r="H1102" s="84" t="b">
        <v>0</v>
      </c>
      <c r="I1102" s="84" t="b">
        <v>0</v>
      </c>
      <c r="J1102" s="84" t="b">
        <v>0</v>
      </c>
      <c r="K1102" s="84" t="b">
        <v>0</v>
      </c>
      <c r="L1102" s="84" t="b">
        <v>0</v>
      </c>
    </row>
    <row r="1103" spans="1:12" ht="15">
      <c r="A1103" s="84" t="s">
        <v>3661</v>
      </c>
      <c r="B1103" s="84" t="s">
        <v>3665</v>
      </c>
      <c r="C1103" s="84">
        <v>2</v>
      </c>
      <c r="D1103" s="122">
        <v>0</v>
      </c>
      <c r="E1103" s="122">
        <v>0.9999999999999999</v>
      </c>
      <c r="F1103" s="84" t="s">
        <v>3437</v>
      </c>
      <c r="G1103" s="84" t="b">
        <v>0</v>
      </c>
      <c r="H1103" s="84" t="b">
        <v>0</v>
      </c>
      <c r="I1103" s="84" t="b">
        <v>0</v>
      </c>
      <c r="J1103" s="84" t="b">
        <v>0</v>
      </c>
      <c r="K1103" s="84" t="b">
        <v>0</v>
      </c>
      <c r="L1103" s="84" t="b">
        <v>0</v>
      </c>
    </row>
    <row r="1104" spans="1:12" ht="15">
      <c r="A1104" s="84" t="s">
        <v>3665</v>
      </c>
      <c r="B1104" s="84" t="s">
        <v>3633</v>
      </c>
      <c r="C1104" s="84">
        <v>2</v>
      </c>
      <c r="D1104" s="122">
        <v>0</v>
      </c>
      <c r="E1104" s="122">
        <v>0.8239087409443188</v>
      </c>
      <c r="F1104" s="84" t="s">
        <v>3437</v>
      </c>
      <c r="G1104" s="84" t="b">
        <v>0</v>
      </c>
      <c r="H1104" s="84" t="b">
        <v>0</v>
      </c>
      <c r="I1104" s="84" t="b">
        <v>0</v>
      </c>
      <c r="J1104" s="84" t="b">
        <v>0</v>
      </c>
      <c r="K1104" s="84" t="b">
        <v>0</v>
      </c>
      <c r="L1104" s="84" t="b">
        <v>0</v>
      </c>
    </row>
    <row r="1105" spans="1:12" ht="15">
      <c r="A1105" s="84" t="s">
        <v>3633</v>
      </c>
      <c r="B1105" s="84" t="s">
        <v>3633</v>
      </c>
      <c r="C1105" s="84">
        <v>2</v>
      </c>
      <c r="D1105" s="122">
        <v>0</v>
      </c>
      <c r="E1105" s="122">
        <v>0.3467874862246563</v>
      </c>
      <c r="F1105" s="84" t="s">
        <v>3437</v>
      </c>
      <c r="G1105" s="84" t="b">
        <v>0</v>
      </c>
      <c r="H1105" s="84" t="b">
        <v>0</v>
      </c>
      <c r="I1105" s="84" t="b">
        <v>0</v>
      </c>
      <c r="J1105" s="84" t="b">
        <v>0</v>
      </c>
      <c r="K1105" s="84" t="b">
        <v>0</v>
      </c>
      <c r="L1105" s="84" t="b">
        <v>0</v>
      </c>
    </row>
    <row r="1106" spans="1:12" ht="15">
      <c r="A1106" s="84" t="s">
        <v>3633</v>
      </c>
      <c r="B1106" s="84" t="s">
        <v>3533</v>
      </c>
      <c r="C1106" s="84">
        <v>2</v>
      </c>
      <c r="D1106" s="122">
        <v>0</v>
      </c>
      <c r="E1106" s="122">
        <v>0.8239087409443188</v>
      </c>
      <c r="F1106" s="84" t="s">
        <v>3437</v>
      </c>
      <c r="G1106" s="84" t="b">
        <v>0</v>
      </c>
      <c r="H1106" s="84" t="b">
        <v>0</v>
      </c>
      <c r="I1106" s="84" t="b">
        <v>0</v>
      </c>
      <c r="J1106" s="84" t="b">
        <v>0</v>
      </c>
      <c r="K1106" s="84" t="b">
        <v>0</v>
      </c>
      <c r="L1106" s="84" t="b">
        <v>0</v>
      </c>
    </row>
    <row r="1107" spans="1:12" ht="15">
      <c r="A1107" s="84" t="s">
        <v>3533</v>
      </c>
      <c r="B1107" s="84" t="s">
        <v>4793</v>
      </c>
      <c r="C1107" s="84">
        <v>2</v>
      </c>
      <c r="D1107" s="122">
        <v>0</v>
      </c>
      <c r="E1107" s="122">
        <v>1.301029995663981</v>
      </c>
      <c r="F1107" s="84" t="s">
        <v>3437</v>
      </c>
      <c r="G1107" s="84" t="b">
        <v>0</v>
      </c>
      <c r="H1107" s="84" t="b">
        <v>0</v>
      </c>
      <c r="I1107" s="84" t="b">
        <v>0</v>
      </c>
      <c r="J1107" s="84" t="b">
        <v>0</v>
      </c>
      <c r="K1107" s="84" t="b">
        <v>0</v>
      </c>
      <c r="L1107" s="84" t="b">
        <v>0</v>
      </c>
    </row>
    <row r="1108" spans="1:12" ht="15">
      <c r="A1108" s="84" t="s">
        <v>4793</v>
      </c>
      <c r="B1108" s="84" t="s">
        <v>4550</v>
      </c>
      <c r="C1108" s="84">
        <v>2</v>
      </c>
      <c r="D1108" s="122">
        <v>0</v>
      </c>
      <c r="E1108" s="122">
        <v>1.301029995663981</v>
      </c>
      <c r="F1108" s="84" t="s">
        <v>3437</v>
      </c>
      <c r="G1108" s="84" t="b">
        <v>0</v>
      </c>
      <c r="H1108" s="84" t="b">
        <v>0</v>
      </c>
      <c r="I1108" s="84" t="b">
        <v>0</v>
      </c>
      <c r="J1108" s="84" t="b">
        <v>0</v>
      </c>
      <c r="K1108" s="84" t="b">
        <v>0</v>
      </c>
      <c r="L1108" s="84" t="b">
        <v>0</v>
      </c>
    </row>
    <row r="1109" spans="1:12" ht="15">
      <c r="A1109" s="84" t="s">
        <v>4550</v>
      </c>
      <c r="B1109" s="84" t="s">
        <v>4475</v>
      </c>
      <c r="C1109" s="84">
        <v>2</v>
      </c>
      <c r="D1109" s="122">
        <v>0</v>
      </c>
      <c r="E1109" s="122">
        <v>1.301029995663981</v>
      </c>
      <c r="F1109" s="84" t="s">
        <v>3437</v>
      </c>
      <c r="G1109" s="84" t="b">
        <v>0</v>
      </c>
      <c r="H1109" s="84" t="b">
        <v>0</v>
      </c>
      <c r="I1109" s="84" t="b">
        <v>0</v>
      </c>
      <c r="J1109" s="84" t="b">
        <v>0</v>
      </c>
      <c r="K1109" s="84" t="b">
        <v>0</v>
      </c>
      <c r="L1109" s="84" t="b">
        <v>0</v>
      </c>
    </row>
    <row r="1110" spans="1:12" ht="15">
      <c r="A1110" s="84" t="s">
        <v>4475</v>
      </c>
      <c r="B1110" s="84" t="s">
        <v>4794</v>
      </c>
      <c r="C1110" s="84">
        <v>2</v>
      </c>
      <c r="D1110" s="122">
        <v>0</v>
      </c>
      <c r="E1110" s="122">
        <v>1.301029995663981</v>
      </c>
      <c r="F1110" s="84" t="s">
        <v>3437</v>
      </c>
      <c r="G1110" s="84" t="b">
        <v>0</v>
      </c>
      <c r="H1110" s="84" t="b">
        <v>0</v>
      </c>
      <c r="I1110" s="84" t="b">
        <v>0</v>
      </c>
      <c r="J1110" s="84" t="b">
        <v>0</v>
      </c>
      <c r="K1110" s="84" t="b">
        <v>0</v>
      </c>
      <c r="L1110" s="84" t="b">
        <v>0</v>
      </c>
    </row>
    <row r="1111" spans="1:12" ht="15">
      <c r="A1111" s="84" t="s">
        <v>4794</v>
      </c>
      <c r="B1111" s="84" t="s">
        <v>3659</v>
      </c>
      <c r="C1111" s="84">
        <v>2</v>
      </c>
      <c r="D1111" s="122">
        <v>0</v>
      </c>
      <c r="E1111" s="122">
        <v>0.9999999999999999</v>
      </c>
      <c r="F1111" s="84" t="s">
        <v>3437</v>
      </c>
      <c r="G1111" s="84" t="b">
        <v>0</v>
      </c>
      <c r="H1111" s="84" t="b">
        <v>0</v>
      </c>
      <c r="I1111" s="84" t="b">
        <v>0</v>
      </c>
      <c r="J1111" s="84" t="b">
        <v>0</v>
      </c>
      <c r="K1111" s="84" t="b">
        <v>0</v>
      </c>
      <c r="L1111" s="84" t="b">
        <v>0</v>
      </c>
    </row>
    <row r="1112" spans="1:12" ht="15">
      <c r="A1112" s="84" t="s">
        <v>3667</v>
      </c>
      <c r="B1112" s="84" t="s">
        <v>3668</v>
      </c>
      <c r="C1112" s="84">
        <v>2</v>
      </c>
      <c r="D1112" s="122">
        <v>0</v>
      </c>
      <c r="E1112" s="122">
        <v>1.290034611362518</v>
      </c>
      <c r="F1112" s="84" t="s">
        <v>3438</v>
      </c>
      <c r="G1112" s="84" t="b">
        <v>0</v>
      </c>
      <c r="H1112" s="84" t="b">
        <v>0</v>
      </c>
      <c r="I1112" s="84" t="b">
        <v>0</v>
      </c>
      <c r="J1112" s="84" t="b">
        <v>0</v>
      </c>
      <c r="K1112" s="84" t="b">
        <v>0</v>
      </c>
      <c r="L1112" s="84" t="b">
        <v>0</v>
      </c>
    </row>
    <row r="1113" spans="1:12" ht="15">
      <c r="A1113" s="84" t="s">
        <v>3668</v>
      </c>
      <c r="B1113" s="84" t="s">
        <v>3669</v>
      </c>
      <c r="C1113" s="84">
        <v>2</v>
      </c>
      <c r="D1113" s="122">
        <v>0</v>
      </c>
      <c r="E1113" s="122">
        <v>1.290034611362518</v>
      </c>
      <c r="F1113" s="84" t="s">
        <v>3438</v>
      </c>
      <c r="G1113" s="84" t="b">
        <v>0</v>
      </c>
      <c r="H1113" s="84" t="b">
        <v>0</v>
      </c>
      <c r="I1113" s="84" t="b">
        <v>0</v>
      </c>
      <c r="J1113" s="84" t="b">
        <v>0</v>
      </c>
      <c r="K1113" s="84" t="b">
        <v>0</v>
      </c>
      <c r="L1113" s="84" t="b">
        <v>0</v>
      </c>
    </row>
    <row r="1114" spans="1:12" ht="15">
      <c r="A1114" s="84" t="s">
        <v>3669</v>
      </c>
      <c r="B1114" s="84" t="s">
        <v>3670</v>
      </c>
      <c r="C1114" s="84">
        <v>2</v>
      </c>
      <c r="D1114" s="122">
        <v>0</v>
      </c>
      <c r="E1114" s="122">
        <v>1.290034611362518</v>
      </c>
      <c r="F1114" s="84" t="s">
        <v>3438</v>
      </c>
      <c r="G1114" s="84" t="b">
        <v>0</v>
      </c>
      <c r="H1114" s="84" t="b">
        <v>0</v>
      </c>
      <c r="I1114" s="84" t="b">
        <v>0</v>
      </c>
      <c r="J1114" s="84" t="b">
        <v>0</v>
      </c>
      <c r="K1114" s="84" t="b">
        <v>0</v>
      </c>
      <c r="L1114" s="84" t="b">
        <v>0</v>
      </c>
    </row>
    <row r="1115" spans="1:12" ht="15">
      <c r="A1115" s="84" t="s">
        <v>3670</v>
      </c>
      <c r="B1115" s="84" t="s">
        <v>3671</v>
      </c>
      <c r="C1115" s="84">
        <v>2</v>
      </c>
      <c r="D1115" s="122">
        <v>0</v>
      </c>
      <c r="E1115" s="122">
        <v>1.290034611362518</v>
      </c>
      <c r="F1115" s="84" t="s">
        <v>3438</v>
      </c>
      <c r="G1115" s="84" t="b">
        <v>0</v>
      </c>
      <c r="H1115" s="84" t="b">
        <v>0</v>
      </c>
      <c r="I1115" s="84" t="b">
        <v>0</v>
      </c>
      <c r="J1115" s="84" t="b">
        <v>0</v>
      </c>
      <c r="K1115" s="84" t="b">
        <v>0</v>
      </c>
      <c r="L1115" s="84" t="b">
        <v>0</v>
      </c>
    </row>
    <row r="1116" spans="1:12" ht="15">
      <c r="A1116" s="84" t="s">
        <v>3671</v>
      </c>
      <c r="B1116" s="84" t="s">
        <v>3672</v>
      </c>
      <c r="C1116" s="84">
        <v>2</v>
      </c>
      <c r="D1116" s="122">
        <v>0</v>
      </c>
      <c r="E1116" s="122">
        <v>1.290034611362518</v>
      </c>
      <c r="F1116" s="84" t="s">
        <v>3438</v>
      </c>
      <c r="G1116" s="84" t="b">
        <v>0</v>
      </c>
      <c r="H1116" s="84" t="b">
        <v>0</v>
      </c>
      <c r="I1116" s="84" t="b">
        <v>0</v>
      </c>
      <c r="J1116" s="84" t="b">
        <v>0</v>
      </c>
      <c r="K1116" s="84" t="b">
        <v>0</v>
      </c>
      <c r="L1116" s="84" t="b">
        <v>0</v>
      </c>
    </row>
    <row r="1117" spans="1:12" ht="15">
      <c r="A1117" s="84" t="s">
        <v>3672</v>
      </c>
      <c r="B1117" s="84" t="s">
        <v>3673</v>
      </c>
      <c r="C1117" s="84">
        <v>2</v>
      </c>
      <c r="D1117" s="122">
        <v>0</v>
      </c>
      <c r="E1117" s="122">
        <v>1.290034611362518</v>
      </c>
      <c r="F1117" s="84" t="s">
        <v>3438</v>
      </c>
      <c r="G1117" s="84" t="b">
        <v>0</v>
      </c>
      <c r="H1117" s="84" t="b">
        <v>0</v>
      </c>
      <c r="I1117" s="84" t="b">
        <v>0</v>
      </c>
      <c r="J1117" s="84" t="b">
        <v>0</v>
      </c>
      <c r="K1117" s="84" t="b">
        <v>0</v>
      </c>
      <c r="L1117" s="84" t="b">
        <v>0</v>
      </c>
    </row>
    <row r="1118" spans="1:12" ht="15">
      <c r="A1118" s="84" t="s">
        <v>3673</v>
      </c>
      <c r="B1118" s="84" t="s">
        <v>3674</v>
      </c>
      <c r="C1118" s="84">
        <v>2</v>
      </c>
      <c r="D1118" s="122">
        <v>0</v>
      </c>
      <c r="E1118" s="122">
        <v>1.290034611362518</v>
      </c>
      <c r="F1118" s="84" t="s">
        <v>3438</v>
      </c>
      <c r="G1118" s="84" t="b">
        <v>0</v>
      </c>
      <c r="H1118" s="84" t="b">
        <v>0</v>
      </c>
      <c r="I1118" s="84" t="b">
        <v>0</v>
      </c>
      <c r="J1118" s="84" t="b">
        <v>1</v>
      </c>
      <c r="K1118" s="84" t="b">
        <v>0</v>
      </c>
      <c r="L1118" s="84" t="b">
        <v>0</v>
      </c>
    </row>
    <row r="1119" spans="1:12" ht="15">
      <c r="A1119" s="84" t="s">
        <v>3674</v>
      </c>
      <c r="B1119" s="84" t="s">
        <v>3675</v>
      </c>
      <c r="C1119" s="84">
        <v>2</v>
      </c>
      <c r="D1119" s="122">
        <v>0</v>
      </c>
      <c r="E1119" s="122">
        <v>1.290034611362518</v>
      </c>
      <c r="F1119" s="84" t="s">
        <v>3438</v>
      </c>
      <c r="G1119" s="84" t="b">
        <v>1</v>
      </c>
      <c r="H1119" s="84" t="b">
        <v>0</v>
      </c>
      <c r="I1119" s="84" t="b">
        <v>0</v>
      </c>
      <c r="J1119" s="84" t="b">
        <v>1</v>
      </c>
      <c r="K1119" s="84" t="b">
        <v>0</v>
      </c>
      <c r="L1119" s="84" t="b">
        <v>0</v>
      </c>
    </row>
    <row r="1120" spans="1:12" ht="15">
      <c r="A1120" s="84" t="s">
        <v>3675</v>
      </c>
      <c r="B1120" s="84" t="s">
        <v>3676</v>
      </c>
      <c r="C1120" s="84">
        <v>2</v>
      </c>
      <c r="D1120" s="122">
        <v>0</v>
      </c>
      <c r="E1120" s="122">
        <v>1.290034611362518</v>
      </c>
      <c r="F1120" s="84" t="s">
        <v>3438</v>
      </c>
      <c r="G1120" s="84" t="b">
        <v>1</v>
      </c>
      <c r="H1120" s="84" t="b">
        <v>0</v>
      </c>
      <c r="I1120" s="84" t="b">
        <v>0</v>
      </c>
      <c r="J1120" s="84" t="b">
        <v>0</v>
      </c>
      <c r="K1120" s="84" t="b">
        <v>0</v>
      </c>
      <c r="L1120" s="84" t="b">
        <v>0</v>
      </c>
    </row>
    <row r="1121" spans="1:12" ht="15">
      <c r="A1121" s="84" t="s">
        <v>3676</v>
      </c>
      <c r="B1121" s="84" t="s">
        <v>4795</v>
      </c>
      <c r="C1121" s="84">
        <v>2</v>
      </c>
      <c r="D1121" s="122">
        <v>0</v>
      </c>
      <c r="E1121" s="122">
        <v>1.290034611362518</v>
      </c>
      <c r="F1121" s="84" t="s">
        <v>3438</v>
      </c>
      <c r="G1121" s="84" t="b">
        <v>0</v>
      </c>
      <c r="H1121" s="84" t="b">
        <v>0</v>
      </c>
      <c r="I1121" s="84" t="b">
        <v>0</v>
      </c>
      <c r="J1121" s="84" t="b">
        <v>0</v>
      </c>
      <c r="K1121" s="84" t="b">
        <v>0</v>
      </c>
      <c r="L1121" s="84" t="b">
        <v>0</v>
      </c>
    </row>
    <row r="1122" spans="1:12" ht="15">
      <c r="A1122" s="84" t="s">
        <v>4795</v>
      </c>
      <c r="B1122" s="84" t="s">
        <v>4796</v>
      </c>
      <c r="C1122" s="84">
        <v>2</v>
      </c>
      <c r="D1122" s="122">
        <v>0</v>
      </c>
      <c r="E1122" s="122">
        <v>1.290034611362518</v>
      </c>
      <c r="F1122" s="84" t="s">
        <v>3438</v>
      </c>
      <c r="G1122" s="84" t="b">
        <v>0</v>
      </c>
      <c r="H1122" s="84" t="b">
        <v>0</v>
      </c>
      <c r="I1122" s="84" t="b">
        <v>0</v>
      </c>
      <c r="J1122" s="84" t="b">
        <v>0</v>
      </c>
      <c r="K1122" s="84" t="b">
        <v>0</v>
      </c>
      <c r="L1122" s="84" t="b">
        <v>0</v>
      </c>
    </row>
    <row r="1123" spans="1:12" ht="15">
      <c r="A1123" s="84" t="s">
        <v>4796</v>
      </c>
      <c r="B1123" s="84" t="s">
        <v>4797</v>
      </c>
      <c r="C1123" s="84">
        <v>2</v>
      </c>
      <c r="D1123" s="122">
        <v>0</v>
      </c>
      <c r="E1123" s="122">
        <v>1.290034611362518</v>
      </c>
      <c r="F1123" s="84" t="s">
        <v>3438</v>
      </c>
      <c r="G1123" s="84" t="b">
        <v>0</v>
      </c>
      <c r="H1123" s="84" t="b">
        <v>0</v>
      </c>
      <c r="I1123" s="84" t="b">
        <v>0</v>
      </c>
      <c r="J1123" s="84" t="b">
        <v>0</v>
      </c>
      <c r="K1123" s="84" t="b">
        <v>0</v>
      </c>
      <c r="L1123" s="84" t="b">
        <v>0</v>
      </c>
    </row>
    <row r="1124" spans="1:12" ht="15">
      <c r="A1124" s="84" t="s">
        <v>4797</v>
      </c>
      <c r="B1124" s="84" t="s">
        <v>4798</v>
      </c>
      <c r="C1124" s="84">
        <v>2</v>
      </c>
      <c r="D1124" s="122">
        <v>0</v>
      </c>
      <c r="E1124" s="122">
        <v>1.290034611362518</v>
      </c>
      <c r="F1124" s="84" t="s">
        <v>3438</v>
      </c>
      <c r="G1124" s="84" t="b">
        <v>0</v>
      </c>
      <c r="H1124" s="84" t="b">
        <v>0</v>
      </c>
      <c r="I1124" s="84" t="b">
        <v>0</v>
      </c>
      <c r="J1124" s="84" t="b">
        <v>0</v>
      </c>
      <c r="K1124" s="84" t="b">
        <v>0</v>
      </c>
      <c r="L1124" s="84" t="b">
        <v>0</v>
      </c>
    </row>
    <row r="1125" spans="1:12" ht="15">
      <c r="A1125" s="84" t="s">
        <v>4798</v>
      </c>
      <c r="B1125" s="84" t="s">
        <v>4799</v>
      </c>
      <c r="C1125" s="84">
        <v>2</v>
      </c>
      <c r="D1125" s="122">
        <v>0</v>
      </c>
      <c r="E1125" s="122">
        <v>1.290034611362518</v>
      </c>
      <c r="F1125" s="84" t="s">
        <v>3438</v>
      </c>
      <c r="G1125" s="84" t="b">
        <v>0</v>
      </c>
      <c r="H1125" s="84" t="b">
        <v>0</v>
      </c>
      <c r="I1125" s="84" t="b">
        <v>0</v>
      </c>
      <c r="J1125" s="84" t="b">
        <v>0</v>
      </c>
      <c r="K1125" s="84" t="b">
        <v>0</v>
      </c>
      <c r="L1125" s="84" t="b">
        <v>0</v>
      </c>
    </row>
    <row r="1126" spans="1:12" ht="15">
      <c r="A1126" s="84" t="s">
        <v>4799</v>
      </c>
      <c r="B1126" s="84" t="s">
        <v>4800</v>
      </c>
      <c r="C1126" s="84">
        <v>2</v>
      </c>
      <c r="D1126" s="122">
        <v>0</v>
      </c>
      <c r="E1126" s="122">
        <v>1.290034611362518</v>
      </c>
      <c r="F1126" s="84" t="s">
        <v>3438</v>
      </c>
      <c r="G1126" s="84" t="b">
        <v>0</v>
      </c>
      <c r="H1126" s="84" t="b">
        <v>0</v>
      </c>
      <c r="I1126" s="84" t="b">
        <v>0</v>
      </c>
      <c r="J1126" s="84" t="b">
        <v>0</v>
      </c>
      <c r="K1126" s="84" t="b">
        <v>0</v>
      </c>
      <c r="L1126" s="84" t="b">
        <v>0</v>
      </c>
    </row>
    <row r="1127" spans="1:12" ht="15">
      <c r="A1127" s="84" t="s">
        <v>3636</v>
      </c>
      <c r="B1127" s="84" t="s">
        <v>3608</v>
      </c>
      <c r="C1127" s="84">
        <v>3</v>
      </c>
      <c r="D1127" s="122">
        <v>0.019129710193183082</v>
      </c>
      <c r="E1127" s="122">
        <v>0.635483746814912</v>
      </c>
      <c r="F1127" s="84" t="s">
        <v>3439</v>
      </c>
      <c r="G1127" s="84" t="b">
        <v>0</v>
      </c>
      <c r="H1127" s="84" t="b">
        <v>0</v>
      </c>
      <c r="I1127" s="84" t="b">
        <v>0</v>
      </c>
      <c r="J1127" s="84" t="b">
        <v>0</v>
      </c>
      <c r="K1127" s="84" t="b">
        <v>0</v>
      </c>
      <c r="L1127" s="84" t="b">
        <v>0</v>
      </c>
    </row>
    <row r="1128" spans="1:12" ht="15">
      <c r="A1128" s="84" t="s">
        <v>4683</v>
      </c>
      <c r="B1128" s="84" t="s">
        <v>4588</v>
      </c>
      <c r="C1128" s="84">
        <v>2</v>
      </c>
      <c r="D1128" s="122">
        <v>0.017048048886244362</v>
      </c>
      <c r="E1128" s="122">
        <v>1.5563025007672873</v>
      </c>
      <c r="F1128" s="84" t="s">
        <v>3439</v>
      </c>
      <c r="G1128" s="84" t="b">
        <v>0</v>
      </c>
      <c r="H1128" s="84" t="b">
        <v>0</v>
      </c>
      <c r="I1128" s="84" t="b">
        <v>0</v>
      </c>
      <c r="J1128" s="84" t="b">
        <v>0</v>
      </c>
      <c r="K1128" s="84" t="b">
        <v>0</v>
      </c>
      <c r="L1128" s="84" t="b">
        <v>0</v>
      </c>
    </row>
    <row r="1129" spans="1:12" ht="15">
      <c r="A1129" s="84" t="s">
        <v>4588</v>
      </c>
      <c r="B1129" s="84" t="s">
        <v>3613</v>
      </c>
      <c r="C1129" s="84">
        <v>2</v>
      </c>
      <c r="D1129" s="122">
        <v>0.017048048886244362</v>
      </c>
      <c r="E1129" s="122">
        <v>1.5563025007672873</v>
      </c>
      <c r="F1129" s="84" t="s">
        <v>3439</v>
      </c>
      <c r="G1129" s="84" t="b">
        <v>0</v>
      </c>
      <c r="H1129" s="84" t="b">
        <v>0</v>
      </c>
      <c r="I1129" s="84" t="b">
        <v>0</v>
      </c>
      <c r="J1129" s="84" t="b">
        <v>0</v>
      </c>
      <c r="K1129" s="84" t="b">
        <v>0</v>
      </c>
      <c r="L1129" s="84" t="b">
        <v>0</v>
      </c>
    </row>
    <row r="1130" spans="1:12" ht="15">
      <c r="A1130" s="84" t="s">
        <v>3535</v>
      </c>
      <c r="B1130" s="84" t="s">
        <v>3646</v>
      </c>
      <c r="C1130" s="84">
        <v>2</v>
      </c>
      <c r="D1130" s="122">
        <v>0</v>
      </c>
      <c r="E1130" s="122">
        <v>1.0791812460476249</v>
      </c>
      <c r="F1130" s="84" t="s">
        <v>3440</v>
      </c>
      <c r="G1130" s="84" t="b">
        <v>0</v>
      </c>
      <c r="H1130" s="84" t="b">
        <v>0</v>
      </c>
      <c r="I1130" s="84" t="b">
        <v>0</v>
      </c>
      <c r="J1130" s="84" t="b">
        <v>0</v>
      </c>
      <c r="K1130" s="84" t="b">
        <v>0</v>
      </c>
      <c r="L1130" s="84" t="b">
        <v>0</v>
      </c>
    </row>
    <row r="1131" spans="1:12" ht="15">
      <c r="A1131" s="84" t="s">
        <v>3646</v>
      </c>
      <c r="B1131" s="84" t="s">
        <v>4583</v>
      </c>
      <c r="C1131" s="84">
        <v>2</v>
      </c>
      <c r="D1131" s="122">
        <v>0</v>
      </c>
      <c r="E1131" s="122">
        <v>1.0791812460476249</v>
      </c>
      <c r="F1131" s="84" t="s">
        <v>3440</v>
      </c>
      <c r="G1131" s="84" t="b">
        <v>0</v>
      </c>
      <c r="H1131" s="84" t="b">
        <v>0</v>
      </c>
      <c r="I1131" s="84" t="b">
        <v>0</v>
      </c>
      <c r="J1131" s="84" t="b">
        <v>0</v>
      </c>
      <c r="K1131" s="84" t="b">
        <v>0</v>
      </c>
      <c r="L1131" s="84" t="b">
        <v>0</v>
      </c>
    </row>
    <row r="1132" spans="1:12" ht="15">
      <c r="A1132" s="84" t="s">
        <v>4583</v>
      </c>
      <c r="B1132" s="84" t="s">
        <v>3539</v>
      </c>
      <c r="C1132" s="84">
        <v>2</v>
      </c>
      <c r="D1132" s="122">
        <v>0</v>
      </c>
      <c r="E1132" s="122">
        <v>1.0791812460476249</v>
      </c>
      <c r="F1132" s="84" t="s">
        <v>3440</v>
      </c>
      <c r="G1132" s="84" t="b">
        <v>0</v>
      </c>
      <c r="H1132" s="84" t="b">
        <v>0</v>
      </c>
      <c r="I1132" s="84" t="b">
        <v>0</v>
      </c>
      <c r="J1132" s="84" t="b">
        <v>0</v>
      </c>
      <c r="K1132" s="84" t="b">
        <v>0</v>
      </c>
      <c r="L1132" s="84" t="b">
        <v>0</v>
      </c>
    </row>
    <row r="1133" spans="1:12" ht="15">
      <c r="A1133" s="84" t="s">
        <v>3539</v>
      </c>
      <c r="B1133" s="84" t="s">
        <v>4593</v>
      </c>
      <c r="C1133" s="84">
        <v>2</v>
      </c>
      <c r="D1133" s="122">
        <v>0</v>
      </c>
      <c r="E1133" s="122">
        <v>1.0791812460476249</v>
      </c>
      <c r="F1133" s="84" t="s">
        <v>3440</v>
      </c>
      <c r="G1133" s="84" t="b">
        <v>0</v>
      </c>
      <c r="H1133" s="84" t="b">
        <v>0</v>
      </c>
      <c r="I1133" s="84" t="b">
        <v>0</v>
      </c>
      <c r="J1133" s="84" t="b">
        <v>1</v>
      </c>
      <c r="K1133" s="84" t="b">
        <v>0</v>
      </c>
      <c r="L1133" s="84" t="b">
        <v>0</v>
      </c>
    </row>
    <row r="1134" spans="1:12" ht="15">
      <c r="A1134" s="84" t="s">
        <v>4593</v>
      </c>
      <c r="B1134" s="84" t="s">
        <v>4687</v>
      </c>
      <c r="C1134" s="84">
        <v>2</v>
      </c>
      <c r="D1134" s="122">
        <v>0</v>
      </c>
      <c r="E1134" s="122">
        <v>1.0791812460476249</v>
      </c>
      <c r="F1134" s="84" t="s">
        <v>3440</v>
      </c>
      <c r="G1134" s="84" t="b">
        <v>1</v>
      </c>
      <c r="H1134" s="84" t="b">
        <v>0</v>
      </c>
      <c r="I1134" s="84" t="b">
        <v>0</v>
      </c>
      <c r="J1134" s="84" t="b">
        <v>0</v>
      </c>
      <c r="K1134" s="84" t="b">
        <v>0</v>
      </c>
      <c r="L1134" s="84" t="b">
        <v>0</v>
      </c>
    </row>
    <row r="1135" spans="1:12" ht="15">
      <c r="A1135" s="84" t="s">
        <v>4687</v>
      </c>
      <c r="B1135" s="84" t="s">
        <v>3696</v>
      </c>
      <c r="C1135" s="84">
        <v>2</v>
      </c>
      <c r="D1135" s="122">
        <v>0</v>
      </c>
      <c r="E1135" s="122">
        <v>1.0791812460476249</v>
      </c>
      <c r="F1135" s="84" t="s">
        <v>3440</v>
      </c>
      <c r="G1135" s="84" t="b">
        <v>0</v>
      </c>
      <c r="H1135" s="84" t="b">
        <v>0</v>
      </c>
      <c r="I1135" s="84" t="b">
        <v>0</v>
      </c>
      <c r="J1135" s="84" t="b">
        <v>0</v>
      </c>
      <c r="K1135" s="84" t="b">
        <v>0</v>
      </c>
      <c r="L1135" s="84" t="b">
        <v>0</v>
      </c>
    </row>
    <row r="1136" spans="1:12" ht="15">
      <c r="A1136" s="84" t="s">
        <v>3696</v>
      </c>
      <c r="B1136" s="84" t="s">
        <v>4688</v>
      </c>
      <c r="C1136" s="84">
        <v>2</v>
      </c>
      <c r="D1136" s="122">
        <v>0</v>
      </c>
      <c r="E1136" s="122">
        <v>1.0791812460476249</v>
      </c>
      <c r="F1136" s="84" t="s">
        <v>3440</v>
      </c>
      <c r="G1136" s="84" t="b">
        <v>0</v>
      </c>
      <c r="H1136" s="84" t="b">
        <v>0</v>
      </c>
      <c r="I1136" s="84" t="b">
        <v>0</v>
      </c>
      <c r="J1136" s="84" t="b">
        <v>0</v>
      </c>
      <c r="K1136" s="84" t="b">
        <v>0</v>
      </c>
      <c r="L1136" s="84" t="b">
        <v>0</v>
      </c>
    </row>
    <row r="1137" spans="1:12" ht="15">
      <c r="A1137" s="84" t="s">
        <v>4688</v>
      </c>
      <c r="B1137" s="84" t="s">
        <v>4689</v>
      </c>
      <c r="C1137" s="84">
        <v>2</v>
      </c>
      <c r="D1137" s="122">
        <v>0</v>
      </c>
      <c r="E1137" s="122">
        <v>1.0791812460476249</v>
      </c>
      <c r="F1137" s="84" t="s">
        <v>3440</v>
      </c>
      <c r="G1137" s="84" t="b">
        <v>0</v>
      </c>
      <c r="H1137" s="84" t="b">
        <v>0</v>
      </c>
      <c r="I1137" s="84" t="b">
        <v>0</v>
      </c>
      <c r="J1137" s="84" t="b">
        <v>0</v>
      </c>
      <c r="K1137" s="84" t="b">
        <v>0</v>
      </c>
      <c r="L1137" s="84" t="b">
        <v>0</v>
      </c>
    </row>
    <row r="1138" spans="1:12" ht="15">
      <c r="A1138" s="84" t="s">
        <v>4689</v>
      </c>
      <c r="B1138" s="84" t="s">
        <v>4690</v>
      </c>
      <c r="C1138" s="84">
        <v>2</v>
      </c>
      <c r="D1138" s="122">
        <v>0</v>
      </c>
      <c r="E1138" s="122">
        <v>1.0791812460476249</v>
      </c>
      <c r="F1138" s="84" t="s">
        <v>3440</v>
      </c>
      <c r="G1138" s="84" t="b">
        <v>0</v>
      </c>
      <c r="H1138" s="84" t="b">
        <v>0</v>
      </c>
      <c r="I1138" s="84" t="b">
        <v>0</v>
      </c>
      <c r="J1138" s="84" t="b">
        <v>0</v>
      </c>
      <c r="K1138" s="84" t="b">
        <v>0</v>
      </c>
      <c r="L1138" s="84" t="b">
        <v>0</v>
      </c>
    </row>
    <row r="1139" spans="1:12" ht="15">
      <c r="A1139" s="84" t="s">
        <v>4690</v>
      </c>
      <c r="B1139" s="84" t="s">
        <v>4592</v>
      </c>
      <c r="C1139" s="84">
        <v>2</v>
      </c>
      <c r="D1139" s="122">
        <v>0</v>
      </c>
      <c r="E1139" s="122">
        <v>1.0791812460476249</v>
      </c>
      <c r="F1139" s="84" t="s">
        <v>3440</v>
      </c>
      <c r="G1139" s="84" t="b">
        <v>0</v>
      </c>
      <c r="H1139" s="84" t="b">
        <v>0</v>
      </c>
      <c r="I1139" s="84" t="b">
        <v>0</v>
      </c>
      <c r="J1139" s="84" t="b">
        <v>0</v>
      </c>
      <c r="K1139" s="84" t="b">
        <v>0</v>
      </c>
      <c r="L1139" s="84" t="b">
        <v>0</v>
      </c>
    </row>
    <row r="1140" spans="1:12" ht="15">
      <c r="A1140" s="84" t="s">
        <v>4592</v>
      </c>
      <c r="B1140" s="84" t="s">
        <v>3608</v>
      </c>
      <c r="C1140" s="84">
        <v>2</v>
      </c>
      <c r="D1140" s="122">
        <v>0</v>
      </c>
      <c r="E1140" s="122">
        <v>0.9030899869919435</v>
      </c>
      <c r="F1140" s="84" t="s">
        <v>3440</v>
      </c>
      <c r="G1140" s="84" t="b">
        <v>0</v>
      </c>
      <c r="H1140" s="84" t="b">
        <v>0</v>
      </c>
      <c r="I1140" s="84" t="b">
        <v>0</v>
      </c>
      <c r="J1140" s="84" t="b">
        <v>0</v>
      </c>
      <c r="K1140" s="84" t="b">
        <v>0</v>
      </c>
      <c r="L1140" s="84" t="b">
        <v>0</v>
      </c>
    </row>
    <row r="1141" spans="1:12" ht="15">
      <c r="A1141" s="84" t="s">
        <v>4465</v>
      </c>
      <c r="B1141" s="84" t="s">
        <v>4596</v>
      </c>
      <c r="C1141" s="84">
        <v>2</v>
      </c>
      <c r="D1141" s="122">
        <v>0</v>
      </c>
      <c r="E1141" s="122">
        <v>1.2671717284030137</v>
      </c>
      <c r="F1141" s="84" t="s">
        <v>3441</v>
      </c>
      <c r="G1141" s="84" t="b">
        <v>1</v>
      </c>
      <c r="H1141" s="84" t="b">
        <v>0</v>
      </c>
      <c r="I1141" s="84" t="b">
        <v>0</v>
      </c>
      <c r="J1141" s="84" t="b">
        <v>0</v>
      </c>
      <c r="K1141" s="84" t="b">
        <v>0</v>
      </c>
      <c r="L1141" s="84" t="b">
        <v>0</v>
      </c>
    </row>
    <row r="1142" spans="1:12" ht="15">
      <c r="A1142" s="84" t="s">
        <v>4596</v>
      </c>
      <c r="B1142" s="84" t="s">
        <v>4543</v>
      </c>
      <c r="C1142" s="84">
        <v>2</v>
      </c>
      <c r="D1142" s="122">
        <v>0</v>
      </c>
      <c r="E1142" s="122">
        <v>1.2671717284030137</v>
      </c>
      <c r="F1142" s="84" t="s">
        <v>3441</v>
      </c>
      <c r="G1142" s="84" t="b">
        <v>0</v>
      </c>
      <c r="H1142" s="84" t="b">
        <v>0</v>
      </c>
      <c r="I1142" s="84" t="b">
        <v>0</v>
      </c>
      <c r="J1142" s="84" t="b">
        <v>0</v>
      </c>
      <c r="K1142" s="84" t="b">
        <v>0</v>
      </c>
      <c r="L1142" s="84" t="b">
        <v>0</v>
      </c>
    </row>
    <row r="1143" spans="1:12" ht="15">
      <c r="A1143" s="84" t="s">
        <v>4543</v>
      </c>
      <c r="B1143" s="84" t="s">
        <v>4696</v>
      </c>
      <c r="C1143" s="84">
        <v>2</v>
      </c>
      <c r="D1143" s="122">
        <v>0</v>
      </c>
      <c r="E1143" s="122">
        <v>1.2671717284030137</v>
      </c>
      <c r="F1143" s="84" t="s">
        <v>3441</v>
      </c>
      <c r="G1143" s="84" t="b">
        <v>0</v>
      </c>
      <c r="H1143" s="84" t="b">
        <v>0</v>
      </c>
      <c r="I1143" s="84" t="b">
        <v>0</v>
      </c>
      <c r="J1143" s="84" t="b">
        <v>0</v>
      </c>
      <c r="K1143" s="84" t="b">
        <v>0</v>
      </c>
      <c r="L1143" s="84" t="b">
        <v>0</v>
      </c>
    </row>
    <row r="1144" spans="1:12" ht="15">
      <c r="A1144" s="84" t="s">
        <v>4696</v>
      </c>
      <c r="B1144" s="84" t="s">
        <v>4544</v>
      </c>
      <c r="C1144" s="84">
        <v>2</v>
      </c>
      <c r="D1144" s="122">
        <v>0</v>
      </c>
      <c r="E1144" s="122">
        <v>1.2671717284030137</v>
      </c>
      <c r="F1144" s="84" t="s">
        <v>3441</v>
      </c>
      <c r="G1144" s="84" t="b">
        <v>0</v>
      </c>
      <c r="H1144" s="84" t="b">
        <v>0</v>
      </c>
      <c r="I1144" s="84" t="b">
        <v>0</v>
      </c>
      <c r="J1144" s="84" t="b">
        <v>0</v>
      </c>
      <c r="K1144" s="84" t="b">
        <v>0</v>
      </c>
      <c r="L1144" s="84" t="b">
        <v>0</v>
      </c>
    </row>
    <row r="1145" spans="1:12" ht="15">
      <c r="A1145" s="84" t="s">
        <v>4544</v>
      </c>
      <c r="B1145" s="84" t="s">
        <v>4591</v>
      </c>
      <c r="C1145" s="84">
        <v>2</v>
      </c>
      <c r="D1145" s="122">
        <v>0</v>
      </c>
      <c r="E1145" s="122">
        <v>1.2671717284030137</v>
      </c>
      <c r="F1145" s="84" t="s">
        <v>3441</v>
      </c>
      <c r="G1145" s="84" t="b">
        <v>0</v>
      </c>
      <c r="H1145" s="84" t="b">
        <v>0</v>
      </c>
      <c r="I1145" s="84" t="b">
        <v>0</v>
      </c>
      <c r="J1145" s="84" t="b">
        <v>0</v>
      </c>
      <c r="K1145" s="84" t="b">
        <v>0</v>
      </c>
      <c r="L1145" s="84" t="b">
        <v>0</v>
      </c>
    </row>
    <row r="1146" spans="1:12" ht="15">
      <c r="A1146" s="84" t="s">
        <v>4591</v>
      </c>
      <c r="B1146" s="84" t="s">
        <v>4457</v>
      </c>
      <c r="C1146" s="84">
        <v>2</v>
      </c>
      <c r="D1146" s="122">
        <v>0</v>
      </c>
      <c r="E1146" s="122">
        <v>1.2671717284030137</v>
      </c>
      <c r="F1146" s="84" t="s">
        <v>3441</v>
      </c>
      <c r="G1146" s="84" t="b">
        <v>0</v>
      </c>
      <c r="H1146" s="84" t="b">
        <v>0</v>
      </c>
      <c r="I1146" s="84" t="b">
        <v>0</v>
      </c>
      <c r="J1146" s="84" t="b">
        <v>0</v>
      </c>
      <c r="K1146" s="84" t="b">
        <v>0</v>
      </c>
      <c r="L1146" s="84" t="b">
        <v>0</v>
      </c>
    </row>
    <row r="1147" spans="1:12" ht="15">
      <c r="A1147" s="84" t="s">
        <v>4457</v>
      </c>
      <c r="B1147" s="84" t="s">
        <v>4579</v>
      </c>
      <c r="C1147" s="84">
        <v>2</v>
      </c>
      <c r="D1147" s="122">
        <v>0</v>
      </c>
      <c r="E1147" s="122">
        <v>1.2671717284030137</v>
      </c>
      <c r="F1147" s="84" t="s">
        <v>3441</v>
      </c>
      <c r="G1147" s="84" t="b">
        <v>0</v>
      </c>
      <c r="H1147" s="84" t="b">
        <v>0</v>
      </c>
      <c r="I1147" s="84" t="b">
        <v>0</v>
      </c>
      <c r="J1147" s="84" t="b">
        <v>0</v>
      </c>
      <c r="K1147" s="84" t="b">
        <v>0</v>
      </c>
      <c r="L1147" s="84" t="b">
        <v>0</v>
      </c>
    </row>
    <row r="1148" spans="1:12" ht="15">
      <c r="A1148" s="84" t="s">
        <v>4579</v>
      </c>
      <c r="B1148" s="84" t="s">
        <v>4471</v>
      </c>
      <c r="C1148" s="84">
        <v>2</v>
      </c>
      <c r="D1148" s="122">
        <v>0</v>
      </c>
      <c r="E1148" s="122">
        <v>1.2671717284030137</v>
      </c>
      <c r="F1148" s="84" t="s">
        <v>3441</v>
      </c>
      <c r="G1148" s="84" t="b">
        <v>0</v>
      </c>
      <c r="H1148" s="84" t="b">
        <v>0</v>
      </c>
      <c r="I1148" s="84" t="b">
        <v>0</v>
      </c>
      <c r="J1148" s="84" t="b">
        <v>0</v>
      </c>
      <c r="K1148" s="84" t="b">
        <v>0</v>
      </c>
      <c r="L1148" s="84" t="b">
        <v>0</v>
      </c>
    </row>
    <row r="1149" spans="1:12" ht="15">
      <c r="A1149" s="84" t="s">
        <v>4471</v>
      </c>
      <c r="B1149" s="84" t="s">
        <v>4496</v>
      </c>
      <c r="C1149" s="84">
        <v>2</v>
      </c>
      <c r="D1149" s="122">
        <v>0</v>
      </c>
      <c r="E1149" s="122">
        <v>1.2671717284030137</v>
      </c>
      <c r="F1149" s="84" t="s">
        <v>3441</v>
      </c>
      <c r="G1149" s="84" t="b">
        <v>0</v>
      </c>
      <c r="H1149" s="84" t="b">
        <v>0</v>
      </c>
      <c r="I1149" s="84" t="b">
        <v>0</v>
      </c>
      <c r="J1149" s="84" t="b">
        <v>0</v>
      </c>
      <c r="K1149" s="84" t="b">
        <v>0</v>
      </c>
      <c r="L1149" s="84" t="b">
        <v>0</v>
      </c>
    </row>
    <row r="1150" spans="1:12" ht="15">
      <c r="A1150" s="84" t="s">
        <v>4496</v>
      </c>
      <c r="B1150" s="84" t="s">
        <v>4697</v>
      </c>
      <c r="C1150" s="84">
        <v>2</v>
      </c>
      <c r="D1150" s="122">
        <v>0</v>
      </c>
      <c r="E1150" s="122">
        <v>1.2671717284030137</v>
      </c>
      <c r="F1150" s="84" t="s">
        <v>3441</v>
      </c>
      <c r="G1150" s="84" t="b">
        <v>0</v>
      </c>
      <c r="H1150" s="84" t="b">
        <v>0</v>
      </c>
      <c r="I1150" s="84" t="b">
        <v>0</v>
      </c>
      <c r="J1150" s="84" t="b">
        <v>0</v>
      </c>
      <c r="K1150" s="84" t="b">
        <v>0</v>
      </c>
      <c r="L1150" s="84" t="b">
        <v>0</v>
      </c>
    </row>
    <row r="1151" spans="1:12" ht="15">
      <c r="A1151" s="84" t="s">
        <v>4697</v>
      </c>
      <c r="B1151" s="84" t="s">
        <v>4698</v>
      </c>
      <c r="C1151" s="84">
        <v>2</v>
      </c>
      <c r="D1151" s="122">
        <v>0</v>
      </c>
      <c r="E1151" s="122">
        <v>1.2671717284030137</v>
      </c>
      <c r="F1151" s="84" t="s">
        <v>3441</v>
      </c>
      <c r="G1151" s="84" t="b">
        <v>0</v>
      </c>
      <c r="H1151" s="84" t="b">
        <v>0</v>
      </c>
      <c r="I1151" s="84" t="b">
        <v>0</v>
      </c>
      <c r="J1151" s="84" t="b">
        <v>0</v>
      </c>
      <c r="K1151" s="84" t="b">
        <v>0</v>
      </c>
      <c r="L1151" s="84" t="b">
        <v>0</v>
      </c>
    </row>
    <row r="1152" spans="1:12" ht="15">
      <c r="A1152" s="84" t="s">
        <v>4698</v>
      </c>
      <c r="B1152" s="84" t="s">
        <v>4597</v>
      </c>
      <c r="C1152" s="84">
        <v>2</v>
      </c>
      <c r="D1152" s="122">
        <v>0</v>
      </c>
      <c r="E1152" s="122">
        <v>1.2671717284030137</v>
      </c>
      <c r="F1152" s="84" t="s">
        <v>3441</v>
      </c>
      <c r="G1152" s="84" t="b">
        <v>0</v>
      </c>
      <c r="H1152" s="84" t="b">
        <v>0</v>
      </c>
      <c r="I1152" s="84" t="b">
        <v>0</v>
      </c>
      <c r="J1152" s="84" t="b">
        <v>0</v>
      </c>
      <c r="K1152" s="84" t="b">
        <v>0</v>
      </c>
      <c r="L1152" s="84" t="b">
        <v>0</v>
      </c>
    </row>
    <row r="1153" spans="1:12" ht="15">
      <c r="A1153" s="84" t="s">
        <v>4597</v>
      </c>
      <c r="B1153" s="84" t="s">
        <v>4458</v>
      </c>
      <c r="C1153" s="84">
        <v>2</v>
      </c>
      <c r="D1153" s="122">
        <v>0</v>
      </c>
      <c r="E1153" s="122">
        <v>1.2671717284030137</v>
      </c>
      <c r="F1153" s="84" t="s">
        <v>3441</v>
      </c>
      <c r="G1153" s="84" t="b">
        <v>0</v>
      </c>
      <c r="H1153" s="84" t="b">
        <v>0</v>
      </c>
      <c r="I1153" s="84" t="b">
        <v>0</v>
      </c>
      <c r="J1153" s="84" t="b">
        <v>0</v>
      </c>
      <c r="K1153" s="84" t="b">
        <v>0</v>
      </c>
      <c r="L1153" s="84" t="b">
        <v>0</v>
      </c>
    </row>
    <row r="1154" spans="1:12" ht="15">
      <c r="A1154" s="84" t="s">
        <v>4458</v>
      </c>
      <c r="B1154" s="84" t="s">
        <v>4699</v>
      </c>
      <c r="C1154" s="84">
        <v>2</v>
      </c>
      <c r="D1154" s="122">
        <v>0</v>
      </c>
      <c r="E1154" s="122">
        <v>1.2671717284030137</v>
      </c>
      <c r="F1154" s="84" t="s">
        <v>3441</v>
      </c>
      <c r="G1154" s="84" t="b">
        <v>0</v>
      </c>
      <c r="H1154" s="84" t="b">
        <v>0</v>
      </c>
      <c r="I1154" s="84" t="b">
        <v>0</v>
      </c>
      <c r="J1154" s="84" t="b">
        <v>0</v>
      </c>
      <c r="K1154" s="84" t="b">
        <v>0</v>
      </c>
      <c r="L1154" s="84" t="b">
        <v>0</v>
      </c>
    </row>
    <row r="1155" spans="1:12" ht="15">
      <c r="A1155" s="84" t="s">
        <v>4497</v>
      </c>
      <c r="B1155" s="84" t="s">
        <v>4498</v>
      </c>
      <c r="C1155" s="84">
        <v>6</v>
      </c>
      <c r="D1155" s="122">
        <v>0</v>
      </c>
      <c r="E1155" s="122">
        <v>1.18089014193745</v>
      </c>
      <c r="F1155" s="84" t="s">
        <v>3442</v>
      </c>
      <c r="G1155" s="84" t="b">
        <v>0</v>
      </c>
      <c r="H1155" s="84" t="b">
        <v>0</v>
      </c>
      <c r="I1155" s="84" t="b">
        <v>0</v>
      </c>
      <c r="J1155" s="84" t="b">
        <v>0</v>
      </c>
      <c r="K1155" s="84" t="b">
        <v>0</v>
      </c>
      <c r="L1155" s="84" t="b">
        <v>0</v>
      </c>
    </row>
    <row r="1156" spans="1:12" ht="15">
      <c r="A1156" s="84" t="s">
        <v>4498</v>
      </c>
      <c r="B1156" s="84" t="s">
        <v>4424</v>
      </c>
      <c r="C1156" s="84">
        <v>6</v>
      </c>
      <c r="D1156" s="122">
        <v>0</v>
      </c>
      <c r="E1156" s="122">
        <v>1.18089014193745</v>
      </c>
      <c r="F1156" s="84" t="s">
        <v>3442</v>
      </c>
      <c r="G1156" s="84" t="b">
        <v>0</v>
      </c>
      <c r="H1156" s="84" t="b">
        <v>0</v>
      </c>
      <c r="I1156" s="84" t="b">
        <v>0</v>
      </c>
      <c r="J1156" s="84" t="b">
        <v>0</v>
      </c>
      <c r="K1156" s="84" t="b">
        <v>0</v>
      </c>
      <c r="L1156" s="84" t="b">
        <v>0</v>
      </c>
    </row>
    <row r="1157" spans="1:12" ht="15">
      <c r="A1157" s="84" t="s">
        <v>4424</v>
      </c>
      <c r="B1157" s="84" t="s">
        <v>3608</v>
      </c>
      <c r="C1157" s="84">
        <v>6</v>
      </c>
      <c r="D1157" s="122">
        <v>0</v>
      </c>
      <c r="E1157" s="122">
        <v>1.18089014193745</v>
      </c>
      <c r="F1157" s="84" t="s">
        <v>3442</v>
      </c>
      <c r="G1157" s="84" t="b">
        <v>0</v>
      </c>
      <c r="H1157" s="84" t="b">
        <v>0</v>
      </c>
      <c r="I1157" s="84" t="b">
        <v>0</v>
      </c>
      <c r="J1157" s="84" t="b">
        <v>0</v>
      </c>
      <c r="K1157" s="84" t="b">
        <v>0</v>
      </c>
      <c r="L1157" s="84" t="b">
        <v>0</v>
      </c>
    </row>
    <row r="1158" spans="1:12" ht="15">
      <c r="A1158" s="84" t="s">
        <v>3608</v>
      </c>
      <c r="B1158" s="84" t="s">
        <v>4514</v>
      </c>
      <c r="C1158" s="84">
        <v>5</v>
      </c>
      <c r="D1158" s="122">
        <v>0.0040815075282280835</v>
      </c>
      <c r="E1158" s="122">
        <v>1.260071387985075</v>
      </c>
      <c r="F1158" s="84" t="s">
        <v>3442</v>
      </c>
      <c r="G1158" s="84" t="b">
        <v>0</v>
      </c>
      <c r="H1158" s="84" t="b">
        <v>0</v>
      </c>
      <c r="I1158" s="84" t="b">
        <v>0</v>
      </c>
      <c r="J1158" s="84" t="b">
        <v>0</v>
      </c>
      <c r="K1158" s="84" t="b">
        <v>0</v>
      </c>
      <c r="L1158" s="84" t="b">
        <v>0</v>
      </c>
    </row>
    <row r="1159" spans="1:12" ht="15">
      <c r="A1159" s="84" t="s">
        <v>4514</v>
      </c>
      <c r="B1159" s="84" t="s">
        <v>4515</v>
      </c>
      <c r="C1159" s="84">
        <v>4</v>
      </c>
      <c r="D1159" s="122">
        <v>0.007261495218790979</v>
      </c>
      <c r="E1159" s="122">
        <v>1.3569814009931311</v>
      </c>
      <c r="F1159" s="84" t="s">
        <v>3442</v>
      </c>
      <c r="G1159" s="84" t="b">
        <v>0</v>
      </c>
      <c r="H1159" s="84" t="b">
        <v>0</v>
      </c>
      <c r="I1159" s="84" t="b">
        <v>0</v>
      </c>
      <c r="J1159" s="84" t="b">
        <v>0</v>
      </c>
      <c r="K1159" s="84" t="b">
        <v>0</v>
      </c>
      <c r="L1159" s="84" t="b">
        <v>0</v>
      </c>
    </row>
    <row r="1160" spans="1:12" ht="15">
      <c r="A1160" s="84" t="s">
        <v>4515</v>
      </c>
      <c r="B1160" s="84" t="s">
        <v>4545</v>
      </c>
      <c r="C1160" s="84">
        <v>4</v>
      </c>
      <c r="D1160" s="122">
        <v>0.007261495218790979</v>
      </c>
      <c r="E1160" s="122">
        <v>1.3569814009931311</v>
      </c>
      <c r="F1160" s="84" t="s">
        <v>3442</v>
      </c>
      <c r="G1160" s="84" t="b">
        <v>0</v>
      </c>
      <c r="H1160" s="84" t="b">
        <v>0</v>
      </c>
      <c r="I1160" s="84" t="b">
        <v>0</v>
      </c>
      <c r="J1160" s="84" t="b">
        <v>0</v>
      </c>
      <c r="K1160" s="84" t="b">
        <v>0</v>
      </c>
      <c r="L1160" s="84" t="b">
        <v>0</v>
      </c>
    </row>
    <row r="1161" spans="1:12" ht="15">
      <c r="A1161" s="84" t="s">
        <v>4545</v>
      </c>
      <c r="B1161" s="84" t="s">
        <v>4600</v>
      </c>
      <c r="C1161" s="84">
        <v>3</v>
      </c>
      <c r="D1161" s="122">
        <v>0.009310206051463337</v>
      </c>
      <c r="E1161" s="122">
        <v>1.4819201376014313</v>
      </c>
      <c r="F1161" s="84" t="s">
        <v>3442</v>
      </c>
      <c r="G1161" s="84" t="b">
        <v>0</v>
      </c>
      <c r="H1161" s="84" t="b">
        <v>0</v>
      </c>
      <c r="I1161" s="84" t="b">
        <v>0</v>
      </c>
      <c r="J1161" s="84" t="b">
        <v>0</v>
      </c>
      <c r="K1161" s="84" t="b">
        <v>0</v>
      </c>
      <c r="L1161" s="84" t="b">
        <v>0</v>
      </c>
    </row>
    <row r="1162" spans="1:12" ht="15">
      <c r="A1162" s="84" t="s">
        <v>4580</v>
      </c>
      <c r="B1162" s="84" t="s">
        <v>4701</v>
      </c>
      <c r="C1162" s="84">
        <v>2</v>
      </c>
      <c r="D1162" s="122">
        <v>0.00983755164370438</v>
      </c>
      <c r="E1162" s="122">
        <v>1.6580113966571124</v>
      </c>
      <c r="F1162" s="84" t="s">
        <v>3442</v>
      </c>
      <c r="G1162" s="84" t="b">
        <v>0</v>
      </c>
      <c r="H1162" s="84" t="b">
        <v>0</v>
      </c>
      <c r="I1162" s="84" t="b">
        <v>0</v>
      </c>
      <c r="J1162" s="84" t="b">
        <v>0</v>
      </c>
      <c r="K1162" s="84" t="b">
        <v>0</v>
      </c>
      <c r="L1162" s="84" t="b">
        <v>0</v>
      </c>
    </row>
    <row r="1163" spans="1:12" ht="15">
      <c r="A1163" s="84" t="s">
        <v>4702</v>
      </c>
      <c r="B1163" s="84" t="s">
        <v>4703</v>
      </c>
      <c r="C1163" s="84">
        <v>2</v>
      </c>
      <c r="D1163" s="122">
        <v>0.00983755164370438</v>
      </c>
      <c r="E1163" s="122">
        <v>1.6580113966571124</v>
      </c>
      <c r="F1163" s="84" t="s">
        <v>3442</v>
      </c>
      <c r="G1163" s="84" t="b">
        <v>0</v>
      </c>
      <c r="H1163" s="84" t="b">
        <v>0</v>
      </c>
      <c r="I1163" s="84" t="b">
        <v>0</v>
      </c>
      <c r="J1163" s="84" t="b">
        <v>0</v>
      </c>
      <c r="K1163" s="84" t="b">
        <v>0</v>
      </c>
      <c r="L1163" s="84" t="b">
        <v>0</v>
      </c>
    </row>
    <row r="1164" spans="1:12" ht="15">
      <c r="A1164" s="84" t="s">
        <v>4600</v>
      </c>
      <c r="B1164" s="84" t="s">
        <v>4599</v>
      </c>
      <c r="C1164" s="84">
        <v>2</v>
      </c>
      <c r="D1164" s="122">
        <v>0.00983755164370438</v>
      </c>
      <c r="E1164" s="122">
        <v>1.30582887854575</v>
      </c>
      <c r="F1164" s="84" t="s">
        <v>3442</v>
      </c>
      <c r="G1164" s="84" t="b">
        <v>0</v>
      </c>
      <c r="H1164" s="84" t="b">
        <v>0</v>
      </c>
      <c r="I1164" s="84" t="b">
        <v>0</v>
      </c>
      <c r="J1164" s="84" t="b">
        <v>0</v>
      </c>
      <c r="K1164" s="84" t="b">
        <v>0</v>
      </c>
      <c r="L1164" s="84" t="b">
        <v>0</v>
      </c>
    </row>
    <row r="1165" spans="1:12" ht="15">
      <c r="A1165" s="84" t="s">
        <v>4599</v>
      </c>
      <c r="B1165" s="84" t="s">
        <v>4705</v>
      </c>
      <c r="C1165" s="84">
        <v>2</v>
      </c>
      <c r="D1165" s="122">
        <v>0.00983755164370438</v>
      </c>
      <c r="E1165" s="122">
        <v>1.6580113966571124</v>
      </c>
      <c r="F1165" s="84" t="s">
        <v>3442</v>
      </c>
      <c r="G1165" s="84" t="b">
        <v>0</v>
      </c>
      <c r="H1165" s="84" t="b">
        <v>0</v>
      </c>
      <c r="I1165" s="84" t="b">
        <v>0</v>
      </c>
      <c r="J1165" s="84" t="b">
        <v>0</v>
      </c>
      <c r="K1165" s="84" t="b">
        <v>0</v>
      </c>
      <c r="L1165" s="84" t="b">
        <v>0</v>
      </c>
    </row>
    <row r="1166" spans="1:12" ht="15">
      <c r="A1166" s="84" t="s">
        <v>4705</v>
      </c>
      <c r="B1166" s="84" t="s">
        <v>4706</v>
      </c>
      <c r="C1166" s="84">
        <v>2</v>
      </c>
      <c r="D1166" s="122">
        <v>0.00983755164370438</v>
      </c>
      <c r="E1166" s="122">
        <v>1.6580113966571124</v>
      </c>
      <c r="F1166" s="84" t="s">
        <v>3442</v>
      </c>
      <c r="G1166" s="84" t="b">
        <v>0</v>
      </c>
      <c r="H1166" s="84" t="b">
        <v>0</v>
      </c>
      <c r="I1166" s="84" t="b">
        <v>0</v>
      </c>
      <c r="J1166" s="84" t="b">
        <v>0</v>
      </c>
      <c r="K1166" s="84" t="b">
        <v>0</v>
      </c>
      <c r="L1166" s="84" t="b">
        <v>0</v>
      </c>
    </row>
    <row r="1167" spans="1:12" ht="15">
      <c r="A1167" s="84" t="s">
        <v>4499</v>
      </c>
      <c r="B1167" s="84" t="s">
        <v>4500</v>
      </c>
      <c r="C1167" s="84">
        <v>2</v>
      </c>
      <c r="D1167" s="122">
        <v>0</v>
      </c>
      <c r="E1167" s="122">
        <v>1.3424226808222062</v>
      </c>
      <c r="F1167" s="84" t="s">
        <v>3443</v>
      </c>
      <c r="G1167" s="84" t="b">
        <v>0</v>
      </c>
      <c r="H1167" s="84" t="b">
        <v>0</v>
      </c>
      <c r="I1167" s="84" t="b">
        <v>0</v>
      </c>
      <c r="J1167" s="84" t="b">
        <v>0</v>
      </c>
      <c r="K1167" s="84" t="b">
        <v>0</v>
      </c>
      <c r="L1167" s="84" t="b">
        <v>0</v>
      </c>
    </row>
    <row r="1168" spans="1:12" ht="15">
      <c r="A1168" s="84" t="s">
        <v>4500</v>
      </c>
      <c r="B1168" s="84" t="s">
        <v>4476</v>
      </c>
      <c r="C1168" s="84">
        <v>2</v>
      </c>
      <c r="D1168" s="122">
        <v>0</v>
      </c>
      <c r="E1168" s="122">
        <v>1.3424226808222062</v>
      </c>
      <c r="F1168" s="84" t="s">
        <v>3443</v>
      </c>
      <c r="G1168" s="84" t="b">
        <v>0</v>
      </c>
      <c r="H1168" s="84" t="b">
        <v>0</v>
      </c>
      <c r="I1168" s="84" t="b">
        <v>0</v>
      </c>
      <c r="J1168" s="84" t="b">
        <v>0</v>
      </c>
      <c r="K1168" s="84" t="b">
        <v>0</v>
      </c>
      <c r="L1168" s="84" t="b">
        <v>0</v>
      </c>
    </row>
    <row r="1169" spans="1:12" ht="15">
      <c r="A1169" s="84" t="s">
        <v>4476</v>
      </c>
      <c r="B1169" s="84" t="s">
        <v>4501</v>
      </c>
      <c r="C1169" s="84">
        <v>2</v>
      </c>
      <c r="D1169" s="122">
        <v>0</v>
      </c>
      <c r="E1169" s="122">
        <v>1.3424226808222062</v>
      </c>
      <c r="F1169" s="84" t="s">
        <v>3443</v>
      </c>
      <c r="G1169" s="84" t="b">
        <v>0</v>
      </c>
      <c r="H1169" s="84" t="b">
        <v>0</v>
      </c>
      <c r="I1169" s="84" t="b">
        <v>0</v>
      </c>
      <c r="J1169" s="84" t="b">
        <v>0</v>
      </c>
      <c r="K1169" s="84" t="b">
        <v>0</v>
      </c>
      <c r="L1169" s="84" t="b">
        <v>0</v>
      </c>
    </row>
    <row r="1170" spans="1:12" ht="15">
      <c r="A1170" s="84" t="s">
        <v>4501</v>
      </c>
      <c r="B1170" s="84" t="s">
        <v>4477</v>
      </c>
      <c r="C1170" s="84">
        <v>2</v>
      </c>
      <c r="D1170" s="122">
        <v>0</v>
      </c>
      <c r="E1170" s="122">
        <v>1.3424226808222062</v>
      </c>
      <c r="F1170" s="84" t="s">
        <v>3443</v>
      </c>
      <c r="G1170" s="84" t="b">
        <v>0</v>
      </c>
      <c r="H1170" s="84" t="b">
        <v>0</v>
      </c>
      <c r="I1170" s="84" t="b">
        <v>0</v>
      </c>
      <c r="J1170" s="84" t="b">
        <v>0</v>
      </c>
      <c r="K1170" s="84" t="b">
        <v>0</v>
      </c>
      <c r="L1170" s="84" t="b">
        <v>0</v>
      </c>
    </row>
    <row r="1171" spans="1:12" ht="15">
      <c r="A1171" s="84" t="s">
        <v>4477</v>
      </c>
      <c r="B1171" s="84" t="s">
        <v>4466</v>
      </c>
      <c r="C1171" s="84">
        <v>2</v>
      </c>
      <c r="D1171" s="122">
        <v>0</v>
      </c>
      <c r="E1171" s="122">
        <v>1.3424226808222062</v>
      </c>
      <c r="F1171" s="84" t="s">
        <v>3443</v>
      </c>
      <c r="G1171" s="84" t="b">
        <v>0</v>
      </c>
      <c r="H1171" s="84" t="b">
        <v>0</v>
      </c>
      <c r="I1171" s="84" t="b">
        <v>0</v>
      </c>
      <c r="J1171" s="84" t="b">
        <v>0</v>
      </c>
      <c r="K1171" s="84" t="b">
        <v>0</v>
      </c>
      <c r="L1171" s="84" t="b">
        <v>0</v>
      </c>
    </row>
    <row r="1172" spans="1:12" ht="15">
      <c r="A1172" s="84" t="s">
        <v>4466</v>
      </c>
      <c r="B1172" s="84" t="s">
        <v>4421</v>
      </c>
      <c r="C1172" s="84">
        <v>2</v>
      </c>
      <c r="D1172" s="122">
        <v>0</v>
      </c>
      <c r="E1172" s="122">
        <v>1.3424226808222062</v>
      </c>
      <c r="F1172" s="84" t="s">
        <v>3443</v>
      </c>
      <c r="G1172" s="84" t="b">
        <v>0</v>
      </c>
      <c r="H1172" s="84" t="b">
        <v>0</v>
      </c>
      <c r="I1172" s="84" t="b">
        <v>0</v>
      </c>
      <c r="J1172" s="84" t="b">
        <v>0</v>
      </c>
      <c r="K1172" s="84" t="b">
        <v>0</v>
      </c>
      <c r="L1172" s="84" t="b">
        <v>0</v>
      </c>
    </row>
    <row r="1173" spans="1:12" ht="15">
      <c r="A1173" s="84" t="s">
        <v>4421</v>
      </c>
      <c r="B1173" s="84" t="s">
        <v>4467</v>
      </c>
      <c r="C1173" s="84">
        <v>2</v>
      </c>
      <c r="D1173" s="122">
        <v>0</v>
      </c>
      <c r="E1173" s="122">
        <v>1.3424226808222062</v>
      </c>
      <c r="F1173" s="84" t="s">
        <v>3443</v>
      </c>
      <c r="G1173" s="84" t="b">
        <v>0</v>
      </c>
      <c r="H1173" s="84" t="b">
        <v>0</v>
      </c>
      <c r="I1173" s="84" t="b">
        <v>0</v>
      </c>
      <c r="J1173" s="84" t="b">
        <v>0</v>
      </c>
      <c r="K1173" s="84" t="b">
        <v>0</v>
      </c>
      <c r="L1173" s="84" t="b">
        <v>0</v>
      </c>
    </row>
    <row r="1174" spans="1:12" ht="15">
      <c r="A1174" s="84" t="s">
        <v>4467</v>
      </c>
      <c r="B1174" s="84" t="s">
        <v>4502</v>
      </c>
      <c r="C1174" s="84">
        <v>2</v>
      </c>
      <c r="D1174" s="122">
        <v>0</v>
      </c>
      <c r="E1174" s="122">
        <v>1.3424226808222062</v>
      </c>
      <c r="F1174" s="84" t="s">
        <v>3443</v>
      </c>
      <c r="G1174" s="84" t="b">
        <v>0</v>
      </c>
      <c r="H1174" s="84" t="b">
        <v>0</v>
      </c>
      <c r="I1174" s="84" t="b">
        <v>0</v>
      </c>
      <c r="J1174" s="84" t="b">
        <v>0</v>
      </c>
      <c r="K1174" s="84" t="b">
        <v>0</v>
      </c>
      <c r="L1174" s="84" t="b">
        <v>0</v>
      </c>
    </row>
    <row r="1175" spans="1:12" ht="15">
      <c r="A1175" s="84" t="s">
        <v>4502</v>
      </c>
      <c r="B1175" s="84" t="s">
        <v>4503</v>
      </c>
      <c r="C1175" s="84">
        <v>2</v>
      </c>
      <c r="D1175" s="122">
        <v>0</v>
      </c>
      <c r="E1175" s="122">
        <v>1.3424226808222062</v>
      </c>
      <c r="F1175" s="84" t="s">
        <v>3443</v>
      </c>
      <c r="G1175" s="84" t="b">
        <v>0</v>
      </c>
      <c r="H1175" s="84" t="b">
        <v>0</v>
      </c>
      <c r="I1175" s="84" t="b">
        <v>0</v>
      </c>
      <c r="J1175" s="84" t="b">
        <v>0</v>
      </c>
      <c r="K1175" s="84" t="b">
        <v>0</v>
      </c>
      <c r="L1175" s="84" t="b">
        <v>0</v>
      </c>
    </row>
    <row r="1176" spans="1:12" ht="15">
      <c r="A1176" s="84" t="s">
        <v>4503</v>
      </c>
      <c r="B1176" s="84" t="s">
        <v>4504</v>
      </c>
      <c r="C1176" s="84">
        <v>2</v>
      </c>
      <c r="D1176" s="122">
        <v>0</v>
      </c>
      <c r="E1176" s="122">
        <v>1.3424226808222062</v>
      </c>
      <c r="F1176" s="84" t="s">
        <v>3443</v>
      </c>
      <c r="G1176" s="84" t="b">
        <v>0</v>
      </c>
      <c r="H1176" s="84" t="b">
        <v>0</v>
      </c>
      <c r="I1176" s="84" t="b">
        <v>0</v>
      </c>
      <c r="J1176" s="84" t="b">
        <v>0</v>
      </c>
      <c r="K1176" s="84" t="b">
        <v>0</v>
      </c>
      <c r="L1176" s="84" t="b">
        <v>0</v>
      </c>
    </row>
    <row r="1177" spans="1:12" ht="15">
      <c r="A1177" s="84" t="s">
        <v>4504</v>
      </c>
      <c r="B1177" s="84" t="s">
        <v>4478</v>
      </c>
      <c r="C1177" s="84">
        <v>2</v>
      </c>
      <c r="D1177" s="122">
        <v>0</v>
      </c>
      <c r="E1177" s="122">
        <v>1.3424226808222062</v>
      </c>
      <c r="F1177" s="84" t="s">
        <v>3443</v>
      </c>
      <c r="G1177" s="84" t="b">
        <v>0</v>
      </c>
      <c r="H1177" s="84" t="b">
        <v>0</v>
      </c>
      <c r="I1177" s="84" t="b">
        <v>0</v>
      </c>
      <c r="J1177" s="84" t="b">
        <v>0</v>
      </c>
      <c r="K1177" s="84" t="b">
        <v>0</v>
      </c>
      <c r="L1177" s="84" t="b">
        <v>0</v>
      </c>
    </row>
    <row r="1178" spans="1:12" ht="15">
      <c r="A1178" s="84" t="s">
        <v>4478</v>
      </c>
      <c r="B1178" s="84" t="s">
        <v>4479</v>
      </c>
      <c r="C1178" s="84">
        <v>2</v>
      </c>
      <c r="D1178" s="122">
        <v>0</v>
      </c>
      <c r="E1178" s="122">
        <v>1.3424226808222062</v>
      </c>
      <c r="F1178" s="84" t="s">
        <v>3443</v>
      </c>
      <c r="G1178" s="84" t="b">
        <v>0</v>
      </c>
      <c r="H1178" s="84" t="b">
        <v>0</v>
      </c>
      <c r="I1178" s="84" t="b">
        <v>0</v>
      </c>
      <c r="J1178" s="84" t="b">
        <v>0</v>
      </c>
      <c r="K1178" s="84" t="b">
        <v>0</v>
      </c>
      <c r="L1178" s="84" t="b">
        <v>0</v>
      </c>
    </row>
    <row r="1179" spans="1:12" ht="15">
      <c r="A1179" s="84" t="s">
        <v>4479</v>
      </c>
      <c r="B1179" s="84" t="s">
        <v>4547</v>
      </c>
      <c r="C1179" s="84">
        <v>2</v>
      </c>
      <c r="D1179" s="122">
        <v>0</v>
      </c>
      <c r="E1179" s="122">
        <v>1.3424226808222062</v>
      </c>
      <c r="F1179" s="84" t="s">
        <v>3443</v>
      </c>
      <c r="G1179" s="84" t="b">
        <v>0</v>
      </c>
      <c r="H1179" s="84" t="b">
        <v>0</v>
      </c>
      <c r="I1179" s="84" t="b">
        <v>0</v>
      </c>
      <c r="J1179" s="84" t="b">
        <v>0</v>
      </c>
      <c r="K1179" s="84" t="b">
        <v>0</v>
      </c>
      <c r="L1179" s="84" t="b">
        <v>0</v>
      </c>
    </row>
    <row r="1180" spans="1:12" ht="15">
      <c r="A1180" s="84" t="s">
        <v>4547</v>
      </c>
      <c r="B1180" s="84" t="s">
        <v>4548</v>
      </c>
      <c r="C1180" s="84">
        <v>2</v>
      </c>
      <c r="D1180" s="122">
        <v>0</v>
      </c>
      <c r="E1180" s="122">
        <v>1.3424226808222062</v>
      </c>
      <c r="F1180" s="84" t="s">
        <v>3443</v>
      </c>
      <c r="G1180" s="84" t="b">
        <v>0</v>
      </c>
      <c r="H1180" s="84" t="b">
        <v>0</v>
      </c>
      <c r="I1180" s="84" t="b">
        <v>0</v>
      </c>
      <c r="J1180" s="84" t="b">
        <v>0</v>
      </c>
      <c r="K1180" s="84" t="b">
        <v>0</v>
      </c>
      <c r="L1180" s="84" t="b">
        <v>0</v>
      </c>
    </row>
    <row r="1181" spans="1:12" ht="15">
      <c r="A1181" s="84" t="s">
        <v>4761</v>
      </c>
      <c r="B1181" s="84" t="s">
        <v>4762</v>
      </c>
      <c r="C1181" s="84">
        <v>2</v>
      </c>
      <c r="D1181" s="122">
        <v>0</v>
      </c>
      <c r="E1181" s="122">
        <v>1.2174839442139063</v>
      </c>
      <c r="F1181" s="84" t="s">
        <v>3444</v>
      </c>
      <c r="G1181" s="84" t="b">
        <v>0</v>
      </c>
      <c r="H1181" s="84" t="b">
        <v>0</v>
      </c>
      <c r="I1181" s="84" t="b">
        <v>0</v>
      </c>
      <c r="J1181" s="84" t="b">
        <v>0</v>
      </c>
      <c r="K1181" s="84" t="b">
        <v>0</v>
      </c>
      <c r="L1181" s="84" t="b">
        <v>0</v>
      </c>
    </row>
    <row r="1182" spans="1:12" ht="15">
      <c r="A1182" s="84" t="s">
        <v>4762</v>
      </c>
      <c r="B1182" s="84" t="s">
        <v>4763</v>
      </c>
      <c r="C1182" s="84">
        <v>2</v>
      </c>
      <c r="D1182" s="122">
        <v>0</v>
      </c>
      <c r="E1182" s="122">
        <v>1.2174839442139063</v>
      </c>
      <c r="F1182" s="84" t="s">
        <v>3444</v>
      </c>
      <c r="G1182" s="84" t="b">
        <v>0</v>
      </c>
      <c r="H1182" s="84" t="b">
        <v>0</v>
      </c>
      <c r="I1182" s="84" t="b">
        <v>0</v>
      </c>
      <c r="J1182" s="84" t="b">
        <v>0</v>
      </c>
      <c r="K1182" s="84" t="b">
        <v>0</v>
      </c>
      <c r="L1182" s="84" t="b">
        <v>0</v>
      </c>
    </row>
    <row r="1183" spans="1:12" ht="15">
      <c r="A1183" s="84" t="s">
        <v>4763</v>
      </c>
      <c r="B1183" s="84" t="s">
        <v>4538</v>
      </c>
      <c r="C1183" s="84">
        <v>2</v>
      </c>
      <c r="D1183" s="122">
        <v>0</v>
      </c>
      <c r="E1183" s="122">
        <v>1.2174839442139063</v>
      </c>
      <c r="F1183" s="84" t="s">
        <v>3444</v>
      </c>
      <c r="G1183" s="84" t="b">
        <v>0</v>
      </c>
      <c r="H1183" s="84" t="b">
        <v>0</v>
      </c>
      <c r="I1183" s="84" t="b">
        <v>0</v>
      </c>
      <c r="J1183" s="84" t="b">
        <v>0</v>
      </c>
      <c r="K1183" s="84" t="b">
        <v>0</v>
      </c>
      <c r="L1183" s="84" t="b">
        <v>0</v>
      </c>
    </row>
    <row r="1184" spans="1:12" ht="15">
      <c r="A1184" s="84" t="s">
        <v>4538</v>
      </c>
      <c r="B1184" s="84" t="s">
        <v>4764</v>
      </c>
      <c r="C1184" s="84">
        <v>2</v>
      </c>
      <c r="D1184" s="122">
        <v>0</v>
      </c>
      <c r="E1184" s="122">
        <v>1.2174839442139063</v>
      </c>
      <c r="F1184" s="84" t="s">
        <v>3444</v>
      </c>
      <c r="G1184" s="84" t="b">
        <v>0</v>
      </c>
      <c r="H1184" s="84" t="b">
        <v>0</v>
      </c>
      <c r="I1184" s="84" t="b">
        <v>0</v>
      </c>
      <c r="J1184" s="84" t="b">
        <v>0</v>
      </c>
      <c r="K1184" s="84" t="b">
        <v>0</v>
      </c>
      <c r="L1184" s="84" t="b">
        <v>0</v>
      </c>
    </row>
    <row r="1185" spans="1:12" ht="15">
      <c r="A1185" s="84" t="s">
        <v>4764</v>
      </c>
      <c r="B1185" s="84" t="s">
        <v>4765</v>
      </c>
      <c r="C1185" s="84">
        <v>2</v>
      </c>
      <c r="D1185" s="122">
        <v>0</v>
      </c>
      <c r="E1185" s="122">
        <v>1.2174839442139063</v>
      </c>
      <c r="F1185" s="84" t="s">
        <v>3444</v>
      </c>
      <c r="G1185" s="84" t="b">
        <v>0</v>
      </c>
      <c r="H1185" s="84" t="b">
        <v>0</v>
      </c>
      <c r="I1185" s="84" t="b">
        <v>0</v>
      </c>
      <c r="J1185" s="84" t="b">
        <v>0</v>
      </c>
      <c r="K1185" s="84" t="b">
        <v>0</v>
      </c>
      <c r="L1185" s="84" t="b">
        <v>0</v>
      </c>
    </row>
    <row r="1186" spans="1:12" ht="15">
      <c r="A1186" s="84" t="s">
        <v>4765</v>
      </c>
      <c r="B1186" s="84" t="s">
        <v>4766</v>
      </c>
      <c r="C1186" s="84">
        <v>2</v>
      </c>
      <c r="D1186" s="122">
        <v>0</v>
      </c>
      <c r="E1186" s="122">
        <v>1.2174839442139063</v>
      </c>
      <c r="F1186" s="84" t="s">
        <v>3444</v>
      </c>
      <c r="G1186" s="84" t="b">
        <v>0</v>
      </c>
      <c r="H1186" s="84" t="b">
        <v>0</v>
      </c>
      <c r="I1186" s="84" t="b">
        <v>0</v>
      </c>
      <c r="J1186" s="84" t="b">
        <v>0</v>
      </c>
      <c r="K1186" s="84" t="b">
        <v>0</v>
      </c>
      <c r="L1186" s="84" t="b">
        <v>0</v>
      </c>
    </row>
    <row r="1187" spans="1:12" ht="15">
      <c r="A1187" s="84" t="s">
        <v>4766</v>
      </c>
      <c r="B1187" s="84" t="s">
        <v>4460</v>
      </c>
      <c r="C1187" s="84">
        <v>2</v>
      </c>
      <c r="D1187" s="122">
        <v>0</v>
      </c>
      <c r="E1187" s="122">
        <v>1.2174839442139063</v>
      </c>
      <c r="F1187" s="84" t="s">
        <v>3444</v>
      </c>
      <c r="G1187" s="84" t="b">
        <v>0</v>
      </c>
      <c r="H1187" s="84" t="b">
        <v>0</v>
      </c>
      <c r="I1187" s="84" t="b">
        <v>0</v>
      </c>
      <c r="J1187" s="84" t="b">
        <v>0</v>
      </c>
      <c r="K1187" s="84" t="b">
        <v>0</v>
      </c>
      <c r="L1187" s="84" t="b">
        <v>0</v>
      </c>
    </row>
    <row r="1188" spans="1:12" ht="15">
      <c r="A1188" s="84" t="s">
        <v>4460</v>
      </c>
      <c r="B1188" s="84" t="s">
        <v>3696</v>
      </c>
      <c r="C1188" s="84">
        <v>2</v>
      </c>
      <c r="D1188" s="122">
        <v>0</v>
      </c>
      <c r="E1188" s="122">
        <v>1.2174839442139063</v>
      </c>
      <c r="F1188" s="84" t="s">
        <v>3444</v>
      </c>
      <c r="G1188" s="84" t="b">
        <v>0</v>
      </c>
      <c r="H1188" s="84" t="b">
        <v>0</v>
      </c>
      <c r="I1188" s="84" t="b">
        <v>0</v>
      </c>
      <c r="J1188" s="84" t="b">
        <v>0</v>
      </c>
      <c r="K1188" s="84" t="b">
        <v>0</v>
      </c>
      <c r="L1188" s="84" t="b">
        <v>0</v>
      </c>
    </row>
    <row r="1189" spans="1:12" ht="15">
      <c r="A1189" s="84" t="s">
        <v>3696</v>
      </c>
      <c r="B1189" s="84" t="s">
        <v>4767</v>
      </c>
      <c r="C1189" s="84">
        <v>2</v>
      </c>
      <c r="D1189" s="122">
        <v>0</v>
      </c>
      <c r="E1189" s="122">
        <v>1.2174839442139063</v>
      </c>
      <c r="F1189" s="84" t="s">
        <v>3444</v>
      </c>
      <c r="G1189" s="84" t="b">
        <v>0</v>
      </c>
      <c r="H1189" s="84" t="b">
        <v>0</v>
      </c>
      <c r="I1189" s="84" t="b">
        <v>0</v>
      </c>
      <c r="J1189" s="84" t="b">
        <v>0</v>
      </c>
      <c r="K1189" s="84" t="b">
        <v>0</v>
      </c>
      <c r="L1189" s="84" t="b">
        <v>0</v>
      </c>
    </row>
    <row r="1190" spans="1:12" ht="15">
      <c r="A1190" s="84" t="s">
        <v>4767</v>
      </c>
      <c r="B1190" s="84" t="s">
        <v>4768</v>
      </c>
      <c r="C1190" s="84">
        <v>2</v>
      </c>
      <c r="D1190" s="122">
        <v>0</v>
      </c>
      <c r="E1190" s="122">
        <v>1.2174839442139063</v>
      </c>
      <c r="F1190" s="84" t="s">
        <v>3444</v>
      </c>
      <c r="G1190" s="84" t="b">
        <v>0</v>
      </c>
      <c r="H1190" s="84" t="b">
        <v>0</v>
      </c>
      <c r="I1190" s="84" t="b">
        <v>0</v>
      </c>
      <c r="J1190" s="84" t="b">
        <v>0</v>
      </c>
      <c r="K1190" s="84" t="b">
        <v>0</v>
      </c>
      <c r="L1190" s="84" t="b">
        <v>0</v>
      </c>
    </row>
    <row r="1191" spans="1:12" ht="15">
      <c r="A1191" s="84" t="s">
        <v>4768</v>
      </c>
      <c r="B1191" s="84" t="s">
        <v>4769</v>
      </c>
      <c r="C1191" s="84">
        <v>2</v>
      </c>
      <c r="D1191" s="122">
        <v>0</v>
      </c>
      <c r="E1191" s="122">
        <v>1.2174839442139063</v>
      </c>
      <c r="F1191" s="84" t="s">
        <v>3444</v>
      </c>
      <c r="G1191" s="84" t="b">
        <v>0</v>
      </c>
      <c r="H1191" s="84" t="b">
        <v>0</v>
      </c>
      <c r="I1191" s="84" t="b">
        <v>0</v>
      </c>
      <c r="J1191" s="84" t="b">
        <v>0</v>
      </c>
      <c r="K1191" s="84" t="b">
        <v>0</v>
      </c>
      <c r="L1191" s="84" t="b">
        <v>0</v>
      </c>
    </row>
    <row r="1192" spans="1:12" ht="15">
      <c r="A1192" s="84" t="s">
        <v>3617</v>
      </c>
      <c r="B1192" s="84" t="s">
        <v>3616</v>
      </c>
      <c r="C1192" s="84">
        <v>3</v>
      </c>
      <c r="D1192" s="122">
        <v>0</v>
      </c>
      <c r="E1192" s="122">
        <v>0.9030899869919435</v>
      </c>
      <c r="F1192" s="84" t="s">
        <v>3445</v>
      </c>
      <c r="G1192" s="84" t="b">
        <v>0</v>
      </c>
      <c r="H1192" s="84" t="b">
        <v>0</v>
      </c>
      <c r="I1192" s="84" t="b">
        <v>0</v>
      </c>
      <c r="J1192" s="84" t="b">
        <v>0</v>
      </c>
      <c r="K1192" s="84" t="b">
        <v>0</v>
      </c>
      <c r="L1192" s="84" t="b">
        <v>0</v>
      </c>
    </row>
    <row r="1193" spans="1:12" ht="15">
      <c r="A1193" s="84" t="s">
        <v>3616</v>
      </c>
      <c r="B1193" s="84" t="s">
        <v>3613</v>
      </c>
      <c r="C1193" s="84">
        <v>3</v>
      </c>
      <c r="D1193" s="122">
        <v>0</v>
      </c>
      <c r="E1193" s="122">
        <v>0.9030899869919435</v>
      </c>
      <c r="F1193" s="84" t="s">
        <v>3445</v>
      </c>
      <c r="G1193" s="84" t="b">
        <v>0</v>
      </c>
      <c r="H1193" s="84" t="b">
        <v>0</v>
      </c>
      <c r="I1193" s="84" t="b">
        <v>0</v>
      </c>
      <c r="J1193" s="84" t="b">
        <v>0</v>
      </c>
      <c r="K1193" s="84" t="b">
        <v>0</v>
      </c>
      <c r="L1193" s="84" t="b">
        <v>0</v>
      </c>
    </row>
    <row r="1194" spans="1:12" ht="15">
      <c r="A1194" s="84" t="s">
        <v>3613</v>
      </c>
      <c r="B1194" s="84" t="s">
        <v>3623</v>
      </c>
      <c r="C1194" s="84">
        <v>3</v>
      </c>
      <c r="D1194" s="122">
        <v>0</v>
      </c>
      <c r="E1194" s="122">
        <v>0.9030899869919435</v>
      </c>
      <c r="F1194" s="84" t="s">
        <v>3445</v>
      </c>
      <c r="G1194" s="84" t="b">
        <v>0</v>
      </c>
      <c r="H1194" s="84" t="b">
        <v>0</v>
      </c>
      <c r="I1194" s="84" t="b">
        <v>0</v>
      </c>
      <c r="J1194" s="84" t="b">
        <v>0</v>
      </c>
      <c r="K1194" s="84" t="b">
        <v>0</v>
      </c>
      <c r="L1194" s="84" t="b">
        <v>0</v>
      </c>
    </row>
    <row r="1195" spans="1:12" ht="15">
      <c r="A1195" s="84" t="s">
        <v>3623</v>
      </c>
      <c r="B1195" s="84" t="s">
        <v>4429</v>
      </c>
      <c r="C1195" s="84">
        <v>3</v>
      </c>
      <c r="D1195" s="122">
        <v>0</v>
      </c>
      <c r="E1195" s="122">
        <v>0.9030899869919435</v>
      </c>
      <c r="F1195" s="84" t="s">
        <v>3445</v>
      </c>
      <c r="G1195" s="84" t="b">
        <v>0</v>
      </c>
      <c r="H1195" s="84" t="b">
        <v>0</v>
      </c>
      <c r="I1195" s="84" t="b">
        <v>0</v>
      </c>
      <c r="J1195" s="84" t="b">
        <v>1</v>
      </c>
      <c r="K1195" s="84" t="b">
        <v>0</v>
      </c>
      <c r="L1195" s="84" t="b">
        <v>0</v>
      </c>
    </row>
    <row r="1196" spans="1:12" ht="15">
      <c r="A1196" s="84" t="s">
        <v>4429</v>
      </c>
      <c r="B1196" s="84" t="s">
        <v>3622</v>
      </c>
      <c r="C1196" s="84">
        <v>3</v>
      </c>
      <c r="D1196" s="122">
        <v>0</v>
      </c>
      <c r="E1196" s="122">
        <v>0.9030899869919435</v>
      </c>
      <c r="F1196" s="84" t="s">
        <v>3445</v>
      </c>
      <c r="G1196" s="84" t="b">
        <v>1</v>
      </c>
      <c r="H1196" s="84" t="b">
        <v>0</v>
      </c>
      <c r="I1196" s="84" t="b">
        <v>0</v>
      </c>
      <c r="J1196" s="84" t="b">
        <v>0</v>
      </c>
      <c r="K1196" s="84" t="b">
        <v>0</v>
      </c>
      <c r="L1196" s="84" t="b">
        <v>0</v>
      </c>
    </row>
    <row r="1197" spans="1:12" ht="15">
      <c r="A1197" s="84" t="s">
        <v>3622</v>
      </c>
      <c r="B1197" s="84" t="s">
        <v>3619</v>
      </c>
      <c r="C1197" s="84">
        <v>2</v>
      </c>
      <c r="D1197" s="122">
        <v>0.013043796967087498</v>
      </c>
      <c r="E1197" s="122">
        <v>0.9030899869919435</v>
      </c>
      <c r="F1197" s="84" t="s">
        <v>3445</v>
      </c>
      <c r="G1197" s="84" t="b">
        <v>0</v>
      </c>
      <c r="H1197" s="84" t="b">
        <v>0</v>
      </c>
      <c r="I1197" s="84" t="b">
        <v>0</v>
      </c>
      <c r="J1197" s="84" t="b">
        <v>0</v>
      </c>
      <c r="K1197" s="84" t="b">
        <v>0</v>
      </c>
      <c r="L1197" s="84" t="b">
        <v>0</v>
      </c>
    </row>
    <row r="1198" spans="1:12" ht="15">
      <c r="A1198" s="84" t="s">
        <v>3619</v>
      </c>
      <c r="B1198" s="84" t="s">
        <v>3608</v>
      </c>
      <c r="C1198" s="84">
        <v>2</v>
      </c>
      <c r="D1198" s="122">
        <v>0.013043796967087498</v>
      </c>
      <c r="E1198" s="122">
        <v>0.9030899869919435</v>
      </c>
      <c r="F1198" s="84" t="s">
        <v>3445</v>
      </c>
      <c r="G1198" s="84" t="b">
        <v>0</v>
      </c>
      <c r="H1198" s="84" t="b">
        <v>0</v>
      </c>
      <c r="I1198" s="84" t="b">
        <v>0</v>
      </c>
      <c r="J1198" s="84" t="b">
        <v>0</v>
      </c>
      <c r="K1198" s="84" t="b">
        <v>0</v>
      </c>
      <c r="L1198" s="84" t="b">
        <v>0</v>
      </c>
    </row>
    <row r="1199" spans="1:12" ht="15">
      <c r="A1199" s="84" t="s">
        <v>3608</v>
      </c>
      <c r="B1199" s="84" t="s">
        <v>3614</v>
      </c>
      <c r="C1199" s="84">
        <v>2</v>
      </c>
      <c r="D1199" s="122">
        <v>0.013043796967087498</v>
      </c>
      <c r="E1199" s="122">
        <v>0.9030899869919435</v>
      </c>
      <c r="F1199" s="84" t="s">
        <v>3445</v>
      </c>
      <c r="G1199" s="84" t="b">
        <v>0</v>
      </c>
      <c r="H1199" s="84" t="b">
        <v>0</v>
      </c>
      <c r="I1199" s="84" t="b">
        <v>0</v>
      </c>
      <c r="J1199" s="84" t="b">
        <v>0</v>
      </c>
      <c r="K1199" s="84" t="b">
        <v>0</v>
      </c>
      <c r="L1199" s="84" t="b">
        <v>0</v>
      </c>
    </row>
    <row r="1200" spans="1:12" ht="15">
      <c r="A1200" s="84" t="s">
        <v>4506</v>
      </c>
      <c r="B1200" s="84" t="s">
        <v>4426</v>
      </c>
      <c r="C1200" s="84">
        <v>4</v>
      </c>
      <c r="D1200" s="122">
        <v>0.008308993117480153</v>
      </c>
      <c r="E1200" s="122">
        <v>1.0202033860882869</v>
      </c>
      <c r="F1200" s="84" t="s">
        <v>3446</v>
      </c>
      <c r="G1200" s="84" t="b">
        <v>0</v>
      </c>
      <c r="H1200" s="84" t="b">
        <v>0</v>
      </c>
      <c r="I1200" s="84" t="b">
        <v>0</v>
      </c>
      <c r="J1200" s="84" t="b">
        <v>0</v>
      </c>
      <c r="K1200" s="84" t="b">
        <v>0</v>
      </c>
      <c r="L1200" s="84" t="b">
        <v>0</v>
      </c>
    </row>
    <row r="1201" spans="1:12" ht="15">
      <c r="A1201" s="84" t="s">
        <v>3608</v>
      </c>
      <c r="B1201" s="84" t="s">
        <v>4474</v>
      </c>
      <c r="C1201" s="84">
        <v>4</v>
      </c>
      <c r="D1201" s="122">
        <v>0.008308993117480153</v>
      </c>
      <c r="E1201" s="122">
        <v>1.0871501757189002</v>
      </c>
      <c r="F1201" s="84" t="s">
        <v>3446</v>
      </c>
      <c r="G1201" s="84" t="b">
        <v>0</v>
      </c>
      <c r="H1201" s="84" t="b">
        <v>0</v>
      </c>
      <c r="I1201" s="84" t="b">
        <v>0</v>
      </c>
      <c r="J1201" s="84" t="b">
        <v>0</v>
      </c>
      <c r="K1201" s="84" t="b">
        <v>0</v>
      </c>
      <c r="L1201" s="84" t="b">
        <v>0</v>
      </c>
    </row>
    <row r="1202" spans="1:12" ht="15">
      <c r="A1202" s="84" t="s">
        <v>4426</v>
      </c>
      <c r="B1202" s="84" t="s">
        <v>4507</v>
      </c>
      <c r="C1202" s="84">
        <v>3</v>
      </c>
      <c r="D1202" s="122">
        <v>0.009435302187040882</v>
      </c>
      <c r="E1202" s="122">
        <v>0.8952646494799871</v>
      </c>
      <c r="F1202" s="84" t="s">
        <v>3446</v>
      </c>
      <c r="G1202" s="84" t="b">
        <v>0</v>
      </c>
      <c r="H1202" s="84" t="b">
        <v>0</v>
      </c>
      <c r="I1202" s="84" t="b">
        <v>0</v>
      </c>
      <c r="J1202" s="84" t="b">
        <v>0</v>
      </c>
      <c r="K1202" s="84" t="b">
        <v>0</v>
      </c>
      <c r="L1202" s="84" t="b">
        <v>0</v>
      </c>
    </row>
    <row r="1203" spans="1:12" ht="15">
      <c r="A1203" s="84" t="s">
        <v>3611</v>
      </c>
      <c r="B1203" s="84" t="s">
        <v>4420</v>
      </c>
      <c r="C1203" s="84">
        <v>3</v>
      </c>
      <c r="D1203" s="122">
        <v>0.009435302187040882</v>
      </c>
      <c r="E1203" s="122">
        <v>1.2632414347745813</v>
      </c>
      <c r="F1203" s="84" t="s">
        <v>3446</v>
      </c>
      <c r="G1203" s="84" t="b">
        <v>0</v>
      </c>
      <c r="H1203" s="84" t="b">
        <v>0</v>
      </c>
      <c r="I1203" s="84" t="b">
        <v>0</v>
      </c>
      <c r="J1203" s="84" t="b">
        <v>0</v>
      </c>
      <c r="K1203" s="84" t="b">
        <v>0</v>
      </c>
      <c r="L1203" s="84" t="b">
        <v>0</v>
      </c>
    </row>
    <row r="1204" spans="1:12" ht="15">
      <c r="A1204" s="84" t="s">
        <v>4426</v>
      </c>
      <c r="B1204" s="84" t="s">
        <v>4630</v>
      </c>
      <c r="C1204" s="84">
        <v>3</v>
      </c>
      <c r="D1204" s="122">
        <v>0.009435302187040882</v>
      </c>
      <c r="E1204" s="122">
        <v>1.1962946451439682</v>
      </c>
      <c r="F1204" s="84" t="s">
        <v>3446</v>
      </c>
      <c r="G1204" s="84" t="b">
        <v>0</v>
      </c>
      <c r="H1204" s="84" t="b">
        <v>0</v>
      </c>
      <c r="I1204" s="84" t="b">
        <v>0</v>
      </c>
      <c r="J1204" s="84" t="b">
        <v>0</v>
      </c>
      <c r="K1204" s="84" t="b">
        <v>0</v>
      </c>
      <c r="L1204" s="84" t="b">
        <v>0</v>
      </c>
    </row>
    <row r="1205" spans="1:12" ht="15">
      <c r="A1205" s="84" t="s">
        <v>4630</v>
      </c>
      <c r="B1205" s="84" t="s">
        <v>4507</v>
      </c>
      <c r="C1205" s="84">
        <v>3</v>
      </c>
      <c r="D1205" s="122">
        <v>0.009435302187040882</v>
      </c>
      <c r="E1205" s="122">
        <v>1.2632414347745813</v>
      </c>
      <c r="F1205" s="84" t="s">
        <v>3446</v>
      </c>
      <c r="G1205" s="84" t="b">
        <v>0</v>
      </c>
      <c r="H1205" s="84" t="b">
        <v>0</v>
      </c>
      <c r="I1205" s="84" t="b">
        <v>0</v>
      </c>
      <c r="J1205" s="84" t="b">
        <v>0</v>
      </c>
      <c r="K1205" s="84" t="b">
        <v>0</v>
      </c>
      <c r="L1205" s="84" t="b">
        <v>0</v>
      </c>
    </row>
    <row r="1206" spans="1:12" ht="15">
      <c r="A1206" s="84" t="s">
        <v>4420</v>
      </c>
      <c r="B1206" s="84" t="s">
        <v>3614</v>
      </c>
      <c r="C1206" s="84">
        <v>3</v>
      </c>
      <c r="D1206" s="122">
        <v>0.009435302187040882</v>
      </c>
      <c r="E1206" s="122">
        <v>1.2632414347745813</v>
      </c>
      <c r="F1206" s="84" t="s">
        <v>3446</v>
      </c>
      <c r="G1206" s="84" t="b">
        <v>0</v>
      </c>
      <c r="H1206" s="84" t="b">
        <v>0</v>
      </c>
      <c r="I1206" s="84" t="b">
        <v>0</v>
      </c>
      <c r="J1206" s="84" t="b">
        <v>0</v>
      </c>
      <c r="K1206" s="84" t="b">
        <v>0</v>
      </c>
      <c r="L1206" s="84" t="b">
        <v>0</v>
      </c>
    </row>
    <row r="1207" spans="1:12" ht="15">
      <c r="A1207" s="84" t="s">
        <v>3614</v>
      </c>
      <c r="B1207" s="84" t="s">
        <v>3608</v>
      </c>
      <c r="C1207" s="84">
        <v>3</v>
      </c>
      <c r="D1207" s="122">
        <v>0.009435302187040882</v>
      </c>
      <c r="E1207" s="122">
        <v>1.2632414347745813</v>
      </c>
      <c r="F1207" s="84" t="s">
        <v>3446</v>
      </c>
      <c r="G1207" s="84" t="b">
        <v>0</v>
      </c>
      <c r="H1207" s="84" t="b">
        <v>0</v>
      </c>
      <c r="I1207" s="84" t="b">
        <v>0</v>
      </c>
      <c r="J1207" s="84" t="b">
        <v>0</v>
      </c>
      <c r="K1207" s="84" t="b">
        <v>0</v>
      </c>
      <c r="L1207" s="84" t="b">
        <v>0</v>
      </c>
    </row>
    <row r="1208" spans="1:12" ht="15">
      <c r="A1208" s="84" t="s">
        <v>4494</v>
      </c>
      <c r="B1208" s="84" t="s">
        <v>4540</v>
      </c>
      <c r="C1208" s="84">
        <v>3</v>
      </c>
      <c r="D1208" s="122">
        <v>0.009435302187040882</v>
      </c>
      <c r="E1208" s="122">
        <v>1.5642714304385625</v>
      </c>
      <c r="F1208" s="84" t="s">
        <v>3446</v>
      </c>
      <c r="G1208" s="84" t="b">
        <v>0</v>
      </c>
      <c r="H1208" s="84" t="b">
        <v>0</v>
      </c>
      <c r="I1208" s="84" t="b">
        <v>0</v>
      </c>
      <c r="J1208" s="84" t="b">
        <v>0</v>
      </c>
      <c r="K1208" s="84" t="b">
        <v>0</v>
      </c>
      <c r="L1208" s="84" t="b">
        <v>0</v>
      </c>
    </row>
    <row r="1209" spans="1:12" ht="15">
      <c r="A1209" s="84" t="s">
        <v>4507</v>
      </c>
      <c r="B1209" s="84" t="s">
        <v>4625</v>
      </c>
      <c r="C1209" s="84">
        <v>2</v>
      </c>
      <c r="D1209" s="122">
        <v>0.009300308450432063</v>
      </c>
      <c r="E1209" s="122">
        <v>1.0871501757189002</v>
      </c>
      <c r="F1209" s="84" t="s">
        <v>3446</v>
      </c>
      <c r="G1209" s="84" t="b">
        <v>0</v>
      </c>
      <c r="H1209" s="84" t="b">
        <v>0</v>
      </c>
      <c r="I1209" s="84" t="b">
        <v>0</v>
      </c>
      <c r="J1209" s="84" t="b">
        <v>0</v>
      </c>
      <c r="K1209" s="84" t="b">
        <v>0</v>
      </c>
      <c r="L1209" s="84" t="b">
        <v>0</v>
      </c>
    </row>
    <row r="1210" spans="1:12" ht="15">
      <c r="A1210" s="84" t="s">
        <v>4625</v>
      </c>
      <c r="B1210" s="84" t="s">
        <v>3611</v>
      </c>
      <c r="C1210" s="84">
        <v>2</v>
      </c>
      <c r="D1210" s="122">
        <v>0.009300308450432063</v>
      </c>
      <c r="E1210" s="122">
        <v>1.3881801713828814</v>
      </c>
      <c r="F1210" s="84" t="s">
        <v>3446</v>
      </c>
      <c r="G1210" s="84" t="b">
        <v>0</v>
      </c>
      <c r="H1210" s="84" t="b">
        <v>0</v>
      </c>
      <c r="I1210" s="84" t="b">
        <v>0</v>
      </c>
      <c r="J1210" s="84" t="b">
        <v>0</v>
      </c>
      <c r="K1210" s="84" t="b">
        <v>0</v>
      </c>
      <c r="L1210" s="84" t="b">
        <v>0</v>
      </c>
    </row>
    <row r="1211" spans="1:12" ht="15">
      <c r="A1211" s="84" t="s">
        <v>3608</v>
      </c>
      <c r="B1211" s="84" t="s">
        <v>4557</v>
      </c>
      <c r="C1211" s="84">
        <v>2</v>
      </c>
      <c r="D1211" s="122">
        <v>0.009300308450432063</v>
      </c>
      <c r="E1211" s="122">
        <v>0.9622114391106003</v>
      </c>
      <c r="F1211" s="84" t="s">
        <v>3446</v>
      </c>
      <c r="G1211" s="84" t="b">
        <v>0</v>
      </c>
      <c r="H1211" s="84" t="b">
        <v>0</v>
      </c>
      <c r="I1211" s="84" t="b">
        <v>0</v>
      </c>
      <c r="J1211" s="84" t="b">
        <v>0</v>
      </c>
      <c r="K1211" s="84" t="b">
        <v>0</v>
      </c>
      <c r="L1211" s="84" t="b">
        <v>0</v>
      </c>
    </row>
    <row r="1212" spans="1:12" ht="15">
      <c r="A1212" s="84" t="s">
        <v>4557</v>
      </c>
      <c r="B1212" s="84" t="s">
        <v>4474</v>
      </c>
      <c r="C1212" s="84">
        <v>2</v>
      </c>
      <c r="D1212" s="122">
        <v>0.009300308450432063</v>
      </c>
      <c r="E1212" s="122">
        <v>0.9622114391106003</v>
      </c>
      <c r="F1212" s="84" t="s">
        <v>3446</v>
      </c>
      <c r="G1212" s="84" t="b">
        <v>0</v>
      </c>
      <c r="H1212" s="84" t="b">
        <v>0</v>
      </c>
      <c r="I1212" s="84" t="b">
        <v>0</v>
      </c>
      <c r="J1212" s="84" t="b">
        <v>0</v>
      </c>
      <c r="K1212" s="84" t="b">
        <v>0</v>
      </c>
      <c r="L1212" s="84" t="b">
        <v>0</v>
      </c>
    </row>
    <row r="1213" spans="1:12" ht="15">
      <c r="A1213" s="84" t="s">
        <v>4493</v>
      </c>
      <c r="B1213" s="84" t="s">
        <v>4553</v>
      </c>
      <c r="C1213" s="84">
        <v>2</v>
      </c>
      <c r="D1213" s="122">
        <v>0.009300308450432063</v>
      </c>
      <c r="E1213" s="122">
        <v>1.7403626894942439</v>
      </c>
      <c r="F1213" s="84" t="s">
        <v>3446</v>
      </c>
      <c r="G1213" s="84" t="b">
        <v>0</v>
      </c>
      <c r="H1213" s="84" t="b">
        <v>0</v>
      </c>
      <c r="I1213" s="84" t="b">
        <v>0</v>
      </c>
      <c r="J1213" s="84" t="b">
        <v>1</v>
      </c>
      <c r="K1213" s="84" t="b">
        <v>0</v>
      </c>
      <c r="L1213" s="84" t="b">
        <v>0</v>
      </c>
    </row>
    <row r="1214" spans="1:12" ht="15">
      <c r="A1214" s="84" t="s">
        <v>4553</v>
      </c>
      <c r="B1214" s="84" t="s">
        <v>4806</v>
      </c>
      <c r="C1214" s="84">
        <v>2</v>
      </c>
      <c r="D1214" s="122">
        <v>0.009300308450432063</v>
      </c>
      <c r="E1214" s="122">
        <v>1.7403626894942439</v>
      </c>
      <c r="F1214" s="84" t="s">
        <v>3446</v>
      </c>
      <c r="G1214" s="84" t="b">
        <v>1</v>
      </c>
      <c r="H1214" s="84" t="b">
        <v>0</v>
      </c>
      <c r="I1214" s="84" t="b">
        <v>0</v>
      </c>
      <c r="J1214" s="84" t="b">
        <v>0</v>
      </c>
      <c r="K1214" s="84" t="b">
        <v>0</v>
      </c>
      <c r="L1214" s="84" t="b">
        <v>0</v>
      </c>
    </row>
    <row r="1215" spans="1:12" ht="15">
      <c r="A1215" s="84" t="s">
        <v>4806</v>
      </c>
      <c r="B1215" s="84" t="s">
        <v>4616</v>
      </c>
      <c r="C1215" s="84">
        <v>2</v>
      </c>
      <c r="D1215" s="122">
        <v>0.009300308450432063</v>
      </c>
      <c r="E1215" s="122">
        <v>1.7403626894942439</v>
      </c>
      <c r="F1215" s="84" t="s">
        <v>3446</v>
      </c>
      <c r="G1215" s="84" t="b">
        <v>0</v>
      </c>
      <c r="H1215" s="84" t="b">
        <v>0</v>
      </c>
      <c r="I1215" s="84" t="b">
        <v>0</v>
      </c>
      <c r="J1215" s="84" t="b">
        <v>0</v>
      </c>
      <c r="K1215" s="84" t="b">
        <v>0</v>
      </c>
      <c r="L1215" s="84" t="b">
        <v>0</v>
      </c>
    </row>
    <row r="1216" spans="1:12" ht="15">
      <c r="A1216" s="84" t="s">
        <v>4616</v>
      </c>
      <c r="B1216" s="84" t="s">
        <v>4807</v>
      </c>
      <c r="C1216" s="84">
        <v>2</v>
      </c>
      <c r="D1216" s="122">
        <v>0.009300308450432063</v>
      </c>
      <c r="E1216" s="122">
        <v>1.7403626894942439</v>
      </c>
      <c r="F1216" s="84" t="s">
        <v>3446</v>
      </c>
      <c r="G1216" s="84" t="b">
        <v>0</v>
      </c>
      <c r="H1216" s="84" t="b">
        <v>0</v>
      </c>
      <c r="I1216" s="84" t="b">
        <v>0</v>
      </c>
      <c r="J1216" s="84" t="b">
        <v>0</v>
      </c>
      <c r="K1216" s="84" t="b">
        <v>0</v>
      </c>
      <c r="L1216" s="84" t="b">
        <v>0</v>
      </c>
    </row>
    <row r="1217" spans="1:12" ht="15">
      <c r="A1217" s="84" t="s">
        <v>4807</v>
      </c>
      <c r="B1217" s="84" t="s">
        <v>4506</v>
      </c>
      <c r="C1217" s="84">
        <v>2</v>
      </c>
      <c r="D1217" s="122">
        <v>0.009300308450432063</v>
      </c>
      <c r="E1217" s="122">
        <v>1.2632414347745815</v>
      </c>
      <c r="F1217" s="84" t="s">
        <v>3446</v>
      </c>
      <c r="G1217" s="84" t="b">
        <v>0</v>
      </c>
      <c r="H1217" s="84" t="b">
        <v>0</v>
      </c>
      <c r="I1217" s="84" t="b">
        <v>0</v>
      </c>
      <c r="J1217" s="84" t="b">
        <v>0</v>
      </c>
      <c r="K1217" s="84" t="b">
        <v>0</v>
      </c>
      <c r="L1217" s="84" t="b">
        <v>0</v>
      </c>
    </row>
    <row r="1218" spans="1:12" ht="15">
      <c r="A1218" s="84" t="s">
        <v>4626</v>
      </c>
      <c r="B1218" s="84" t="s">
        <v>4627</v>
      </c>
      <c r="C1218" s="84">
        <v>2</v>
      </c>
      <c r="D1218" s="122">
        <v>0.009300308450432063</v>
      </c>
      <c r="E1218" s="122">
        <v>1.5642714304385628</v>
      </c>
      <c r="F1218" s="84" t="s">
        <v>3446</v>
      </c>
      <c r="G1218" s="84" t="b">
        <v>0</v>
      </c>
      <c r="H1218" s="84" t="b">
        <v>0</v>
      </c>
      <c r="I1218" s="84" t="b">
        <v>0</v>
      </c>
      <c r="J1218" s="84" t="b">
        <v>0</v>
      </c>
      <c r="K1218" s="84" t="b">
        <v>0</v>
      </c>
      <c r="L1218" s="84" t="b">
        <v>0</v>
      </c>
    </row>
    <row r="1219" spans="1:12" ht="15">
      <c r="A1219" s="84" t="s">
        <v>4627</v>
      </c>
      <c r="B1219" s="84" t="s">
        <v>4494</v>
      </c>
      <c r="C1219" s="84">
        <v>2</v>
      </c>
      <c r="D1219" s="122">
        <v>0.009300308450432063</v>
      </c>
      <c r="E1219" s="122">
        <v>1.5642714304385628</v>
      </c>
      <c r="F1219" s="84" t="s">
        <v>3446</v>
      </c>
      <c r="G1219" s="84" t="b">
        <v>0</v>
      </c>
      <c r="H1219" s="84" t="b">
        <v>0</v>
      </c>
      <c r="I1219" s="84" t="b">
        <v>0</v>
      </c>
      <c r="J1219" s="84" t="b">
        <v>0</v>
      </c>
      <c r="K1219" s="84" t="b">
        <v>0</v>
      </c>
      <c r="L1219" s="84" t="b">
        <v>0</v>
      </c>
    </row>
    <row r="1220" spans="1:12" ht="15">
      <c r="A1220" s="84" t="s">
        <v>4540</v>
      </c>
      <c r="B1220" s="84" t="s">
        <v>4506</v>
      </c>
      <c r="C1220" s="84">
        <v>2</v>
      </c>
      <c r="D1220" s="122">
        <v>0.009300308450432063</v>
      </c>
      <c r="E1220" s="122">
        <v>1.0871501757189002</v>
      </c>
      <c r="F1220" s="84" t="s">
        <v>3446</v>
      </c>
      <c r="G1220" s="84" t="b">
        <v>0</v>
      </c>
      <c r="H1220" s="84" t="b">
        <v>0</v>
      </c>
      <c r="I1220" s="84" t="b">
        <v>0</v>
      </c>
      <c r="J1220" s="84" t="b">
        <v>0</v>
      </c>
      <c r="K1220" s="84" t="b">
        <v>0</v>
      </c>
      <c r="L1220" s="84" t="b">
        <v>0</v>
      </c>
    </row>
    <row r="1221" spans="1:12" ht="15">
      <c r="A1221" s="84" t="s">
        <v>4506</v>
      </c>
      <c r="B1221" s="84" t="s">
        <v>4802</v>
      </c>
      <c r="C1221" s="84">
        <v>2</v>
      </c>
      <c r="D1221" s="122">
        <v>0.009300308450432063</v>
      </c>
      <c r="E1221" s="122">
        <v>1.2632414347745815</v>
      </c>
      <c r="F1221" s="84" t="s">
        <v>3446</v>
      </c>
      <c r="G1221" s="84" t="b">
        <v>0</v>
      </c>
      <c r="H1221" s="84" t="b">
        <v>0</v>
      </c>
      <c r="I1221" s="84" t="b">
        <v>0</v>
      </c>
      <c r="J1221" s="84" t="b">
        <v>0</v>
      </c>
      <c r="K1221" s="84" t="b">
        <v>0</v>
      </c>
      <c r="L1221" s="84" t="b">
        <v>0</v>
      </c>
    </row>
    <row r="1222" spans="1:12" ht="15">
      <c r="A1222" s="84" t="s">
        <v>4802</v>
      </c>
      <c r="B1222" s="84" t="s">
        <v>4803</v>
      </c>
      <c r="C1222" s="84">
        <v>2</v>
      </c>
      <c r="D1222" s="122">
        <v>0.009300308450432063</v>
      </c>
      <c r="E1222" s="122">
        <v>1.7403626894942439</v>
      </c>
      <c r="F1222" s="84" t="s">
        <v>3446</v>
      </c>
      <c r="G1222" s="84" t="b">
        <v>0</v>
      </c>
      <c r="H1222" s="84" t="b">
        <v>0</v>
      </c>
      <c r="I1222" s="84" t="b">
        <v>0</v>
      </c>
      <c r="J1222" s="84" t="b">
        <v>0</v>
      </c>
      <c r="K1222" s="84" t="b">
        <v>0</v>
      </c>
      <c r="L1222" s="84" t="b">
        <v>0</v>
      </c>
    </row>
    <row r="1223" spans="1:12" ht="15">
      <c r="A1223" s="84" t="s">
        <v>4803</v>
      </c>
      <c r="B1223" s="84" t="s">
        <v>4426</v>
      </c>
      <c r="C1223" s="84">
        <v>2</v>
      </c>
      <c r="D1223" s="122">
        <v>0.009300308450432063</v>
      </c>
      <c r="E1223" s="122">
        <v>1.1962946451439682</v>
      </c>
      <c r="F1223" s="84" t="s">
        <v>3446</v>
      </c>
      <c r="G1223" s="84" t="b">
        <v>0</v>
      </c>
      <c r="H1223" s="84" t="b">
        <v>0</v>
      </c>
      <c r="I1223" s="84" t="b">
        <v>0</v>
      </c>
      <c r="J1223" s="84" t="b">
        <v>0</v>
      </c>
      <c r="K1223" s="84" t="b">
        <v>0</v>
      </c>
      <c r="L1223" s="84" t="b">
        <v>0</v>
      </c>
    </row>
    <row r="1224" spans="1:12" ht="15">
      <c r="A1224" s="84" t="s">
        <v>4507</v>
      </c>
      <c r="B1224" s="84" t="s">
        <v>4420</v>
      </c>
      <c r="C1224" s="84">
        <v>2</v>
      </c>
      <c r="D1224" s="122">
        <v>0.009300308450432063</v>
      </c>
      <c r="E1224" s="122">
        <v>0.7861201800549189</v>
      </c>
      <c r="F1224" s="84" t="s">
        <v>3446</v>
      </c>
      <c r="G1224" s="84" t="b">
        <v>0</v>
      </c>
      <c r="H1224" s="84" t="b">
        <v>0</v>
      </c>
      <c r="I1224" s="84" t="b">
        <v>0</v>
      </c>
      <c r="J1224" s="84" t="b">
        <v>0</v>
      </c>
      <c r="K1224" s="84" t="b">
        <v>0</v>
      </c>
      <c r="L1224" s="84" t="b">
        <v>0</v>
      </c>
    </row>
    <row r="1225" spans="1:12" ht="15">
      <c r="A1225" s="84" t="s">
        <v>4420</v>
      </c>
      <c r="B1225" s="84" t="s">
        <v>4557</v>
      </c>
      <c r="C1225" s="84">
        <v>2</v>
      </c>
      <c r="D1225" s="122">
        <v>0.009300308450432063</v>
      </c>
      <c r="E1225" s="122">
        <v>0.9622114391106003</v>
      </c>
      <c r="F1225" s="84" t="s">
        <v>3446</v>
      </c>
      <c r="G1225" s="84" t="b">
        <v>0</v>
      </c>
      <c r="H1225" s="84" t="b">
        <v>0</v>
      </c>
      <c r="I1225" s="84" t="b">
        <v>0</v>
      </c>
      <c r="J1225" s="84" t="b">
        <v>0</v>
      </c>
      <c r="K1225" s="84" t="b">
        <v>0</v>
      </c>
      <c r="L1225" s="84" t="b">
        <v>0</v>
      </c>
    </row>
    <row r="1226" spans="1:12" ht="15">
      <c r="A1226" s="84" t="s">
        <v>4557</v>
      </c>
      <c r="B1226" s="84" t="s">
        <v>3608</v>
      </c>
      <c r="C1226" s="84">
        <v>2</v>
      </c>
      <c r="D1226" s="122">
        <v>0.009300308450432063</v>
      </c>
      <c r="E1226" s="122">
        <v>0.9622114391106003</v>
      </c>
      <c r="F1226" s="84" t="s">
        <v>3446</v>
      </c>
      <c r="G1226" s="84" t="b">
        <v>0</v>
      </c>
      <c r="H1226" s="84" t="b">
        <v>0</v>
      </c>
      <c r="I1226" s="84" t="b">
        <v>0</v>
      </c>
      <c r="J1226" s="84" t="b">
        <v>0</v>
      </c>
      <c r="K1226" s="84" t="b">
        <v>0</v>
      </c>
      <c r="L1226" s="84" t="b">
        <v>0</v>
      </c>
    </row>
    <row r="1227" spans="1:12" ht="15">
      <c r="A1227" s="84" t="s">
        <v>4474</v>
      </c>
      <c r="B1227" s="84" t="s">
        <v>4628</v>
      </c>
      <c r="C1227" s="84">
        <v>2</v>
      </c>
      <c r="D1227" s="122">
        <v>0.009300308450432063</v>
      </c>
      <c r="E1227" s="122">
        <v>1.1663314217665248</v>
      </c>
      <c r="F1227" s="84" t="s">
        <v>3446</v>
      </c>
      <c r="G1227" s="84" t="b">
        <v>0</v>
      </c>
      <c r="H1227" s="84" t="b">
        <v>0</v>
      </c>
      <c r="I1227" s="84" t="b">
        <v>0</v>
      </c>
      <c r="J1227" s="84" t="b">
        <v>0</v>
      </c>
      <c r="K1227" s="84" t="b">
        <v>0</v>
      </c>
      <c r="L1227" s="84" t="b">
        <v>0</v>
      </c>
    </row>
    <row r="1228" spans="1:12" ht="15">
      <c r="A1228" s="84" t="s">
        <v>4628</v>
      </c>
      <c r="B1228" s="84" t="s">
        <v>4629</v>
      </c>
      <c r="C1228" s="84">
        <v>2</v>
      </c>
      <c r="D1228" s="122">
        <v>0.009300308450432063</v>
      </c>
      <c r="E1228" s="122">
        <v>1.3881801713828814</v>
      </c>
      <c r="F1228" s="84" t="s">
        <v>3446</v>
      </c>
      <c r="G1228" s="84" t="b">
        <v>0</v>
      </c>
      <c r="H1228" s="84" t="b">
        <v>0</v>
      </c>
      <c r="I1228" s="84" t="b">
        <v>0</v>
      </c>
      <c r="J1228" s="84" t="b">
        <v>0</v>
      </c>
      <c r="K1228" s="84" t="b">
        <v>0</v>
      </c>
      <c r="L1228" s="84" t="b">
        <v>0</v>
      </c>
    </row>
    <row r="1229" spans="1:12" ht="15">
      <c r="A1229" s="84" t="s">
        <v>4629</v>
      </c>
      <c r="B1229" s="84" t="s">
        <v>4804</v>
      </c>
      <c r="C1229" s="84">
        <v>2</v>
      </c>
      <c r="D1229" s="122">
        <v>0.009300308450432063</v>
      </c>
      <c r="E1229" s="122">
        <v>1.5642714304385628</v>
      </c>
      <c r="F1229" s="84" t="s">
        <v>3446</v>
      </c>
      <c r="G1229" s="84" t="b">
        <v>0</v>
      </c>
      <c r="H1229" s="84" t="b">
        <v>0</v>
      </c>
      <c r="I1229" s="84" t="b">
        <v>0</v>
      </c>
      <c r="J1229" s="84" t="b">
        <v>0</v>
      </c>
      <c r="K1229" s="84" t="b">
        <v>0</v>
      </c>
      <c r="L1229" s="84" t="b">
        <v>0</v>
      </c>
    </row>
    <row r="1230" spans="1:12" ht="15">
      <c r="A1230" s="84" t="s">
        <v>4804</v>
      </c>
      <c r="B1230" s="84" t="s">
        <v>4805</v>
      </c>
      <c r="C1230" s="84">
        <v>2</v>
      </c>
      <c r="D1230" s="122">
        <v>0.009300308450432063</v>
      </c>
      <c r="E1230" s="122">
        <v>1.7403626894942439</v>
      </c>
      <c r="F1230" s="84" t="s">
        <v>3446</v>
      </c>
      <c r="G1230" s="84" t="b">
        <v>0</v>
      </c>
      <c r="H1230" s="84" t="b">
        <v>0</v>
      </c>
      <c r="I1230" s="84" t="b">
        <v>0</v>
      </c>
      <c r="J1230" s="84" t="b">
        <v>0</v>
      </c>
      <c r="K1230" s="84" t="b">
        <v>0</v>
      </c>
      <c r="L1230" s="84" t="b">
        <v>0</v>
      </c>
    </row>
    <row r="1231" spans="1:12" ht="15">
      <c r="A1231" s="84" t="s">
        <v>4511</v>
      </c>
      <c r="B1231" s="84" t="s">
        <v>3696</v>
      </c>
      <c r="C1231" s="84">
        <v>3</v>
      </c>
      <c r="D1231" s="122">
        <v>0</v>
      </c>
      <c r="E1231" s="122">
        <v>0.9542425094393249</v>
      </c>
      <c r="F1231" s="84" t="s">
        <v>3448</v>
      </c>
      <c r="G1231" s="84" t="b">
        <v>0</v>
      </c>
      <c r="H1231" s="84" t="b">
        <v>0</v>
      </c>
      <c r="I1231" s="84" t="b">
        <v>0</v>
      </c>
      <c r="J1231" s="84" t="b">
        <v>0</v>
      </c>
      <c r="K1231" s="84" t="b">
        <v>0</v>
      </c>
      <c r="L1231" s="84" t="b">
        <v>0</v>
      </c>
    </row>
    <row r="1232" spans="1:12" ht="15">
      <c r="A1232" s="84" t="s">
        <v>3696</v>
      </c>
      <c r="B1232" s="84" t="s">
        <v>4459</v>
      </c>
      <c r="C1232" s="84">
        <v>3</v>
      </c>
      <c r="D1232" s="122">
        <v>0</v>
      </c>
      <c r="E1232" s="122">
        <v>0.9542425094393249</v>
      </c>
      <c r="F1232" s="84" t="s">
        <v>3448</v>
      </c>
      <c r="G1232" s="84" t="b">
        <v>0</v>
      </c>
      <c r="H1232" s="84" t="b">
        <v>0</v>
      </c>
      <c r="I1232" s="84" t="b">
        <v>0</v>
      </c>
      <c r="J1232" s="84" t="b">
        <v>0</v>
      </c>
      <c r="K1232" s="84" t="b">
        <v>0</v>
      </c>
      <c r="L1232" s="84" t="b">
        <v>0</v>
      </c>
    </row>
    <row r="1233" spans="1:12" ht="15">
      <c r="A1233" s="84" t="s">
        <v>4459</v>
      </c>
      <c r="B1233" s="84" t="s">
        <v>4631</v>
      </c>
      <c r="C1233" s="84">
        <v>3</v>
      </c>
      <c r="D1233" s="122">
        <v>0</v>
      </c>
      <c r="E1233" s="122">
        <v>0.9542425094393249</v>
      </c>
      <c r="F1233" s="84" t="s">
        <v>3448</v>
      </c>
      <c r="G1233" s="84" t="b">
        <v>0</v>
      </c>
      <c r="H1233" s="84" t="b">
        <v>0</v>
      </c>
      <c r="I1233" s="84" t="b">
        <v>0</v>
      </c>
      <c r="J1233" s="84" t="b">
        <v>0</v>
      </c>
      <c r="K1233" s="84" t="b">
        <v>0</v>
      </c>
      <c r="L1233" s="84" t="b">
        <v>0</v>
      </c>
    </row>
    <row r="1234" spans="1:12" ht="15">
      <c r="A1234" s="84" t="s">
        <v>4631</v>
      </c>
      <c r="B1234" s="84" t="s">
        <v>4632</v>
      </c>
      <c r="C1234" s="84">
        <v>3</v>
      </c>
      <c r="D1234" s="122">
        <v>0</v>
      </c>
      <c r="E1234" s="122">
        <v>0.9542425094393249</v>
      </c>
      <c r="F1234" s="84" t="s">
        <v>3448</v>
      </c>
      <c r="G1234" s="84" t="b">
        <v>0</v>
      </c>
      <c r="H1234" s="84" t="b">
        <v>0</v>
      </c>
      <c r="I1234" s="84" t="b">
        <v>0</v>
      </c>
      <c r="J1234" s="84" t="b">
        <v>1</v>
      </c>
      <c r="K1234" s="84" t="b">
        <v>0</v>
      </c>
      <c r="L1234" s="84" t="b">
        <v>0</v>
      </c>
    </row>
    <row r="1235" spans="1:12" ht="15">
      <c r="A1235" s="84" t="s">
        <v>4632</v>
      </c>
      <c r="B1235" s="84" t="s">
        <v>4633</v>
      </c>
      <c r="C1235" s="84">
        <v>3</v>
      </c>
      <c r="D1235" s="122">
        <v>0</v>
      </c>
      <c r="E1235" s="122">
        <v>0.9542425094393249</v>
      </c>
      <c r="F1235" s="84" t="s">
        <v>3448</v>
      </c>
      <c r="G1235" s="84" t="b">
        <v>1</v>
      </c>
      <c r="H1235" s="84" t="b">
        <v>0</v>
      </c>
      <c r="I1235" s="84" t="b">
        <v>0</v>
      </c>
      <c r="J1235" s="84" t="b">
        <v>0</v>
      </c>
      <c r="K1235" s="84" t="b">
        <v>0</v>
      </c>
      <c r="L1235" s="84" t="b">
        <v>0</v>
      </c>
    </row>
    <row r="1236" spans="1:12" ht="15">
      <c r="A1236" s="84" t="s">
        <v>4633</v>
      </c>
      <c r="B1236" s="84" t="s">
        <v>4634</v>
      </c>
      <c r="C1236" s="84">
        <v>3</v>
      </c>
      <c r="D1236" s="122">
        <v>0</v>
      </c>
      <c r="E1236" s="122">
        <v>0.9542425094393249</v>
      </c>
      <c r="F1236" s="84" t="s">
        <v>3448</v>
      </c>
      <c r="G1236" s="84" t="b">
        <v>0</v>
      </c>
      <c r="H1236" s="84" t="b">
        <v>0</v>
      </c>
      <c r="I1236" s="84" t="b">
        <v>0</v>
      </c>
      <c r="J1236" s="84" t="b">
        <v>0</v>
      </c>
      <c r="K1236" s="84" t="b">
        <v>0</v>
      </c>
      <c r="L1236" s="84" t="b">
        <v>0</v>
      </c>
    </row>
    <row r="1237" spans="1:12" ht="15">
      <c r="A1237" s="84" t="s">
        <v>4634</v>
      </c>
      <c r="B1237" s="84" t="s">
        <v>4430</v>
      </c>
      <c r="C1237" s="84">
        <v>3</v>
      </c>
      <c r="D1237" s="122">
        <v>0</v>
      </c>
      <c r="E1237" s="122">
        <v>0.9542425094393249</v>
      </c>
      <c r="F1237" s="84" t="s">
        <v>3448</v>
      </c>
      <c r="G1237" s="84" t="b">
        <v>0</v>
      </c>
      <c r="H1237" s="84" t="b">
        <v>0</v>
      </c>
      <c r="I1237" s="84" t="b">
        <v>0</v>
      </c>
      <c r="J1237" s="84" t="b">
        <v>0</v>
      </c>
      <c r="K1237" s="84" t="b">
        <v>0</v>
      </c>
      <c r="L1237" s="84" t="b">
        <v>0</v>
      </c>
    </row>
    <row r="1238" spans="1:12" ht="15">
      <c r="A1238" s="84" t="s">
        <v>4430</v>
      </c>
      <c r="B1238" s="84" t="s">
        <v>3608</v>
      </c>
      <c r="C1238" s="84">
        <v>3</v>
      </c>
      <c r="D1238" s="122">
        <v>0</v>
      </c>
      <c r="E1238" s="122">
        <v>0.9542425094393249</v>
      </c>
      <c r="F1238" s="84" t="s">
        <v>3448</v>
      </c>
      <c r="G1238" s="84" t="b">
        <v>0</v>
      </c>
      <c r="H1238" s="84" t="b">
        <v>0</v>
      </c>
      <c r="I1238" s="84" t="b">
        <v>0</v>
      </c>
      <c r="J1238" s="84" t="b">
        <v>0</v>
      </c>
      <c r="K1238" s="84" t="b">
        <v>0</v>
      </c>
      <c r="L1238" s="84" t="b">
        <v>0</v>
      </c>
    </row>
    <row r="1239" spans="1:12" ht="15">
      <c r="A1239" s="84" t="s">
        <v>250</v>
      </c>
      <c r="B1239" s="84" t="s">
        <v>4511</v>
      </c>
      <c r="C1239" s="84">
        <v>2</v>
      </c>
      <c r="D1239" s="122">
        <v>0.01173941727037875</v>
      </c>
      <c r="E1239" s="122">
        <v>1.130333768495006</v>
      </c>
      <c r="F1239" s="84" t="s">
        <v>3448</v>
      </c>
      <c r="G1239" s="84" t="b">
        <v>0</v>
      </c>
      <c r="H1239" s="84" t="b">
        <v>0</v>
      </c>
      <c r="I1239" s="84" t="b">
        <v>0</v>
      </c>
      <c r="J1239" s="84" t="b">
        <v>0</v>
      </c>
      <c r="K1239" s="84" t="b">
        <v>0</v>
      </c>
      <c r="L1239" s="84" t="b">
        <v>0</v>
      </c>
    </row>
    <row r="1240" spans="1:12" ht="15">
      <c r="A1240" s="84" t="s">
        <v>4814</v>
      </c>
      <c r="B1240" s="84" t="s">
        <v>4618</v>
      </c>
      <c r="C1240" s="84">
        <v>2</v>
      </c>
      <c r="D1240" s="122">
        <v>0</v>
      </c>
      <c r="E1240" s="122">
        <v>1.0791812460476249</v>
      </c>
      <c r="F1240" s="84" t="s">
        <v>3449</v>
      </c>
      <c r="G1240" s="84" t="b">
        <v>0</v>
      </c>
      <c r="H1240" s="84" t="b">
        <v>0</v>
      </c>
      <c r="I1240" s="84" t="b">
        <v>0</v>
      </c>
      <c r="J1240" s="84" t="b">
        <v>1</v>
      </c>
      <c r="K1240" s="84" t="b">
        <v>0</v>
      </c>
      <c r="L1240" s="84" t="b">
        <v>0</v>
      </c>
    </row>
    <row r="1241" spans="1:12" ht="15">
      <c r="A1241" s="84" t="s">
        <v>4618</v>
      </c>
      <c r="B1241" s="84" t="s">
        <v>4815</v>
      </c>
      <c r="C1241" s="84">
        <v>2</v>
      </c>
      <c r="D1241" s="122">
        <v>0</v>
      </c>
      <c r="E1241" s="122">
        <v>1.0791812460476249</v>
      </c>
      <c r="F1241" s="84" t="s">
        <v>3449</v>
      </c>
      <c r="G1241" s="84" t="b">
        <v>1</v>
      </c>
      <c r="H1241" s="84" t="b">
        <v>0</v>
      </c>
      <c r="I1241" s="84" t="b">
        <v>0</v>
      </c>
      <c r="J1241" s="84" t="b">
        <v>0</v>
      </c>
      <c r="K1241" s="84" t="b">
        <v>0</v>
      </c>
      <c r="L1241" s="84" t="b">
        <v>0</v>
      </c>
    </row>
    <row r="1242" spans="1:12" ht="15">
      <c r="A1242" s="84" t="s">
        <v>4815</v>
      </c>
      <c r="B1242" s="84" t="s">
        <v>4816</v>
      </c>
      <c r="C1242" s="84">
        <v>2</v>
      </c>
      <c r="D1242" s="122">
        <v>0</v>
      </c>
      <c r="E1242" s="122">
        <v>1.0791812460476249</v>
      </c>
      <c r="F1242" s="84" t="s">
        <v>3449</v>
      </c>
      <c r="G1242" s="84" t="b">
        <v>0</v>
      </c>
      <c r="H1242" s="84" t="b">
        <v>0</v>
      </c>
      <c r="I1242" s="84" t="b">
        <v>0</v>
      </c>
      <c r="J1242" s="84" t="b">
        <v>0</v>
      </c>
      <c r="K1242" s="84" t="b">
        <v>0</v>
      </c>
      <c r="L1242" s="84" t="b">
        <v>0</v>
      </c>
    </row>
    <row r="1243" spans="1:12" ht="15">
      <c r="A1243" s="84" t="s">
        <v>4816</v>
      </c>
      <c r="B1243" s="84" t="s">
        <v>4465</v>
      </c>
      <c r="C1243" s="84">
        <v>2</v>
      </c>
      <c r="D1243" s="122">
        <v>0</v>
      </c>
      <c r="E1243" s="122">
        <v>1.0791812460476249</v>
      </c>
      <c r="F1243" s="84" t="s">
        <v>3449</v>
      </c>
      <c r="G1243" s="84" t="b">
        <v>0</v>
      </c>
      <c r="H1243" s="84" t="b">
        <v>0</v>
      </c>
      <c r="I1243" s="84" t="b">
        <v>0</v>
      </c>
      <c r="J1243" s="84" t="b">
        <v>1</v>
      </c>
      <c r="K1243" s="84" t="b">
        <v>0</v>
      </c>
      <c r="L1243" s="84" t="b">
        <v>0</v>
      </c>
    </row>
    <row r="1244" spans="1:12" ht="15">
      <c r="A1244" s="84" t="s">
        <v>4465</v>
      </c>
      <c r="B1244" s="84" t="s">
        <v>4817</v>
      </c>
      <c r="C1244" s="84">
        <v>2</v>
      </c>
      <c r="D1244" s="122">
        <v>0</v>
      </c>
      <c r="E1244" s="122">
        <v>1.0791812460476249</v>
      </c>
      <c r="F1244" s="84" t="s">
        <v>3449</v>
      </c>
      <c r="G1244" s="84" t="b">
        <v>1</v>
      </c>
      <c r="H1244" s="84" t="b">
        <v>0</v>
      </c>
      <c r="I1244" s="84" t="b">
        <v>0</v>
      </c>
      <c r="J1244" s="84" t="b">
        <v>0</v>
      </c>
      <c r="K1244" s="84" t="b">
        <v>0</v>
      </c>
      <c r="L1244" s="84" t="b">
        <v>0</v>
      </c>
    </row>
    <row r="1245" spans="1:12" ht="15">
      <c r="A1245" s="84" t="s">
        <v>4817</v>
      </c>
      <c r="B1245" s="84" t="s">
        <v>407</v>
      </c>
      <c r="C1245" s="84">
        <v>2</v>
      </c>
      <c r="D1245" s="122">
        <v>0</v>
      </c>
      <c r="E1245" s="122">
        <v>1.0791812460476249</v>
      </c>
      <c r="F1245" s="84" t="s">
        <v>3449</v>
      </c>
      <c r="G1245" s="84" t="b">
        <v>0</v>
      </c>
      <c r="H1245" s="84" t="b">
        <v>0</v>
      </c>
      <c r="I1245" s="84" t="b">
        <v>0</v>
      </c>
      <c r="J1245" s="84" t="b">
        <v>0</v>
      </c>
      <c r="K1245" s="84" t="b">
        <v>0</v>
      </c>
      <c r="L1245" s="84" t="b">
        <v>0</v>
      </c>
    </row>
    <row r="1246" spans="1:12" ht="15">
      <c r="A1246" s="84" t="s">
        <v>3614</v>
      </c>
      <c r="B1246" s="84" t="s">
        <v>3608</v>
      </c>
      <c r="C1246" s="84">
        <v>3</v>
      </c>
      <c r="D1246" s="122">
        <v>0.005279101546829574</v>
      </c>
      <c r="E1246" s="122">
        <v>1.348953547981164</v>
      </c>
      <c r="F1246" s="84" t="s">
        <v>3450</v>
      </c>
      <c r="G1246" s="84" t="b">
        <v>0</v>
      </c>
      <c r="H1246" s="84" t="b">
        <v>0</v>
      </c>
      <c r="I1246" s="84" t="b">
        <v>0</v>
      </c>
      <c r="J1246" s="84" t="b">
        <v>0</v>
      </c>
      <c r="K1246" s="84" t="b">
        <v>0</v>
      </c>
      <c r="L1246" s="84" t="b">
        <v>0</v>
      </c>
    </row>
    <row r="1247" spans="1:12" ht="15">
      <c r="A1247" s="84" t="s">
        <v>4827</v>
      </c>
      <c r="B1247" s="84" t="s">
        <v>4828</v>
      </c>
      <c r="C1247" s="84">
        <v>2</v>
      </c>
      <c r="D1247" s="122">
        <v>0.008479718187717781</v>
      </c>
      <c r="E1247" s="122">
        <v>1.5250448070368452</v>
      </c>
      <c r="F1247" s="84" t="s">
        <v>3450</v>
      </c>
      <c r="G1247" s="84" t="b">
        <v>0</v>
      </c>
      <c r="H1247" s="84" t="b">
        <v>0</v>
      </c>
      <c r="I1247" s="84" t="b">
        <v>0</v>
      </c>
      <c r="J1247" s="84" t="b">
        <v>0</v>
      </c>
      <c r="K1247" s="84" t="b">
        <v>0</v>
      </c>
      <c r="L1247" s="84" t="b">
        <v>0</v>
      </c>
    </row>
    <row r="1248" spans="1:12" ht="15">
      <c r="A1248" s="84" t="s">
        <v>4828</v>
      </c>
      <c r="B1248" s="84" t="s">
        <v>4829</v>
      </c>
      <c r="C1248" s="84">
        <v>2</v>
      </c>
      <c r="D1248" s="122">
        <v>0.008479718187717781</v>
      </c>
      <c r="E1248" s="122">
        <v>1.5250448070368452</v>
      </c>
      <c r="F1248" s="84" t="s">
        <v>3450</v>
      </c>
      <c r="G1248" s="84" t="b">
        <v>0</v>
      </c>
      <c r="H1248" s="84" t="b">
        <v>0</v>
      </c>
      <c r="I1248" s="84" t="b">
        <v>0</v>
      </c>
      <c r="J1248" s="84" t="b">
        <v>0</v>
      </c>
      <c r="K1248" s="84" t="b">
        <v>0</v>
      </c>
      <c r="L1248" s="84" t="b">
        <v>0</v>
      </c>
    </row>
    <row r="1249" spans="1:12" ht="15">
      <c r="A1249" s="84" t="s">
        <v>4829</v>
      </c>
      <c r="B1249" s="84" t="s">
        <v>4830</v>
      </c>
      <c r="C1249" s="84">
        <v>2</v>
      </c>
      <c r="D1249" s="122">
        <v>0.008479718187717781</v>
      </c>
      <c r="E1249" s="122">
        <v>1.5250448070368452</v>
      </c>
      <c r="F1249" s="84" t="s">
        <v>3450</v>
      </c>
      <c r="G1249" s="84" t="b">
        <v>0</v>
      </c>
      <c r="H1249" s="84" t="b">
        <v>0</v>
      </c>
      <c r="I1249" s="84" t="b">
        <v>0</v>
      </c>
      <c r="J1249" s="84" t="b">
        <v>0</v>
      </c>
      <c r="K1249" s="84" t="b">
        <v>0</v>
      </c>
      <c r="L1249" s="84" t="b">
        <v>0</v>
      </c>
    </row>
    <row r="1250" spans="1:12" ht="15">
      <c r="A1250" s="84" t="s">
        <v>4830</v>
      </c>
      <c r="B1250" s="84" t="s">
        <v>4831</v>
      </c>
      <c r="C1250" s="84">
        <v>2</v>
      </c>
      <c r="D1250" s="122">
        <v>0.008479718187717781</v>
      </c>
      <c r="E1250" s="122">
        <v>1.5250448070368452</v>
      </c>
      <c r="F1250" s="84" t="s">
        <v>3450</v>
      </c>
      <c r="G1250" s="84" t="b">
        <v>0</v>
      </c>
      <c r="H1250" s="84" t="b">
        <v>0</v>
      </c>
      <c r="I1250" s="84" t="b">
        <v>0</v>
      </c>
      <c r="J1250" s="84" t="b">
        <v>0</v>
      </c>
      <c r="K1250" s="84" t="b">
        <v>0</v>
      </c>
      <c r="L1250" s="84" t="b">
        <v>0</v>
      </c>
    </row>
    <row r="1251" spans="1:12" ht="15">
      <c r="A1251" s="84" t="s">
        <v>4831</v>
      </c>
      <c r="B1251" s="84" t="s">
        <v>4832</v>
      </c>
      <c r="C1251" s="84">
        <v>2</v>
      </c>
      <c r="D1251" s="122">
        <v>0.008479718187717781</v>
      </c>
      <c r="E1251" s="122">
        <v>1.5250448070368452</v>
      </c>
      <c r="F1251" s="84" t="s">
        <v>3450</v>
      </c>
      <c r="G1251" s="84" t="b">
        <v>0</v>
      </c>
      <c r="H1251" s="84" t="b">
        <v>0</v>
      </c>
      <c r="I1251" s="84" t="b">
        <v>0</v>
      </c>
      <c r="J1251" s="84" t="b">
        <v>0</v>
      </c>
      <c r="K1251" s="84" t="b">
        <v>0</v>
      </c>
      <c r="L1251" s="84" t="b">
        <v>0</v>
      </c>
    </row>
    <row r="1252" spans="1:12" ht="15">
      <c r="A1252" s="84" t="s">
        <v>4832</v>
      </c>
      <c r="B1252" s="84" t="s">
        <v>4833</v>
      </c>
      <c r="C1252" s="84">
        <v>2</v>
      </c>
      <c r="D1252" s="122">
        <v>0.008479718187717781</v>
      </c>
      <c r="E1252" s="122">
        <v>1.5250448070368452</v>
      </c>
      <c r="F1252" s="84" t="s">
        <v>3450</v>
      </c>
      <c r="G1252" s="84" t="b">
        <v>0</v>
      </c>
      <c r="H1252" s="84" t="b">
        <v>0</v>
      </c>
      <c r="I1252" s="84" t="b">
        <v>0</v>
      </c>
      <c r="J1252" s="84" t="b">
        <v>0</v>
      </c>
      <c r="K1252" s="84" t="b">
        <v>0</v>
      </c>
      <c r="L1252" s="84" t="b">
        <v>0</v>
      </c>
    </row>
    <row r="1253" spans="1:12" ht="15">
      <c r="A1253" s="84" t="s">
        <v>4833</v>
      </c>
      <c r="B1253" s="84" t="s">
        <v>4834</v>
      </c>
      <c r="C1253" s="84">
        <v>2</v>
      </c>
      <c r="D1253" s="122">
        <v>0.008479718187717781</v>
      </c>
      <c r="E1253" s="122">
        <v>1.5250448070368452</v>
      </c>
      <c r="F1253" s="84" t="s">
        <v>3450</v>
      </c>
      <c r="G1253" s="84" t="b">
        <v>0</v>
      </c>
      <c r="H1253" s="84" t="b">
        <v>0</v>
      </c>
      <c r="I1253" s="84" t="b">
        <v>0</v>
      </c>
      <c r="J1253" s="84" t="b">
        <v>0</v>
      </c>
      <c r="K1253" s="84" t="b">
        <v>0</v>
      </c>
      <c r="L1253" s="84" t="b">
        <v>0</v>
      </c>
    </row>
    <row r="1254" spans="1:12" ht="15">
      <c r="A1254" s="84" t="s">
        <v>4834</v>
      </c>
      <c r="B1254" s="84" t="s">
        <v>4639</v>
      </c>
      <c r="C1254" s="84">
        <v>2</v>
      </c>
      <c r="D1254" s="122">
        <v>0.008479718187717781</v>
      </c>
      <c r="E1254" s="122">
        <v>1.348953547981164</v>
      </c>
      <c r="F1254" s="84" t="s">
        <v>3450</v>
      </c>
      <c r="G1254" s="84" t="b">
        <v>0</v>
      </c>
      <c r="H1254" s="84" t="b">
        <v>0</v>
      </c>
      <c r="I1254" s="84" t="b">
        <v>0</v>
      </c>
      <c r="J1254" s="84" t="b">
        <v>0</v>
      </c>
      <c r="K1254" s="84" t="b">
        <v>0</v>
      </c>
      <c r="L1254" s="84" t="b">
        <v>0</v>
      </c>
    </row>
    <row r="1255" spans="1:12" ht="15">
      <c r="A1255" s="84" t="s">
        <v>4639</v>
      </c>
      <c r="B1255" s="84" t="s">
        <v>3614</v>
      </c>
      <c r="C1255" s="84">
        <v>2</v>
      </c>
      <c r="D1255" s="122">
        <v>0.008479718187717781</v>
      </c>
      <c r="E1255" s="122">
        <v>1.1728622889254827</v>
      </c>
      <c r="F1255" s="84" t="s">
        <v>3450</v>
      </c>
      <c r="G1255" s="84" t="b">
        <v>0</v>
      </c>
      <c r="H1255" s="84" t="b">
        <v>0</v>
      </c>
      <c r="I1255" s="84" t="b">
        <v>0</v>
      </c>
      <c r="J1255" s="84" t="b">
        <v>0</v>
      </c>
      <c r="K1255" s="84" t="b">
        <v>0</v>
      </c>
      <c r="L1255" s="84" t="b">
        <v>0</v>
      </c>
    </row>
    <row r="1256" spans="1:12" ht="15">
      <c r="A1256" s="84" t="s">
        <v>4544</v>
      </c>
      <c r="B1256" s="84" t="s">
        <v>4617</v>
      </c>
      <c r="C1256" s="84">
        <v>2</v>
      </c>
      <c r="D1256" s="122">
        <v>0.008479718187717781</v>
      </c>
      <c r="E1256" s="122">
        <v>1.5250448070368452</v>
      </c>
      <c r="F1256" s="84" t="s">
        <v>3450</v>
      </c>
      <c r="G1256" s="84" t="b">
        <v>0</v>
      </c>
      <c r="H1256" s="84" t="b">
        <v>0</v>
      </c>
      <c r="I1256" s="84" t="b">
        <v>0</v>
      </c>
      <c r="J1256" s="84" t="b">
        <v>0</v>
      </c>
      <c r="K1256" s="84" t="b">
        <v>0</v>
      </c>
      <c r="L1256" s="84" t="b">
        <v>0</v>
      </c>
    </row>
    <row r="1257" spans="1:12" ht="15">
      <c r="A1257" s="84" t="s">
        <v>4617</v>
      </c>
      <c r="B1257" s="84" t="s">
        <v>4835</v>
      </c>
      <c r="C1257" s="84">
        <v>2</v>
      </c>
      <c r="D1257" s="122">
        <v>0.008479718187717781</v>
      </c>
      <c r="E1257" s="122">
        <v>1.5250448070368452</v>
      </c>
      <c r="F1257" s="84" t="s">
        <v>3450</v>
      </c>
      <c r="G1257" s="84" t="b">
        <v>0</v>
      </c>
      <c r="H1257" s="84" t="b">
        <v>0</v>
      </c>
      <c r="I1257" s="84" t="b">
        <v>0</v>
      </c>
      <c r="J1257" s="84" t="b">
        <v>0</v>
      </c>
      <c r="K1257" s="84" t="b">
        <v>0</v>
      </c>
      <c r="L1257" s="84" t="b">
        <v>0</v>
      </c>
    </row>
    <row r="1258" spans="1:12" ht="15">
      <c r="A1258" s="84" t="s">
        <v>4835</v>
      </c>
      <c r="B1258" s="84" t="s">
        <v>4836</v>
      </c>
      <c r="C1258" s="84">
        <v>2</v>
      </c>
      <c r="D1258" s="122">
        <v>0.008479718187717781</v>
      </c>
      <c r="E1258" s="122">
        <v>1.5250448070368452</v>
      </c>
      <c r="F1258" s="84" t="s">
        <v>3450</v>
      </c>
      <c r="G1258" s="84" t="b">
        <v>0</v>
      </c>
      <c r="H1258" s="84" t="b">
        <v>0</v>
      </c>
      <c r="I1258" s="84" t="b">
        <v>0</v>
      </c>
      <c r="J1258" s="84" t="b">
        <v>1</v>
      </c>
      <c r="K1258" s="84" t="b">
        <v>0</v>
      </c>
      <c r="L1258" s="84" t="b">
        <v>0</v>
      </c>
    </row>
    <row r="1259" spans="1:12" ht="15">
      <c r="A1259" s="84" t="s">
        <v>4836</v>
      </c>
      <c r="B1259" s="84" t="s">
        <v>4587</v>
      </c>
      <c r="C1259" s="84">
        <v>2</v>
      </c>
      <c r="D1259" s="122">
        <v>0.008479718187717781</v>
      </c>
      <c r="E1259" s="122">
        <v>1.5250448070368452</v>
      </c>
      <c r="F1259" s="84" t="s">
        <v>3450</v>
      </c>
      <c r="G1259" s="84" t="b">
        <v>1</v>
      </c>
      <c r="H1259" s="84" t="b">
        <v>0</v>
      </c>
      <c r="I1259" s="84" t="b">
        <v>0</v>
      </c>
      <c r="J1259" s="84" t="b">
        <v>0</v>
      </c>
      <c r="K1259" s="84" t="b">
        <v>0</v>
      </c>
      <c r="L1259" s="84" t="b">
        <v>0</v>
      </c>
    </row>
    <row r="1260" spans="1:12" ht="15">
      <c r="A1260" s="84" t="s">
        <v>4587</v>
      </c>
      <c r="B1260" s="84" t="s">
        <v>4837</v>
      </c>
      <c r="C1260" s="84">
        <v>2</v>
      </c>
      <c r="D1260" s="122">
        <v>0.008479718187717781</v>
      </c>
      <c r="E1260" s="122">
        <v>1.5250448070368452</v>
      </c>
      <c r="F1260" s="84" t="s">
        <v>3450</v>
      </c>
      <c r="G1260" s="84" t="b">
        <v>0</v>
      </c>
      <c r="H1260" s="84" t="b">
        <v>0</v>
      </c>
      <c r="I1260" s="84" t="b">
        <v>0</v>
      </c>
      <c r="J1260" s="84" t="b">
        <v>0</v>
      </c>
      <c r="K1260" s="84" t="b">
        <v>0</v>
      </c>
      <c r="L1260" s="84" t="b">
        <v>0</v>
      </c>
    </row>
    <row r="1261" spans="1:12" ht="15">
      <c r="A1261" s="84" t="s">
        <v>4837</v>
      </c>
      <c r="B1261" s="84" t="s">
        <v>4838</v>
      </c>
      <c r="C1261" s="84">
        <v>2</v>
      </c>
      <c r="D1261" s="122">
        <v>0.008479718187717781</v>
      </c>
      <c r="E1261" s="122">
        <v>1.5250448070368452</v>
      </c>
      <c r="F1261" s="84" t="s">
        <v>3450</v>
      </c>
      <c r="G1261" s="84" t="b">
        <v>0</v>
      </c>
      <c r="H1261" s="84" t="b">
        <v>0</v>
      </c>
      <c r="I1261" s="84" t="b">
        <v>0</v>
      </c>
      <c r="J1261" s="84" t="b">
        <v>0</v>
      </c>
      <c r="K1261" s="84" t="b">
        <v>0</v>
      </c>
      <c r="L1261" s="84" t="b">
        <v>0</v>
      </c>
    </row>
    <row r="1262" spans="1:12" ht="15">
      <c r="A1262" s="84" t="s">
        <v>3609</v>
      </c>
      <c r="B1262" s="84" t="s">
        <v>4432</v>
      </c>
      <c r="C1262" s="84">
        <v>2</v>
      </c>
      <c r="D1262" s="122">
        <v>0</v>
      </c>
      <c r="E1262" s="122">
        <v>0.8129133566428556</v>
      </c>
      <c r="F1262" s="84" t="s">
        <v>3451</v>
      </c>
      <c r="G1262" s="84" t="b">
        <v>0</v>
      </c>
      <c r="H1262" s="84" t="b">
        <v>0</v>
      </c>
      <c r="I1262" s="84" t="b">
        <v>0</v>
      </c>
      <c r="J1262" s="84" t="b">
        <v>0</v>
      </c>
      <c r="K1262" s="84" t="b">
        <v>0</v>
      </c>
      <c r="L1262" s="84" t="b">
        <v>0</v>
      </c>
    </row>
    <row r="1263" spans="1:12" ht="15">
      <c r="A1263" s="84" t="s">
        <v>4432</v>
      </c>
      <c r="B1263" s="84" t="s">
        <v>3613</v>
      </c>
      <c r="C1263" s="84">
        <v>2</v>
      </c>
      <c r="D1263" s="122">
        <v>0</v>
      </c>
      <c r="E1263" s="122">
        <v>0.8129133566428556</v>
      </c>
      <c r="F1263" s="84" t="s">
        <v>3451</v>
      </c>
      <c r="G1263" s="84" t="b">
        <v>0</v>
      </c>
      <c r="H1263" s="84" t="b">
        <v>0</v>
      </c>
      <c r="I1263" s="84" t="b">
        <v>0</v>
      </c>
      <c r="J1263" s="84" t="b">
        <v>0</v>
      </c>
      <c r="K1263" s="84" t="b">
        <v>0</v>
      </c>
      <c r="L1263" s="84" t="b">
        <v>0</v>
      </c>
    </row>
    <row r="1264" spans="1:12" ht="15">
      <c r="A1264" s="84" t="s">
        <v>3613</v>
      </c>
      <c r="B1264" s="84" t="s">
        <v>3620</v>
      </c>
      <c r="C1264" s="84">
        <v>2</v>
      </c>
      <c r="D1264" s="122">
        <v>0</v>
      </c>
      <c r="E1264" s="122">
        <v>0.8129133566428556</v>
      </c>
      <c r="F1264" s="84" t="s">
        <v>3451</v>
      </c>
      <c r="G1264" s="84" t="b">
        <v>0</v>
      </c>
      <c r="H1264" s="84" t="b">
        <v>0</v>
      </c>
      <c r="I1264" s="84" t="b">
        <v>0</v>
      </c>
      <c r="J1264" s="84" t="b">
        <v>1</v>
      </c>
      <c r="K1264" s="84" t="b">
        <v>0</v>
      </c>
      <c r="L1264" s="84" t="b">
        <v>0</v>
      </c>
    </row>
    <row r="1265" spans="1:12" ht="15">
      <c r="A1265" s="84" t="s">
        <v>3620</v>
      </c>
      <c r="B1265" s="84" t="s">
        <v>4451</v>
      </c>
      <c r="C1265" s="84">
        <v>2</v>
      </c>
      <c r="D1265" s="122">
        <v>0</v>
      </c>
      <c r="E1265" s="122">
        <v>0.8129133566428556</v>
      </c>
      <c r="F1265" s="84" t="s">
        <v>3451</v>
      </c>
      <c r="G1265" s="84" t="b">
        <v>1</v>
      </c>
      <c r="H1265" s="84" t="b">
        <v>0</v>
      </c>
      <c r="I1265" s="84" t="b">
        <v>0</v>
      </c>
      <c r="J1265" s="84" t="b">
        <v>0</v>
      </c>
      <c r="K1265" s="84" t="b">
        <v>0</v>
      </c>
      <c r="L1265" s="84" t="b">
        <v>0</v>
      </c>
    </row>
    <row r="1266" spans="1:12" ht="15">
      <c r="A1266" s="84" t="s">
        <v>4451</v>
      </c>
      <c r="B1266" s="84" t="s">
        <v>3608</v>
      </c>
      <c r="C1266" s="84">
        <v>2</v>
      </c>
      <c r="D1266" s="122">
        <v>0</v>
      </c>
      <c r="E1266" s="122">
        <v>0.8129133566428556</v>
      </c>
      <c r="F1266" s="84" t="s">
        <v>3451</v>
      </c>
      <c r="G1266" s="84" t="b">
        <v>0</v>
      </c>
      <c r="H1266" s="84" t="b">
        <v>0</v>
      </c>
      <c r="I1266" s="84" t="b">
        <v>0</v>
      </c>
      <c r="J1266" s="84" t="b">
        <v>0</v>
      </c>
      <c r="K1266" s="84" t="b">
        <v>0</v>
      </c>
      <c r="L1266" s="84" t="b">
        <v>0</v>
      </c>
    </row>
    <row r="1267" spans="1:12" ht="15">
      <c r="A1267" s="84" t="s">
        <v>3608</v>
      </c>
      <c r="B1267" s="84" t="s">
        <v>4423</v>
      </c>
      <c r="C1267" s="84">
        <v>2</v>
      </c>
      <c r="D1267" s="122">
        <v>0</v>
      </c>
      <c r="E1267" s="122">
        <v>0.8129133566428556</v>
      </c>
      <c r="F1267" s="84" t="s">
        <v>3451</v>
      </c>
      <c r="G1267" s="84" t="b">
        <v>0</v>
      </c>
      <c r="H1267" s="84" t="b">
        <v>0</v>
      </c>
      <c r="I1267" s="84" t="b">
        <v>0</v>
      </c>
      <c r="J1267" s="84" t="b">
        <v>0</v>
      </c>
      <c r="K1267" s="84" t="b">
        <v>0</v>
      </c>
      <c r="L1267" s="84" t="b">
        <v>0</v>
      </c>
    </row>
    <row r="1268" spans="1:12" ht="15">
      <c r="A1268" s="84" t="s">
        <v>4499</v>
      </c>
      <c r="B1268" s="84" t="s">
        <v>4500</v>
      </c>
      <c r="C1268" s="84">
        <v>4</v>
      </c>
      <c r="D1268" s="122">
        <v>0</v>
      </c>
      <c r="E1268" s="122">
        <v>1.3064250275506875</v>
      </c>
      <c r="F1268" s="84" t="s">
        <v>3452</v>
      </c>
      <c r="G1268" s="84" t="b">
        <v>0</v>
      </c>
      <c r="H1268" s="84" t="b">
        <v>0</v>
      </c>
      <c r="I1268" s="84" t="b">
        <v>0</v>
      </c>
      <c r="J1268" s="84" t="b">
        <v>0</v>
      </c>
      <c r="K1268" s="84" t="b">
        <v>0</v>
      </c>
      <c r="L1268" s="84" t="b">
        <v>0</v>
      </c>
    </row>
    <row r="1269" spans="1:12" ht="15">
      <c r="A1269" s="84" t="s">
        <v>4500</v>
      </c>
      <c r="B1269" s="84" t="s">
        <v>4476</v>
      </c>
      <c r="C1269" s="84">
        <v>4</v>
      </c>
      <c r="D1269" s="122">
        <v>0</v>
      </c>
      <c r="E1269" s="122">
        <v>1.3064250275506875</v>
      </c>
      <c r="F1269" s="84" t="s">
        <v>3452</v>
      </c>
      <c r="G1269" s="84" t="b">
        <v>0</v>
      </c>
      <c r="H1269" s="84" t="b">
        <v>0</v>
      </c>
      <c r="I1269" s="84" t="b">
        <v>0</v>
      </c>
      <c r="J1269" s="84" t="b">
        <v>0</v>
      </c>
      <c r="K1269" s="84" t="b">
        <v>0</v>
      </c>
      <c r="L1269" s="84" t="b">
        <v>0</v>
      </c>
    </row>
    <row r="1270" spans="1:12" ht="15">
      <c r="A1270" s="84" t="s">
        <v>4476</v>
      </c>
      <c r="B1270" s="84" t="s">
        <v>4501</v>
      </c>
      <c r="C1270" s="84">
        <v>4</v>
      </c>
      <c r="D1270" s="122">
        <v>0</v>
      </c>
      <c r="E1270" s="122">
        <v>1.3064250275506875</v>
      </c>
      <c r="F1270" s="84" t="s">
        <v>3452</v>
      </c>
      <c r="G1270" s="84" t="b">
        <v>0</v>
      </c>
      <c r="H1270" s="84" t="b">
        <v>0</v>
      </c>
      <c r="I1270" s="84" t="b">
        <v>0</v>
      </c>
      <c r="J1270" s="84" t="b">
        <v>0</v>
      </c>
      <c r="K1270" s="84" t="b">
        <v>0</v>
      </c>
      <c r="L1270" s="84" t="b">
        <v>0</v>
      </c>
    </row>
    <row r="1271" spans="1:12" ht="15">
      <c r="A1271" s="84" t="s">
        <v>4501</v>
      </c>
      <c r="B1271" s="84" t="s">
        <v>4477</v>
      </c>
      <c r="C1271" s="84">
        <v>4</v>
      </c>
      <c r="D1271" s="122">
        <v>0</v>
      </c>
      <c r="E1271" s="122">
        <v>1.3064250275506875</v>
      </c>
      <c r="F1271" s="84" t="s">
        <v>3452</v>
      </c>
      <c r="G1271" s="84" t="b">
        <v>0</v>
      </c>
      <c r="H1271" s="84" t="b">
        <v>0</v>
      </c>
      <c r="I1271" s="84" t="b">
        <v>0</v>
      </c>
      <c r="J1271" s="84" t="b">
        <v>0</v>
      </c>
      <c r="K1271" s="84" t="b">
        <v>0</v>
      </c>
      <c r="L1271" s="84" t="b">
        <v>0</v>
      </c>
    </row>
    <row r="1272" spans="1:12" ht="15">
      <c r="A1272" s="84" t="s">
        <v>4477</v>
      </c>
      <c r="B1272" s="84" t="s">
        <v>4466</v>
      </c>
      <c r="C1272" s="84">
        <v>4</v>
      </c>
      <c r="D1272" s="122">
        <v>0</v>
      </c>
      <c r="E1272" s="122">
        <v>1.3064250275506875</v>
      </c>
      <c r="F1272" s="84" t="s">
        <v>3452</v>
      </c>
      <c r="G1272" s="84" t="b">
        <v>0</v>
      </c>
      <c r="H1272" s="84" t="b">
        <v>0</v>
      </c>
      <c r="I1272" s="84" t="b">
        <v>0</v>
      </c>
      <c r="J1272" s="84" t="b">
        <v>0</v>
      </c>
      <c r="K1272" s="84" t="b">
        <v>0</v>
      </c>
      <c r="L1272" s="84" t="b">
        <v>0</v>
      </c>
    </row>
    <row r="1273" spans="1:12" ht="15">
      <c r="A1273" s="84" t="s">
        <v>4466</v>
      </c>
      <c r="B1273" s="84" t="s">
        <v>4421</v>
      </c>
      <c r="C1273" s="84">
        <v>4</v>
      </c>
      <c r="D1273" s="122">
        <v>0</v>
      </c>
      <c r="E1273" s="122">
        <v>1.3064250275506875</v>
      </c>
      <c r="F1273" s="84" t="s">
        <v>3452</v>
      </c>
      <c r="G1273" s="84" t="b">
        <v>0</v>
      </c>
      <c r="H1273" s="84" t="b">
        <v>0</v>
      </c>
      <c r="I1273" s="84" t="b">
        <v>0</v>
      </c>
      <c r="J1273" s="84" t="b">
        <v>0</v>
      </c>
      <c r="K1273" s="84" t="b">
        <v>0</v>
      </c>
      <c r="L1273" s="84" t="b">
        <v>0</v>
      </c>
    </row>
    <row r="1274" spans="1:12" ht="15">
      <c r="A1274" s="84" t="s">
        <v>4421</v>
      </c>
      <c r="B1274" s="84" t="s">
        <v>4467</v>
      </c>
      <c r="C1274" s="84">
        <v>4</v>
      </c>
      <c r="D1274" s="122">
        <v>0</v>
      </c>
      <c r="E1274" s="122">
        <v>1.3064250275506875</v>
      </c>
      <c r="F1274" s="84" t="s">
        <v>3452</v>
      </c>
      <c r="G1274" s="84" t="b">
        <v>0</v>
      </c>
      <c r="H1274" s="84" t="b">
        <v>0</v>
      </c>
      <c r="I1274" s="84" t="b">
        <v>0</v>
      </c>
      <c r="J1274" s="84" t="b">
        <v>0</v>
      </c>
      <c r="K1274" s="84" t="b">
        <v>0</v>
      </c>
      <c r="L1274" s="84" t="b">
        <v>0</v>
      </c>
    </row>
    <row r="1275" spans="1:12" ht="15">
      <c r="A1275" s="84" t="s">
        <v>4467</v>
      </c>
      <c r="B1275" s="84" t="s">
        <v>4502</v>
      </c>
      <c r="C1275" s="84">
        <v>4</v>
      </c>
      <c r="D1275" s="122">
        <v>0</v>
      </c>
      <c r="E1275" s="122">
        <v>1.3064250275506875</v>
      </c>
      <c r="F1275" s="84" t="s">
        <v>3452</v>
      </c>
      <c r="G1275" s="84" t="b">
        <v>0</v>
      </c>
      <c r="H1275" s="84" t="b">
        <v>0</v>
      </c>
      <c r="I1275" s="84" t="b">
        <v>0</v>
      </c>
      <c r="J1275" s="84" t="b">
        <v>0</v>
      </c>
      <c r="K1275" s="84" t="b">
        <v>0</v>
      </c>
      <c r="L1275" s="84" t="b">
        <v>0</v>
      </c>
    </row>
    <row r="1276" spans="1:12" ht="15">
      <c r="A1276" s="84" t="s">
        <v>4502</v>
      </c>
      <c r="B1276" s="84" t="s">
        <v>4503</v>
      </c>
      <c r="C1276" s="84">
        <v>4</v>
      </c>
      <c r="D1276" s="122">
        <v>0</v>
      </c>
      <c r="E1276" s="122">
        <v>1.3064250275506875</v>
      </c>
      <c r="F1276" s="84" t="s">
        <v>3452</v>
      </c>
      <c r="G1276" s="84" t="b">
        <v>0</v>
      </c>
      <c r="H1276" s="84" t="b">
        <v>0</v>
      </c>
      <c r="I1276" s="84" t="b">
        <v>0</v>
      </c>
      <c r="J1276" s="84" t="b">
        <v>0</v>
      </c>
      <c r="K1276" s="84" t="b">
        <v>0</v>
      </c>
      <c r="L1276" s="84" t="b">
        <v>0</v>
      </c>
    </row>
    <row r="1277" spans="1:12" ht="15">
      <c r="A1277" s="84" t="s">
        <v>4503</v>
      </c>
      <c r="B1277" s="84" t="s">
        <v>4504</v>
      </c>
      <c r="C1277" s="84">
        <v>4</v>
      </c>
      <c r="D1277" s="122">
        <v>0</v>
      </c>
      <c r="E1277" s="122">
        <v>1.3064250275506875</v>
      </c>
      <c r="F1277" s="84" t="s">
        <v>3452</v>
      </c>
      <c r="G1277" s="84" t="b">
        <v>0</v>
      </c>
      <c r="H1277" s="84" t="b">
        <v>0</v>
      </c>
      <c r="I1277" s="84" t="b">
        <v>0</v>
      </c>
      <c r="J1277" s="84" t="b">
        <v>0</v>
      </c>
      <c r="K1277" s="84" t="b">
        <v>0</v>
      </c>
      <c r="L1277" s="84" t="b">
        <v>0</v>
      </c>
    </row>
    <row r="1278" spans="1:12" ht="15">
      <c r="A1278" s="84" t="s">
        <v>4504</v>
      </c>
      <c r="B1278" s="84" t="s">
        <v>4478</v>
      </c>
      <c r="C1278" s="84">
        <v>4</v>
      </c>
      <c r="D1278" s="122">
        <v>0</v>
      </c>
      <c r="E1278" s="122">
        <v>1.3064250275506875</v>
      </c>
      <c r="F1278" s="84" t="s">
        <v>3452</v>
      </c>
      <c r="G1278" s="84" t="b">
        <v>0</v>
      </c>
      <c r="H1278" s="84" t="b">
        <v>0</v>
      </c>
      <c r="I1278" s="84" t="b">
        <v>0</v>
      </c>
      <c r="J1278" s="84" t="b">
        <v>0</v>
      </c>
      <c r="K1278" s="84" t="b">
        <v>0</v>
      </c>
      <c r="L1278" s="84" t="b">
        <v>0</v>
      </c>
    </row>
    <row r="1279" spans="1:12" ht="15">
      <c r="A1279" s="84" t="s">
        <v>4478</v>
      </c>
      <c r="B1279" s="84" t="s">
        <v>4479</v>
      </c>
      <c r="C1279" s="84">
        <v>4</v>
      </c>
      <c r="D1279" s="122">
        <v>0</v>
      </c>
      <c r="E1279" s="122">
        <v>1.3064250275506875</v>
      </c>
      <c r="F1279" s="84" t="s">
        <v>3452</v>
      </c>
      <c r="G1279" s="84" t="b">
        <v>0</v>
      </c>
      <c r="H1279" s="84" t="b">
        <v>0</v>
      </c>
      <c r="I1279" s="84" t="b">
        <v>0</v>
      </c>
      <c r="J1279" s="84" t="b">
        <v>0</v>
      </c>
      <c r="K1279" s="84" t="b">
        <v>0</v>
      </c>
      <c r="L1279" s="84" t="b">
        <v>0</v>
      </c>
    </row>
    <row r="1280" spans="1:12" ht="15">
      <c r="A1280" s="84" t="s">
        <v>215</v>
      </c>
      <c r="B1280" s="84" t="s">
        <v>4499</v>
      </c>
      <c r="C1280" s="84">
        <v>2</v>
      </c>
      <c r="D1280" s="122">
        <v>0.00708305872150544</v>
      </c>
      <c r="E1280" s="122">
        <v>1.6074550232146687</v>
      </c>
      <c r="F1280" s="84" t="s">
        <v>3452</v>
      </c>
      <c r="G1280" s="84" t="b">
        <v>0</v>
      </c>
      <c r="H1280" s="84" t="b">
        <v>0</v>
      </c>
      <c r="I1280" s="84" t="b">
        <v>0</v>
      </c>
      <c r="J1280" s="84" t="b">
        <v>0</v>
      </c>
      <c r="K1280" s="84" t="b">
        <v>0</v>
      </c>
      <c r="L1280" s="84" t="b">
        <v>0</v>
      </c>
    </row>
    <row r="1281" spans="1:12" ht="15">
      <c r="A1281" s="84" t="s">
        <v>4479</v>
      </c>
      <c r="B1281" s="84" t="s">
        <v>4845</v>
      </c>
      <c r="C1281" s="84">
        <v>2</v>
      </c>
      <c r="D1281" s="122">
        <v>0.00708305872150544</v>
      </c>
      <c r="E1281" s="122">
        <v>1.3064250275506875</v>
      </c>
      <c r="F1281" s="84" t="s">
        <v>3452</v>
      </c>
      <c r="G1281" s="84" t="b">
        <v>0</v>
      </c>
      <c r="H1281" s="84" t="b">
        <v>0</v>
      </c>
      <c r="I1281" s="84" t="b">
        <v>0</v>
      </c>
      <c r="J1281" s="84" t="b">
        <v>0</v>
      </c>
      <c r="K1281" s="84" t="b">
        <v>0</v>
      </c>
      <c r="L1281" s="84" t="b">
        <v>0</v>
      </c>
    </row>
    <row r="1282" spans="1:12" ht="15">
      <c r="A1282" s="84" t="s">
        <v>4479</v>
      </c>
      <c r="B1282" s="84" t="s">
        <v>4547</v>
      </c>
      <c r="C1282" s="84">
        <v>2</v>
      </c>
      <c r="D1282" s="122">
        <v>0.00708305872150544</v>
      </c>
      <c r="E1282" s="122">
        <v>1.3064250275506875</v>
      </c>
      <c r="F1282" s="84" t="s">
        <v>3452</v>
      </c>
      <c r="G1282" s="84" t="b">
        <v>0</v>
      </c>
      <c r="H1282" s="84" t="b">
        <v>0</v>
      </c>
      <c r="I1282" s="84" t="b">
        <v>0</v>
      </c>
      <c r="J1282" s="84" t="b">
        <v>0</v>
      </c>
      <c r="K1282" s="84" t="b">
        <v>0</v>
      </c>
      <c r="L1282" s="84" t="b">
        <v>0</v>
      </c>
    </row>
    <row r="1283" spans="1:12" ht="15">
      <c r="A1283" s="84" t="s">
        <v>4547</v>
      </c>
      <c r="B1283" s="84" t="s">
        <v>4548</v>
      </c>
      <c r="C1283" s="84">
        <v>2</v>
      </c>
      <c r="D1283" s="122">
        <v>0.00708305872150544</v>
      </c>
      <c r="E1283" s="122">
        <v>1.6074550232146687</v>
      </c>
      <c r="F1283" s="84" t="s">
        <v>3452</v>
      </c>
      <c r="G1283" s="84" t="b">
        <v>0</v>
      </c>
      <c r="H1283" s="84" t="b">
        <v>0</v>
      </c>
      <c r="I1283" s="84" t="b">
        <v>0</v>
      </c>
      <c r="J1283" s="84" t="b">
        <v>0</v>
      </c>
      <c r="K1283" s="84" t="b">
        <v>0</v>
      </c>
      <c r="L1283" s="84" t="b">
        <v>0</v>
      </c>
    </row>
    <row r="1284" spans="1:12" ht="15">
      <c r="A1284" s="84" t="s">
        <v>4548</v>
      </c>
      <c r="B1284" s="84" t="s">
        <v>3613</v>
      </c>
      <c r="C1284" s="84">
        <v>2</v>
      </c>
      <c r="D1284" s="122">
        <v>0.00708305872150544</v>
      </c>
      <c r="E1284" s="122">
        <v>1.6074550232146687</v>
      </c>
      <c r="F1284" s="84" t="s">
        <v>3452</v>
      </c>
      <c r="G1284" s="84" t="b">
        <v>0</v>
      </c>
      <c r="H1284" s="84" t="b">
        <v>0</v>
      </c>
      <c r="I1284" s="84" t="b">
        <v>0</v>
      </c>
      <c r="J1284" s="84" t="b">
        <v>0</v>
      </c>
      <c r="K1284" s="84" t="b">
        <v>0</v>
      </c>
      <c r="L1284" s="84" t="b">
        <v>0</v>
      </c>
    </row>
    <row r="1285" spans="1:12" ht="15">
      <c r="A1285" s="84" t="s">
        <v>3613</v>
      </c>
      <c r="B1285" s="84" t="s">
        <v>4601</v>
      </c>
      <c r="C1285" s="84">
        <v>2</v>
      </c>
      <c r="D1285" s="122">
        <v>0.00708305872150544</v>
      </c>
      <c r="E1285" s="122">
        <v>1.6074550232146687</v>
      </c>
      <c r="F1285" s="84" t="s">
        <v>3452</v>
      </c>
      <c r="G1285" s="84" t="b">
        <v>0</v>
      </c>
      <c r="H1285" s="84" t="b">
        <v>0</v>
      </c>
      <c r="I1285" s="84" t="b">
        <v>0</v>
      </c>
      <c r="J1285" s="84" t="b">
        <v>0</v>
      </c>
      <c r="K1285" s="84" t="b">
        <v>0</v>
      </c>
      <c r="L1285" s="84" t="b">
        <v>0</v>
      </c>
    </row>
    <row r="1286" spans="1:12" ht="15">
      <c r="A1286" s="84" t="s">
        <v>4601</v>
      </c>
      <c r="B1286" s="84" t="s">
        <v>4602</v>
      </c>
      <c r="C1286" s="84">
        <v>2</v>
      </c>
      <c r="D1286" s="122">
        <v>0.00708305872150544</v>
      </c>
      <c r="E1286" s="122">
        <v>1.6074550232146687</v>
      </c>
      <c r="F1286" s="84" t="s">
        <v>3452</v>
      </c>
      <c r="G1286" s="84" t="b">
        <v>0</v>
      </c>
      <c r="H1286" s="84" t="b">
        <v>0</v>
      </c>
      <c r="I1286" s="84" t="b">
        <v>0</v>
      </c>
      <c r="J1286" s="84" t="b">
        <v>0</v>
      </c>
      <c r="K1286" s="84" t="b">
        <v>0</v>
      </c>
      <c r="L1286" s="84" t="b">
        <v>0</v>
      </c>
    </row>
    <row r="1287" spans="1:12" ht="15">
      <c r="A1287" s="84" t="s">
        <v>4602</v>
      </c>
      <c r="B1287" s="84" t="s">
        <v>4603</v>
      </c>
      <c r="C1287" s="84">
        <v>2</v>
      </c>
      <c r="D1287" s="122">
        <v>0.00708305872150544</v>
      </c>
      <c r="E1287" s="122">
        <v>1.6074550232146687</v>
      </c>
      <c r="F1287" s="84" t="s">
        <v>3452</v>
      </c>
      <c r="G1287" s="84" t="b">
        <v>0</v>
      </c>
      <c r="H1287" s="84" t="b">
        <v>0</v>
      </c>
      <c r="I1287" s="84" t="b">
        <v>0</v>
      </c>
      <c r="J1287" s="84" t="b">
        <v>0</v>
      </c>
      <c r="K1287" s="84" t="b">
        <v>0</v>
      </c>
      <c r="L1287" s="84" t="b">
        <v>0</v>
      </c>
    </row>
    <row r="1288" spans="1:12" ht="15">
      <c r="A1288" s="84" t="s">
        <v>4603</v>
      </c>
      <c r="B1288" s="84" t="s">
        <v>4604</v>
      </c>
      <c r="C1288" s="84">
        <v>2</v>
      </c>
      <c r="D1288" s="122">
        <v>0.00708305872150544</v>
      </c>
      <c r="E1288" s="122">
        <v>1.6074550232146687</v>
      </c>
      <c r="F1288" s="84" t="s">
        <v>3452</v>
      </c>
      <c r="G1288" s="84" t="b">
        <v>0</v>
      </c>
      <c r="H1288" s="84" t="b">
        <v>0</v>
      </c>
      <c r="I1288" s="84" t="b">
        <v>0</v>
      </c>
      <c r="J1288" s="84" t="b">
        <v>0</v>
      </c>
      <c r="K1288" s="84" t="b">
        <v>0</v>
      </c>
      <c r="L1288" s="84" t="b">
        <v>0</v>
      </c>
    </row>
    <row r="1289" spans="1:12" ht="15">
      <c r="A1289" s="84" t="s">
        <v>4604</v>
      </c>
      <c r="B1289" s="84" t="s">
        <v>4605</v>
      </c>
      <c r="C1289" s="84">
        <v>2</v>
      </c>
      <c r="D1289" s="122">
        <v>0.00708305872150544</v>
      </c>
      <c r="E1289" s="122">
        <v>1.6074550232146687</v>
      </c>
      <c r="F1289" s="84" t="s">
        <v>3452</v>
      </c>
      <c r="G1289" s="84" t="b">
        <v>0</v>
      </c>
      <c r="H1289" s="84" t="b">
        <v>0</v>
      </c>
      <c r="I1289" s="84" t="b">
        <v>0</v>
      </c>
      <c r="J1289" s="84" t="b">
        <v>0</v>
      </c>
      <c r="K1289" s="84" t="b">
        <v>0</v>
      </c>
      <c r="L1289" s="84" t="b">
        <v>0</v>
      </c>
    </row>
    <row r="1290" spans="1:12" ht="15">
      <c r="A1290" s="84" t="s">
        <v>4605</v>
      </c>
      <c r="B1290" s="84" t="s">
        <v>4606</v>
      </c>
      <c r="C1290" s="84">
        <v>2</v>
      </c>
      <c r="D1290" s="122">
        <v>0.00708305872150544</v>
      </c>
      <c r="E1290" s="122">
        <v>1.6074550232146687</v>
      </c>
      <c r="F1290" s="84" t="s">
        <v>3452</v>
      </c>
      <c r="G1290" s="84" t="b">
        <v>0</v>
      </c>
      <c r="H1290" s="84" t="b">
        <v>0</v>
      </c>
      <c r="I1290" s="84" t="b">
        <v>0</v>
      </c>
      <c r="J1290" s="84" t="b">
        <v>0</v>
      </c>
      <c r="K1290" s="84" t="b">
        <v>0</v>
      </c>
      <c r="L1290" s="84" t="b">
        <v>0</v>
      </c>
    </row>
    <row r="1291" spans="1:12" ht="15">
      <c r="A1291" s="84" t="s">
        <v>4606</v>
      </c>
      <c r="B1291" s="84" t="s">
        <v>4472</v>
      </c>
      <c r="C1291" s="84">
        <v>2</v>
      </c>
      <c r="D1291" s="122">
        <v>0.00708305872150544</v>
      </c>
      <c r="E1291" s="122">
        <v>1.6074550232146687</v>
      </c>
      <c r="F1291" s="84" t="s">
        <v>3452</v>
      </c>
      <c r="G1291" s="84" t="b">
        <v>0</v>
      </c>
      <c r="H1291" s="84" t="b">
        <v>0</v>
      </c>
      <c r="I1291" s="84" t="b">
        <v>0</v>
      </c>
      <c r="J1291" s="84" t="b">
        <v>0</v>
      </c>
      <c r="K1291" s="84" t="b">
        <v>0</v>
      </c>
      <c r="L1291" s="84" t="b">
        <v>0</v>
      </c>
    </row>
    <row r="1292" spans="1:12" ht="15">
      <c r="A1292" s="84" t="s">
        <v>4472</v>
      </c>
      <c r="B1292" s="84" t="s">
        <v>4607</v>
      </c>
      <c r="C1292" s="84">
        <v>2</v>
      </c>
      <c r="D1292" s="122">
        <v>0.00708305872150544</v>
      </c>
      <c r="E1292" s="122">
        <v>1.6074550232146687</v>
      </c>
      <c r="F1292" s="84" t="s">
        <v>3452</v>
      </c>
      <c r="G1292" s="84" t="b">
        <v>0</v>
      </c>
      <c r="H1292" s="84" t="b">
        <v>0</v>
      </c>
      <c r="I1292" s="84" t="b">
        <v>0</v>
      </c>
      <c r="J1292" s="84" t="b">
        <v>0</v>
      </c>
      <c r="K1292" s="84" t="b">
        <v>0</v>
      </c>
      <c r="L1292" s="84" t="b">
        <v>0</v>
      </c>
    </row>
    <row r="1293" spans="1:12" ht="15">
      <c r="A1293" s="84" t="s">
        <v>4607</v>
      </c>
      <c r="B1293" s="84" t="s">
        <v>4549</v>
      </c>
      <c r="C1293" s="84">
        <v>2</v>
      </c>
      <c r="D1293" s="122">
        <v>0.00708305872150544</v>
      </c>
      <c r="E1293" s="122">
        <v>1.6074550232146687</v>
      </c>
      <c r="F1293" s="84" t="s">
        <v>3452</v>
      </c>
      <c r="G1293" s="84" t="b">
        <v>0</v>
      </c>
      <c r="H1293" s="84" t="b">
        <v>0</v>
      </c>
      <c r="I1293" s="84" t="b">
        <v>0</v>
      </c>
      <c r="J1293" s="84" t="b">
        <v>0</v>
      </c>
      <c r="K1293" s="84" t="b">
        <v>0</v>
      </c>
      <c r="L1293" s="84" t="b">
        <v>0</v>
      </c>
    </row>
    <row r="1294" spans="1:12" ht="15">
      <c r="A1294" s="84" t="s">
        <v>4549</v>
      </c>
      <c r="B1294" s="84" t="s">
        <v>4608</v>
      </c>
      <c r="C1294" s="84">
        <v>2</v>
      </c>
      <c r="D1294" s="122">
        <v>0.00708305872150544</v>
      </c>
      <c r="E1294" s="122">
        <v>1.6074550232146687</v>
      </c>
      <c r="F1294" s="84" t="s">
        <v>3452</v>
      </c>
      <c r="G1294" s="84" t="b">
        <v>0</v>
      </c>
      <c r="H1294" s="84" t="b">
        <v>0</v>
      </c>
      <c r="I1294" s="84" t="b">
        <v>0</v>
      </c>
      <c r="J1294" s="84" t="b">
        <v>0</v>
      </c>
      <c r="K1294" s="84" t="b">
        <v>0</v>
      </c>
      <c r="L1294" s="84" t="b">
        <v>0</v>
      </c>
    </row>
    <row r="1295" spans="1:12" ht="15">
      <c r="A1295" s="84" t="s">
        <v>4608</v>
      </c>
      <c r="B1295" s="84" t="s">
        <v>3608</v>
      </c>
      <c r="C1295" s="84">
        <v>2</v>
      </c>
      <c r="D1295" s="122">
        <v>0.00708305872150544</v>
      </c>
      <c r="E1295" s="122">
        <v>1.6074550232146687</v>
      </c>
      <c r="F1295" s="84" t="s">
        <v>3452</v>
      </c>
      <c r="G1295" s="84" t="b">
        <v>0</v>
      </c>
      <c r="H1295" s="84" t="b">
        <v>0</v>
      </c>
      <c r="I1295" s="84" t="b">
        <v>0</v>
      </c>
      <c r="J1295" s="84" t="b">
        <v>0</v>
      </c>
      <c r="K1295" s="84" t="b">
        <v>0</v>
      </c>
      <c r="L129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3428</v>
      </c>
      <c r="BB2" s="13" t="s">
        <v>3466</v>
      </c>
      <c r="BC2" s="13" t="s">
        <v>3467</v>
      </c>
      <c r="BD2" s="117" t="s">
        <v>4861</v>
      </c>
      <c r="BE2" s="117" t="s">
        <v>4862</v>
      </c>
      <c r="BF2" s="117" t="s">
        <v>4863</v>
      </c>
      <c r="BG2" s="117" t="s">
        <v>4864</v>
      </c>
      <c r="BH2" s="117" t="s">
        <v>4865</v>
      </c>
      <c r="BI2" s="117" t="s">
        <v>4866</v>
      </c>
      <c r="BJ2" s="117" t="s">
        <v>4867</v>
      </c>
      <c r="BK2" s="117" t="s">
        <v>4868</v>
      </c>
      <c r="BL2" s="117" t="s">
        <v>4869</v>
      </c>
    </row>
    <row r="3" spans="1:64" ht="15" customHeight="1">
      <c r="A3" s="64" t="s">
        <v>212</v>
      </c>
      <c r="B3" s="64" t="s">
        <v>212</v>
      </c>
      <c r="C3" s="65"/>
      <c r="D3" s="66"/>
      <c r="E3" s="67"/>
      <c r="F3" s="68"/>
      <c r="G3" s="65"/>
      <c r="H3" s="69"/>
      <c r="I3" s="70"/>
      <c r="J3" s="70"/>
      <c r="K3" s="34" t="s">
        <v>65</v>
      </c>
      <c r="L3" s="71">
        <v>3</v>
      </c>
      <c r="M3" s="71"/>
      <c r="N3" s="72"/>
      <c r="O3" s="78" t="s">
        <v>176</v>
      </c>
      <c r="P3" s="80">
        <v>43639.03209490741</v>
      </c>
      <c r="Q3" s="78" t="s">
        <v>418</v>
      </c>
      <c r="R3" s="82" t="s">
        <v>723</v>
      </c>
      <c r="S3" s="78" t="s">
        <v>827</v>
      </c>
      <c r="T3" s="78" t="s">
        <v>844</v>
      </c>
      <c r="U3" s="82" t="s">
        <v>1035</v>
      </c>
      <c r="V3" s="82" t="s">
        <v>1035</v>
      </c>
      <c r="W3" s="80">
        <v>43639.03209490741</v>
      </c>
      <c r="X3" s="82" t="s">
        <v>1295</v>
      </c>
      <c r="Y3" s="78"/>
      <c r="Z3" s="78"/>
      <c r="AA3" s="84" t="s">
        <v>1603</v>
      </c>
      <c r="AB3" s="78"/>
      <c r="AC3" s="78" t="b">
        <v>0</v>
      </c>
      <c r="AD3" s="78">
        <v>0</v>
      </c>
      <c r="AE3" s="84" t="s">
        <v>1912</v>
      </c>
      <c r="AF3" s="78" t="b">
        <v>0</v>
      </c>
      <c r="AG3" s="78" t="s">
        <v>1915</v>
      </c>
      <c r="AH3" s="78"/>
      <c r="AI3" s="84" t="s">
        <v>1912</v>
      </c>
      <c r="AJ3" s="78" t="b">
        <v>0</v>
      </c>
      <c r="AK3" s="78">
        <v>0</v>
      </c>
      <c r="AL3" s="84" t="s">
        <v>1912</v>
      </c>
      <c r="AM3" s="78" t="s">
        <v>1922</v>
      </c>
      <c r="AN3" s="78" t="b">
        <v>0</v>
      </c>
      <c r="AO3" s="84" t="s">
        <v>1603</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1</v>
      </c>
      <c r="BE3" s="49">
        <v>11.11111111111111</v>
      </c>
      <c r="BF3" s="48">
        <v>0</v>
      </c>
      <c r="BG3" s="49">
        <v>0</v>
      </c>
      <c r="BH3" s="48">
        <v>0</v>
      </c>
      <c r="BI3" s="49">
        <v>0</v>
      </c>
      <c r="BJ3" s="48">
        <v>8</v>
      </c>
      <c r="BK3" s="49">
        <v>88.88888888888889</v>
      </c>
      <c r="BL3" s="48">
        <v>9</v>
      </c>
    </row>
    <row r="4" spans="1:64" ht="15" customHeight="1">
      <c r="A4" s="64" t="s">
        <v>213</v>
      </c>
      <c r="B4" s="64" t="s">
        <v>394</v>
      </c>
      <c r="C4" s="65"/>
      <c r="D4" s="66"/>
      <c r="E4" s="67"/>
      <c r="F4" s="68"/>
      <c r="G4" s="65"/>
      <c r="H4" s="69"/>
      <c r="I4" s="70"/>
      <c r="J4" s="70"/>
      <c r="K4" s="34" t="s">
        <v>65</v>
      </c>
      <c r="L4" s="77">
        <v>4</v>
      </c>
      <c r="M4" s="77"/>
      <c r="N4" s="72"/>
      <c r="O4" s="79" t="s">
        <v>416</v>
      </c>
      <c r="P4" s="81">
        <v>43639.04019675926</v>
      </c>
      <c r="Q4" s="79" t="s">
        <v>419</v>
      </c>
      <c r="R4" s="83" t="s">
        <v>723</v>
      </c>
      <c r="S4" s="79" t="s">
        <v>827</v>
      </c>
      <c r="T4" s="79" t="s">
        <v>845</v>
      </c>
      <c r="U4" s="83" t="s">
        <v>1036</v>
      </c>
      <c r="V4" s="83" t="s">
        <v>1036</v>
      </c>
      <c r="W4" s="81">
        <v>43639.04019675926</v>
      </c>
      <c r="X4" s="83" t="s">
        <v>1296</v>
      </c>
      <c r="Y4" s="79"/>
      <c r="Z4" s="79"/>
      <c r="AA4" s="85" t="s">
        <v>1604</v>
      </c>
      <c r="AB4" s="79"/>
      <c r="AC4" s="79" t="b">
        <v>0</v>
      </c>
      <c r="AD4" s="79">
        <v>0</v>
      </c>
      <c r="AE4" s="85" t="s">
        <v>1912</v>
      </c>
      <c r="AF4" s="79" t="b">
        <v>0</v>
      </c>
      <c r="AG4" s="79" t="s">
        <v>1915</v>
      </c>
      <c r="AH4" s="79"/>
      <c r="AI4" s="85" t="s">
        <v>1912</v>
      </c>
      <c r="AJ4" s="79" t="b">
        <v>0</v>
      </c>
      <c r="AK4" s="79">
        <v>0</v>
      </c>
      <c r="AL4" s="85" t="s">
        <v>1912</v>
      </c>
      <c r="AM4" s="79" t="s">
        <v>1922</v>
      </c>
      <c r="AN4" s="79" t="b">
        <v>0</v>
      </c>
      <c r="AO4" s="85" t="s">
        <v>1604</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2</v>
      </c>
      <c r="BE4" s="49">
        <v>20</v>
      </c>
      <c r="BF4" s="48">
        <v>0</v>
      </c>
      <c r="BG4" s="49">
        <v>0</v>
      </c>
      <c r="BH4" s="48">
        <v>0</v>
      </c>
      <c r="BI4" s="49">
        <v>0</v>
      </c>
      <c r="BJ4" s="48">
        <v>8</v>
      </c>
      <c r="BK4" s="49">
        <v>80</v>
      </c>
      <c r="BL4" s="48">
        <v>10</v>
      </c>
    </row>
    <row r="5" spans="1:64" ht="15">
      <c r="A5" s="64" t="s">
        <v>214</v>
      </c>
      <c r="B5" s="64" t="s">
        <v>214</v>
      </c>
      <c r="C5" s="65"/>
      <c r="D5" s="66"/>
      <c r="E5" s="67"/>
      <c r="F5" s="68"/>
      <c r="G5" s="65"/>
      <c r="H5" s="69"/>
      <c r="I5" s="70"/>
      <c r="J5" s="70"/>
      <c r="K5" s="34" t="s">
        <v>65</v>
      </c>
      <c r="L5" s="77">
        <v>5</v>
      </c>
      <c r="M5" s="77"/>
      <c r="N5" s="72"/>
      <c r="O5" s="79" t="s">
        <v>176</v>
      </c>
      <c r="P5" s="81">
        <v>43639.095659722225</v>
      </c>
      <c r="Q5" s="79" t="s">
        <v>420</v>
      </c>
      <c r="R5" s="83" t="s">
        <v>723</v>
      </c>
      <c r="S5" s="79" t="s">
        <v>827</v>
      </c>
      <c r="T5" s="79" t="s">
        <v>846</v>
      </c>
      <c r="U5" s="83" t="s">
        <v>1037</v>
      </c>
      <c r="V5" s="83" t="s">
        <v>1037</v>
      </c>
      <c r="W5" s="81">
        <v>43639.095659722225</v>
      </c>
      <c r="X5" s="83" t="s">
        <v>1297</v>
      </c>
      <c r="Y5" s="79"/>
      <c r="Z5" s="79"/>
      <c r="AA5" s="85" t="s">
        <v>1605</v>
      </c>
      <c r="AB5" s="79"/>
      <c r="AC5" s="79" t="b">
        <v>0</v>
      </c>
      <c r="AD5" s="79">
        <v>0</v>
      </c>
      <c r="AE5" s="85" t="s">
        <v>1912</v>
      </c>
      <c r="AF5" s="79" t="b">
        <v>0</v>
      </c>
      <c r="AG5" s="79" t="s">
        <v>1915</v>
      </c>
      <c r="AH5" s="79"/>
      <c r="AI5" s="85" t="s">
        <v>1912</v>
      </c>
      <c r="AJ5" s="79" t="b">
        <v>0</v>
      </c>
      <c r="AK5" s="79">
        <v>0</v>
      </c>
      <c r="AL5" s="85" t="s">
        <v>1912</v>
      </c>
      <c r="AM5" s="79" t="s">
        <v>1922</v>
      </c>
      <c r="AN5" s="79" t="b">
        <v>0</v>
      </c>
      <c r="AO5" s="85" t="s">
        <v>1605</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1</v>
      </c>
      <c r="BE5" s="49">
        <v>9.090909090909092</v>
      </c>
      <c r="BF5" s="48">
        <v>0</v>
      </c>
      <c r="BG5" s="49">
        <v>0</v>
      </c>
      <c r="BH5" s="48">
        <v>0</v>
      </c>
      <c r="BI5" s="49">
        <v>0</v>
      </c>
      <c r="BJ5" s="48">
        <v>10</v>
      </c>
      <c r="BK5" s="49">
        <v>90.9090909090909</v>
      </c>
      <c r="BL5" s="48">
        <v>11</v>
      </c>
    </row>
    <row r="6" spans="1:64" ht="15">
      <c r="A6" s="64" t="s">
        <v>215</v>
      </c>
      <c r="B6" s="64" t="s">
        <v>215</v>
      </c>
      <c r="C6" s="65"/>
      <c r="D6" s="66"/>
      <c r="E6" s="67"/>
      <c r="F6" s="68"/>
      <c r="G6" s="65"/>
      <c r="H6" s="69"/>
      <c r="I6" s="70"/>
      <c r="J6" s="70"/>
      <c r="K6" s="34" t="s">
        <v>65</v>
      </c>
      <c r="L6" s="77">
        <v>6</v>
      </c>
      <c r="M6" s="77"/>
      <c r="N6" s="72"/>
      <c r="O6" s="79" t="s">
        <v>176</v>
      </c>
      <c r="P6" s="81">
        <v>43639.36754629629</v>
      </c>
      <c r="Q6" s="79" t="s">
        <v>421</v>
      </c>
      <c r="R6" s="79"/>
      <c r="S6" s="79"/>
      <c r="T6" s="79" t="s">
        <v>847</v>
      </c>
      <c r="U6" s="83" t="s">
        <v>1038</v>
      </c>
      <c r="V6" s="83" t="s">
        <v>1038</v>
      </c>
      <c r="W6" s="81">
        <v>43639.36754629629</v>
      </c>
      <c r="X6" s="83" t="s">
        <v>1298</v>
      </c>
      <c r="Y6" s="79"/>
      <c r="Z6" s="79"/>
      <c r="AA6" s="85" t="s">
        <v>1606</v>
      </c>
      <c r="AB6" s="79"/>
      <c r="AC6" s="79" t="b">
        <v>0</v>
      </c>
      <c r="AD6" s="79">
        <v>1</v>
      </c>
      <c r="AE6" s="85" t="s">
        <v>1912</v>
      </c>
      <c r="AF6" s="79" t="b">
        <v>0</v>
      </c>
      <c r="AG6" s="79" t="s">
        <v>1916</v>
      </c>
      <c r="AH6" s="79"/>
      <c r="AI6" s="85" t="s">
        <v>1912</v>
      </c>
      <c r="AJ6" s="79" t="b">
        <v>0</v>
      </c>
      <c r="AK6" s="79">
        <v>1</v>
      </c>
      <c r="AL6" s="85" t="s">
        <v>1912</v>
      </c>
      <c r="AM6" s="79" t="s">
        <v>1923</v>
      </c>
      <c r="AN6" s="79" t="b">
        <v>0</v>
      </c>
      <c r="AO6" s="85" t="s">
        <v>1606</v>
      </c>
      <c r="AP6" s="79" t="s">
        <v>176</v>
      </c>
      <c r="AQ6" s="79">
        <v>0</v>
      </c>
      <c r="AR6" s="79">
        <v>0</v>
      </c>
      <c r="AS6" s="79"/>
      <c r="AT6" s="79"/>
      <c r="AU6" s="79"/>
      <c r="AV6" s="79"/>
      <c r="AW6" s="79"/>
      <c r="AX6" s="79"/>
      <c r="AY6" s="79"/>
      <c r="AZ6" s="79"/>
      <c r="BA6">
        <v>2</v>
      </c>
      <c r="BB6" s="78" t="str">
        <f>REPLACE(INDEX(GroupVertices[Group],MATCH(Edges24[[#This Row],[Vertex 1]],GroupVertices[Vertex],0)),1,1,"")</f>
        <v>24</v>
      </c>
      <c r="BC6" s="78" t="str">
        <f>REPLACE(INDEX(GroupVertices[Group],MATCH(Edges24[[#This Row],[Vertex 2]],GroupVertices[Vertex],0)),1,1,"")</f>
        <v>24</v>
      </c>
      <c r="BD6" s="48">
        <v>5</v>
      </c>
      <c r="BE6" s="49">
        <v>18.51851851851852</v>
      </c>
      <c r="BF6" s="48">
        <v>2</v>
      </c>
      <c r="BG6" s="49">
        <v>7.407407407407407</v>
      </c>
      <c r="BH6" s="48">
        <v>0</v>
      </c>
      <c r="BI6" s="49">
        <v>0</v>
      </c>
      <c r="BJ6" s="48">
        <v>20</v>
      </c>
      <c r="BK6" s="49">
        <v>74.07407407407408</v>
      </c>
      <c r="BL6" s="48">
        <v>27</v>
      </c>
    </row>
    <row r="7" spans="1:64" ht="15">
      <c r="A7" s="64" t="s">
        <v>215</v>
      </c>
      <c r="B7" s="64" t="s">
        <v>215</v>
      </c>
      <c r="C7" s="65"/>
      <c r="D7" s="66"/>
      <c r="E7" s="67"/>
      <c r="F7" s="68"/>
      <c r="G7" s="65"/>
      <c r="H7" s="69"/>
      <c r="I7" s="70"/>
      <c r="J7" s="70"/>
      <c r="K7" s="34" t="s">
        <v>65</v>
      </c>
      <c r="L7" s="77">
        <v>7</v>
      </c>
      <c r="M7" s="77"/>
      <c r="N7" s="72"/>
      <c r="O7" s="79" t="s">
        <v>176</v>
      </c>
      <c r="P7" s="81">
        <v>43639.367847222224</v>
      </c>
      <c r="Q7" s="79" t="s">
        <v>422</v>
      </c>
      <c r="R7" s="79"/>
      <c r="S7" s="79"/>
      <c r="T7" s="79" t="s">
        <v>848</v>
      </c>
      <c r="U7" s="83" t="s">
        <v>1039</v>
      </c>
      <c r="V7" s="83" t="s">
        <v>1039</v>
      </c>
      <c r="W7" s="81">
        <v>43639.367847222224</v>
      </c>
      <c r="X7" s="83" t="s">
        <v>1299</v>
      </c>
      <c r="Y7" s="79"/>
      <c r="Z7" s="79"/>
      <c r="AA7" s="85" t="s">
        <v>1607</v>
      </c>
      <c r="AB7" s="79"/>
      <c r="AC7" s="79" t="b">
        <v>0</v>
      </c>
      <c r="AD7" s="79">
        <v>1</v>
      </c>
      <c r="AE7" s="85" t="s">
        <v>1912</v>
      </c>
      <c r="AF7" s="79" t="b">
        <v>0</v>
      </c>
      <c r="AG7" s="79" t="s">
        <v>1916</v>
      </c>
      <c r="AH7" s="79"/>
      <c r="AI7" s="85" t="s">
        <v>1912</v>
      </c>
      <c r="AJ7" s="79" t="b">
        <v>0</v>
      </c>
      <c r="AK7" s="79">
        <v>1</v>
      </c>
      <c r="AL7" s="85" t="s">
        <v>1912</v>
      </c>
      <c r="AM7" s="79" t="s">
        <v>1923</v>
      </c>
      <c r="AN7" s="79" t="b">
        <v>0</v>
      </c>
      <c r="AO7" s="85" t="s">
        <v>1607</v>
      </c>
      <c r="AP7" s="79" t="s">
        <v>176</v>
      </c>
      <c r="AQ7" s="79">
        <v>0</v>
      </c>
      <c r="AR7" s="79">
        <v>0</v>
      </c>
      <c r="AS7" s="79"/>
      <c r="AT7" s="79"/>
      <c r="AU7" s="79"/>
      <c r="AV7" s="79"/>
      <c r="AW7" s="79"/>
      <c r="AX7" s="79"/>
      <c r="AY7" s="79"/>
      <c r="AZ7" s="79"/>
      <c r="BA7">
        <v>2</v>
      </c>
      <c r="BB7" s="78" t="str">
        <f>REPLACE(INDEX(GroupVertices[Group],MATCH(Edges24[[#This Row],[Vertex 1]],GroupVertices[Vertex],0)),1,1,"")</f>
        <v>24</v>
      </c>
      <c r="BC7" s="78" t="str">
        <f>REPLACE(INDEX(GroupVertices[Group],MATCH(Edges24[[#This Row],[Vertex 2]],GroupVertices[Vertex],0)),1,1,"")</f>
        <v>24</v>
      </c>
      <c r="BD7" s="48">
        <v>5</v>
      </c>
      <c r="BE7" s="49">
        <v>17.857142857142858</v>
      </c>
      <c r="BF7" s="48">
        <v>2</v>
      </c>
      <c r="BG7" s="49">
        <v>7.142857142857143</v>
      </c>
      <c r="BH7" s="48">
        <v>0</v>
      </c>
      <c r="BI7" s="49">
        <v>0</v>
      </c>
      <c r="BJ7" s="48">
        <v>21</v>
      </c>
      <c r="BK7" s="49">
        <v>75</v>
      </c>
      <c r="BL7" s="48">
        <v>28</v>
      </c>
    </row>
    <row r="8" spans="1:64" ht="15">
      <c r="A8" s="64" t="s">
        <v>216</v>
      </c>
      <c r="B8" s="64" t="s">
        <v>215</v>
      </c>
      <c r="C8" s="65"/>
      <c r="D8" s="66"/>
      <c r="E8" s="67"/>
      <c r="F8" s="68"/>
      <c r="G8" s="65"/>
      <c r="H8" s="69"/>
      <c r="I8" s="70"/>
      <c r="J8" s="70"/>
      <c r="K8" s="34" t="s">
        <v>65</v>
      </c>
      <c r="L8" s="77">
        <v>8</v>
      </c>
      <c r="M8" s="77"/>
      <c r="N8" s="72"/>
      <c r="O8" s="79" t="s">
        <v>416</v>
      </c>
      <c r="P8" s="81">
        <v>43639.36855324074</v>
      </c>
      <c r="Q8" s="79" t="s">
        <v>423</v>
      </c>
      <c r="R8" s="79"/>
      <c r="S8" s="79"/>
      <c r="T8" s="79" t="s">
        <v>849</v>
      </c>
      <c r="U8" s="79"/>
      <c r="V8" s="83" t="s">
        <v>1237</v>
      </c>
      <c r="W8" s="81">
        <v>43639.36855324074</v>
      </c>
      <c r="X8" s="83" t="s">
        <v>1300</v>
      </c>
      <c r="Y8" s="79"/>
      <c r="Z8" s="79"/>
      <c r="AA8" s="85" t="s">
        <v>1608</v>
      </c>
      <c r="AB8" s="79"/>
      <c r="AC8" s="79" t="b">
        <v>0</v>
      </c>
      <c r="AD8" s="79">
        <v>0</v>
      </c>
      <c r="AE8" s="85" t="s">
        <v>1912</v>
      </c>
      <c r="AF8" s="79" t="b">
        <v>0</v>
      </c>
      <c r="AG8" s="79" t="s">
        <v>1916</v>
      </c>
      <c r="AH8" s="79"/>
      <c r="AI8" s="85" t="s">
        <v>1912</v>
      </c>
      <c r="AJ8" s="79" t="b">
        <v>0</v>
      </c>
      <c r="AK8" s="79">
        <v>1</v>
      </c>
      <c r="AL8" s="85" t="s">
        <v>1607</v>
      </c>
      <c r="AM8" s="79" t="s">
        <v>1924</v>
      </c>
      <c r="AN8" s="79" t="b">
        <v>0</v>
      </c>
      <c r="AO8" s="85" t="s">
        <v>1607</v>
      </c>
      <c r="AP8" s="79" t="s">
        <v>176</v>
      </c>
      <c r="AQ8" s="79">
        <v>0</v>
      </c>
      <c r="AR8" s="79">
        <v>0</v>
      </c>
      <c r="AS8" s="79"/>
      <c r="AT8" s="79"/>
      <c r="AU8" s="79"/>
      <c r="AV8" s="79"/>
      <c r="AW8" s="79"/>
      <c r="AX8" s="79"/>
      <c r="AY8" s="79"/>
      <c r="AZ8" s="79"/>
      <c r="BA8">
        <v>2</v>
      </c>
      <c r="BB8" s="78" t="str">
        <f>REPLACE(INDEX(GroupVertices[Group],MATCH(Edges24[[#This Row],[Vertex 1]],GroupVertices[Vertex],0)),1,1,"")</f>
        <v>24</v>
      </c>
      <c r="BC8" s="78" t="str">
        <f>REPLACE(INDEX(GroupVertices[Group],MATCH(Edges24[[#This Row],[Vertex 2]],GroupVertices[Vertex],0)),1,1,"")</f>
        <v>24</v>
      </c>
      <c r="BD8" s="48">
        <v>4</v>
      </c>
      <c r="BE8" s="49">
        <v>25</v>
      </c>
      <c r="BF8" s="48">
        <v>1</v>
      </c>
      <c r="BG8" s="49">
        <v>6.25</v>
      </c>
      <c r="BH8" s="48">
        <v>0</v>
      </c>
      <c r="BI8" s="49">
        <v>0</v>
      </c>
      <c r="BJ8" s="48">
        <v>11</v>
      </c>
      <c r="BK8" s="49">
        <v>68.75</v>
      </c>
      <c r="BL8" s="48">
        <v>16</v>
      </c>
    </row>
    <row r="9" spans="1:64" ht="15">
      <c r="A9" s="64" t="s">
        <v>216</v>
      </c>
      <c r="B9" s="64" t="s">
        <v>215</v>
      </c>
      <c r="C9" s="65"/>
      <c r="D9" s="66"/>
      <c r="E9" s="67"/>
      <c r="F9" s="68"/>
      <c r="G9" s="65"/>
      <c r="H9" s="69"/>
      <c r="I9" s="70"/>
      <c r="J9" s="70"/>
      <c r="K9" s="34" t="s">
        <v>65</v>
      </c>
      <c r="L9" s="77">
        <v>9</v>
      </c>
      <c r="M9" s="77"/>
      <c r="N9" s="72"/>
      <c r="O9" s="79" t="s">
        <v>416</v>
      </c>
      <c r="P9" s="81">
        <v>43639.36856481482</v>
      </c>
      <c r="Q9" s="79" t="s">
        <v>423</v>
      </c>
      <c r="R9" s="79"/>
      <c r="S9" s="79"/>
      <c r="T9" s="79" t="s">
        <v>849</v>
      </c>
      <c r="U9" s="79"/>
      <c r="V9" s="83" t="s">
        <v>1237</v>
      </c>
      <c r="W9" s="81">
        <v>43639.36856481482</v>
      </c>
      <c r="X9" s="83" t="s">
        <v>1301</v>
      </c>
      <c r="Y9" s="79"/>
      <c r="Z9" s="79"/>
      <c r="AA9" s="85" t="s">
        <v>1609</v>
      </c>
      <c r="AB9" s="79"/>
      <c r="AC9" s="79" t="b">
        <v>0</v>
      </c>
      <c r="AD9" s="79">
        <v>0</v>
      </c>
      <c r="AE9" s="85" t="s">
        <v>1912</v>
      </c>
      <c r="AF9" s="79" t="b">
        <v>0</v>
      </c>
      <c r="AG9" s="79" t="s">
        <v>1916</v>
      </c>
      <c r="AH9" s="79"/>
      <c r="AI9" s="85" t="s">
        <v>1912</v>
      </c>
      <c r="AJ9" s="79" t="b">
        <v>0</v>
      </c>
      <c r="AK9" s="79">
        <v>1</v>
      </c>
      <c r="AL9" s="85" t="s">
        <v>1606</v>
      </c>
      <c r="AM9" s="79" t="s">
        <v>1924</v>
      </c>
      <c r="AN9" s="79" t="b">
        <v>0</v>
      </c>
      <c r="AO9" s="85" t="s">
        <v>1606</v>
      </c>
      <c r="AP9" s="79" t="s">
        <v>176</v>
      </c>
      <c r="AQ9" s="79">
        <v>0</v>
      </c>
      <c r="AR9" s="79">
        <v>0</v>
      </c>
      <c r="AS9" s="79"/>
      <c r="AT9" s="79"/>
      <c r="AU9" s="79"/>
      <c r="AV9" s="79"/>
      <c r="AW9" s="79"/>
      <c r="AX9" s="79"/>
      <c r="AY9" s="79"/>
      <c r="AZ9" s="79"/>
      <c r="BA9">
        <v>2</v>
      </c>
      <c r="BB9" s="78" t="str">
        <f>REPLACE(INDEX(GroupVertices[Group],MATCH(Edges24[[#This Row],[Vertex 1]],GroupVertices[Vertex],0)),1,1,"")</f>
        <v>24</v>
      </c>
      <c r="BC9" s="78" t="str">
        <f>REPLACE(INDEX(GroupVertices[Group],MATCH(Edges24[[#This Row],[Vertex 2]],GroupVertices[Vertex],0)),1,1,"")</f>
        <v>24</v>
      </c>
      <c r="BD9" s="48">
        <v>4</v>
      </c>
      <c r="BE9" s="49">
        <v>25</v>
      </c>
      <c r="BF9" s="48">
        <v>1</v>
      </c>
      <c r="BG9" s="49">
        <v>6.25</v>
      </c>
      <c r="BH9" s="48">
        <v>0</v>
      </c>
      <c r="BI9" s="49">
        <v>0</v>
      </c>
      <c r="BJ9" s="48">
        <v>11</v>
      </c>
      <c r="BK9" s="49">
        <v>68.75</v>
      </c>
      <c r="BL9" s="48">
        <v>16</v>
      </c>
    </row>
    <row r="10" spans="1:64" ht="15">
      <c r="A10" s="64" t="s">
        <v>217</v>
      </c>
      <c r="B10" s="64" t="s">
        <v>394</v>
      </c>
      <c r="C10" s="65"/>
      <c r="D10" s="66"/>
      <c r="E10" s="67"/>
      <c r="F10" s="68"/>
      <c r="G10" s="65"/>
      <c r="H10" s="69"/>
      <c r="I10" s="70"/>
      <c r="J10" s="70"/>
      <c r="K10" s="34" t="s">
        <v>65</v>
      </c>
      <c r="L10" s="77">
        <v>10</v>
      </c>
      <c r="M10" s="77"/>
      <c r="N10" s="72"/>
      <c r="O10" s="79" t="s">
        <v>416</v>
      </c>
      <c r="P10" s="81">
        <v>43639.63585648148</v>
      </c>
      <c r="Q10" s="79" t="s">
        <v>424</v>
      </c>
      <c r="R10" s="83" t="s">
        <v>723</v>
      </c>
      <c r="S10" s="79" t="s">
        <v>827</v>
      </c>
      <c r="T10" s="79" t="s">
        <v>850</v>
      </c>
      <c r="U10" s="83" t="s">
        <v>1040</v>
      </c>
      <c r="V10" s="83" t="s">
        <v>1040</v>
      </c>
      <c r="W10" s="81">
        <v>43639.63585648148</v>
      </c>
      <c r="X10" s="83" t="s">
        <v>1302</v>
      </c>
      <c r="Y10" s="79"/>
      <c r="Z10" s="79"/>
      <c r="AA10" s="85" t="s">
        <v>1610</v>
      </c>
      <c r="AB10" s="79"/>
      <c r="AC10" s="79" t="b">
        <v>0</v>
      </c>
      <c r="AD10" s="79">
        <v>0</v>
      </c>
      <c r="AE10" s="85" t="s">
        <v>1912</v>
      </c>
      <c r="AF10" s="79" t="b">
        <v>0</v>
      </c>
      <c r="AG10" s="79" t="s">
        <v>1915</v>
      </c>
      <c r="AH10" s="79"/>
      <c r="AI10" s="85" t="s">
        <v>1912</v>
      </c>
      <c r="AJ10" s="79" t="b">
        <v>0</v>
      </c>
      <c r="AK10" s="79">
        <v>0</v>
      </c>
      <c r="AL10" s="85" t="s">
        <v>1912</v>
      </c>
      <c r="AM10" s="79" t="s">
        <v>1922</v>
      </c>
      <c r="AN10" s="79" t="b">
        <v>0</v>
      </c>
      <c r="AO10" s="85" t="s">
        <v>1610</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1</v>
      </c>
      <c r="BE10" s="49">
        <v>11.11111111111111</v>
      </c>
      <c r="BF10" s="48">
        <v>0</v>
      </c>
      <c r="BG10" s="49">
        <v>0</v>
      </c>
      <c r="BH10" s="48">
        <v>0</v>
      </c>
      <c r="BI10" s="49">
        <v>0</v>
      </c>
      <c r="BJ10" s="48">
        <v>8</v>
      </c>
      <c r="BK10" s="49">
        <v>88.88888888888889</v>
      </c>
      <c r="BL10" s="48">
        <v>9</v>
      </c>
    </row>
    <row r="11" spans="1:64" ht="15">
      <c r="A11" s="64" t="s">
        <v>218</v>
      </c>
      <c r="B11" s="64" t="s">
        <v>394</v>
      </c>
      <c r="C11" s="65"/>
      <c r="D11" s="66"/>
      <c r="E11" s="67"/>
      <c r="F11" s="68"/>
      <c r="G11" s="65"/>
      <c r="H11" s="69"/>
      <c r="I11" s="70"/>
      <c r="J11" s="70"/>
      <c r="K11" s="34" t="s">
        <v>65</v>
      </c>
      <c r="L11" s="77">
        <v>11</v>
      </c>
      <c r="M11" s="77"/>
      <c r="N11" s="72"/>
      <c r="O11" s="79" t="s">
        <v>416</v>
      </c>
      <c r="P11" s="81">
        <v>43639.69547453704</v>
      </c>
      <c r="Q11" s="79" t="s">
        <v>425</v>
      </c>
      <c r="R11" s="83" t="s">
        <v>723</v>
      </c>
      <c r="S11" s="79" t="s">
        <v>827</v>
      </c>
      <c r="T11" s="79" t="s">
        <v>851</v>
      </c>
      <c r="U11" s="83" t="s">
        <v>1041</v>
      </c>
      <c r="V11" s="83" t="s">
        <v>1041</v>
      </c>
      <c r="W11" s="81">
        <v>43639.69547453704</v>
      </c>
      <c r="X11" s="83" t="s">
        <v>1303</v>
      </c>
      <c r="Y11" s="79"/>
      <c r="Z11" s="79"/>
      <c r="AA11" s="85" t="s">
        <v>1611</v>
      </c>
      <c r="AB11" s="79"/>
      <c r="AC11" s="79" t="b">
        <v>0</v>
      </c>
      <c r="AD11" s="79">
        <v>0</v>
      </c>
      <c r="AE11" s="85" t="s">
        <v>1912</v>
      </c>
      <c r="AF11" s="79" t="b">
        <v>0</v>
      </c>
      <c r="AG11" s="79" t="s">
        <v>1915</v>
      </c>
      <c r="AH11" s="79"/>
      <c r="AI11" s="85" t="s">
        <v>1912</v>
      </c>
      <c r="AJ11" s="79" t="b">
        <v>0</v>
      </c>
      <c r="AK11" s="79">
        <v>0</v>
      </c>
      <c r="AL11" s="85" t="s">
        <v>1912</v>
      </c>
      <c r="AM11" s="79" t="s">
        <v>1922</v>
      </c>
      <c r="AN11" s="79" t="b">
        <v>0</v>
      </c>
      <c r="AO11" s="85" t="s">
        <v>1611</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1</v>
      </c>
      <c r="BE11" s="49">
        <v>8.333333333333334</v>
      </c>
      <c r="BF11" s="48">
        <v>0</v>
      </c>
      <c r="BG11" s="49">
        <v>0</v>
      </c>
      <c r="BH11" s="48">
        <v>0</v>
      </c>
      <c r="BI11" s="49">
        <v>0</v>
      </c>
      <c r="BJ11" s="48">
        <v>11</v>
      </c>
      <c r="BK11" s="49">
        <v>91.66666666666667</v>
      </c>
      <c r="BL11" s="48">
        <v>12</v>
      </c>
    </row>
    <row r="12" spans="1:64" ht="15">
      <c r="A12" s="64" t="s">
        <v>219</v>
      </c>
      <c r="B12" s="64" t="s">
        <v>219</v>
      </c>
      <c r="C12" s="65"/>
      <c r="D12" s="66"/>
      <c r="E12" s="67"/>
      <c r="F12" s="68"/>
      <c r="G12" s="65"/>
      <c r="H12" s="69"/>
      <c r="I12" s="70"/>
      <c r="J12" s="70"/>
      <c r="K12" s="34" t="s">
        <v>65</v>
      </c>
      <c r="L12" s="77">
        <v>12</v>
      </c>
      <c r="M12" s="77"/>
      <c r="N12" s="72"/>
      <c r="O12" s="79" t="s">
        <v>176</v>
      </c>
      <c r="P12" s="81">
        <v>43639.71129629629</v>
      </c>
      <c r="Q12" s="79" t="s">
        <v>426</v>
      </c>
      <c r="R12" s="83" t="s">
        <v>724</v>
      </c>
      <c r="S12" s="79" t="s">
        <v>828</v>
      </c>
      <c r="T12" s="79" t="s">
        <v>852</v>
      </c>
      <c r="U12" s="83" t="s">
        <v>1042</v>
      </c>
      <c r="V12" s="83" t="s">
        <v>1042</v>
      </c>
      <c r="W12" s="81">
        <v>43639.71129629629</v>
      </c>
      <c r="X12" s="83" t="s">
        <v>1304</v>
      </c>
      <c r="Y12" s="79"/>
      <c r="Z12" s="79"/>
      <c r="AA12" s="85" t="s">
        <v>1612</v>
      </c>
      <c r="AB12" s="79"/>
      <c r="AC12" s="79" t="b">
        <v>0</v>
      </c>
      <c r="AD12" s="79">
        <v>0</v>
      </c>
      <c r="AE12" s="85" t="s">
        <v>1912</v>
      </c>
      <c r="AF12" s="79" t="b">
        <v>0</v>
      </c>
      <c r="AG12" s="79" t="s">
        <v>1916</v>
      </c>
      <c r="AH12" s="79"/>
      <c r="AI12" s="85" t="s">
        <v>1912</v>
      </c>
      <c r="AJ12" s="79" t="b">
        <v>0</v>
      </c>
      <c r="AK12" s="79">
        <v>0</v>
      </c>
      <c r="AL12" s="85" t="s">
        <v>1912</v>
      </c>
      <c r="AM12" s="79" t="s">
        <v>1925</v>
      </c>
      <c r="AN12" s="79" t="b">
        <v>0</v>
      </c>
      <c r="AO12" s="85" t="s">
        <v>1612</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2</v>
      </c>
      <c r="BE12" s="49">
        <v>8.695652173913043</v>
      </c>
      <c r="BF12" s="48">
        <v>0</v>
      </c>
      <c r="BG12" s="49">
        <v>0</v>
      </c>
      <c r="BH12" s="48">
        <v>0</v>
      </c>
      <c r="BI12" s="49">
        <v>0</v>
      </c>
      <c r="BJ12" s="48">
        <v>21</v>
      </c>
      <c r="BK12" s="49">
        <v>91.30434782608695</v>
      </c>
      <c r="BL12" s="48">
        <v>23</v>
      </c>
    </row>
    <row r="13" spans="1:64" ht="15">
      <c r="A13" s="64" t="s">
        <v>220</v>
      </c>
      <c r="B13" s="64" t="s">
        <v>220</v>
      </c>
      <c r="C13" s="65"/>
      <c r="D13" s="66"/>
      <c r="E13" s="67"/>
      <c r="F13" s="68"/>
      <c r="G13" s="65"/>
      <c r="H13" s="69"/>
      <c r="I13" s="70"/>
      <c r="J13" s="70"/>
      <c r="K13" s="34" t="s">
        <v>65</v>
      </c>
      <c r="L13" s="77">
        <v>13</v>
      </c>
      <c r="M13" s="77"/>
      <c r="N13" s="72"/>
      <c r="O13" s="79" t="s">
        <v>176</v>
      </c>
      <c r="P13" s="81">
        <v>43639.9696412037</v>
      </c>
      <c r="Q13" s="79" t="s">
        <v>427</v>
      </c>
      <c r="R13" s="83" t="s">
        <v>723</v>
      </c>
      <c r="S13" s="79" t="s">
        <v>827</v>
      </c>
      <c r="T13" s="79" t="s">
        <v>853</v>
      </c>
      <c r="U13" s="83" t="s">
        <v>1043</v>
      </c>
      <c r="V13" s="83" t="s">
        <v>1043</v>
      </c>
      <c r="W13" s="81">
        <v>43639.9696412037</v>
      </c>
      <c r="X13" s="83" t="s">
        <v>1305</v>
      </c>
      <c r="Y13" s="79"/>
      <c r="Z13" s="79"/>
      <c r="AA13" s="85" t="s">
        <v>1613</v>
      </c>
      <c r="AB13" s="79"/>
      <c r="AC13" s="79" t="b">
        <v>0</v>
      </c>
      <c r="AD13" s="79">
        <v>1</v>
      </c>
      <c r="AE13" s="85" t="s">
        <v>1912</v>
      </c>
      <c r="AF13" s="79" t="b">
        <v>0</v>
      </c>
      <c r="AG13" s="79" t="s">
        <v>1915</v>
      </c>
      <c r="AH13" s="79"/>
      <c r="AI13" s="85" t="s">
        <v>1912</v>
      </c>
      <c r="AJ13" s="79" t="b">
        <v>0</v>
      </c>
      <c r="AK13" s="79">
        <v>1</v>
      </c>
      <c r="AL13" s="85" t="s">
        <v>1912</v>
      </c>
      <c r="AM13" s="79" t="s">
        <v>1922</v>
      </c>
      <c r="AN13" s="79" t="b">
        <v>0</v>
      </c>
      <c r="AO13" s="85" t="s">
        <v>1613</v>
      </c>
      <c r="AP13" s="79" t="s">
        <v>176</v>
      </c>
      <c r="AQ13" s="79">
        <v>0</v>
      </c>
      <c r="AR13" s="79">
        <v>0</v>
      </c>
      <c r="AS13" s="79"/>
      <c r="AT13" s="79"/>
      <c r="AU13" s="79"/>
      <c r="AV13" s="79"/>
      <c r="AW13" s="79"/>
      <c r="AX13" s="79"/>
      <c r="AY13" s="79"/>
      <c r="AZ13" s="79"/>
      <c r="BA13">
        <v>1</v>
      </c>
      <c r="BB13" s="78" t="str">
        <f>REPLACE(INDEX(GroupVertices[Group],MATCH(Edges24[[#This Row],[Vertex 1]],GroupVertices[Vertex],0)),1,1,"")</f>
        <v>23</v>
      </c>
      <c r="BC13" s="78" t="str">
        <f>REPLACE(INDEX(GroupVertices[Group],MATCH(Edges24[[#This Row],[Vertex 2]],GroupVertices[Vertex],0)),1,1,"")</f>
        <v>23</v>
      </c>
      <c r="BD13" s="48">
        <v>1</v>
      </c>
      <c r="BE13" s="49">
        <v>10</v>
      </c>
      <c r="BF13" s="48">
        <v>0</v>
      </c>
      <c r="BG13" s="49">
        <v>0</v>
      </c>
      <c r="BH13" s="48">
        <v>0</v>
      </c>
      <c r="BI13" s="49">
        <v>0</v>
      </c>
      <c r="BJ13" s="48">
        <v>9</v>
      </c>
      <c r="BK13" s="49">
        <v>90</v>
      </c>
      <c r="BL13" s="48">
        <v>10</v>
      </c>
    </row>
    <row r="14" spans="1:64" ht="15">
      <c r="A14" s="64" t="s">
        <v>221</v>
      </c>
      <c r="B14" s="64" t="s">
        <v>220</v>
      </c>
      <c r="C14" s="65"/>
      <c r="D14" s="66"/>
      <c r="E14" s="67"/>
      <c r="F14" s="68"/>
      <c r="G14" s="65"/>
      <c r="H14" s="69"/>
      <c r="I14" s="70"/>
      <c r="J14" s="70"/>
      <c r="K14" s="34" t="s">
        <v>65</v>
      </c>
      <c r="L14" s="77">
        <v>14</v>
      </c>
      <c r="M14" s="77"/>
      <c r="N14" s="72"/>
      <c r="O14" s="79" t="s">
        <v>416</v>
      </c>
      <c r="P14" s="81">
        <v>43639.97222222222</v>
      </c>
      <c r="Q14" s="79" t="s">
        <v>428</v>
      </c>
      <c r="R14" s="83" t="s">
        <v>723</v>
      </c>
      <c r="S14" s="79" t="s">
        <v>827</v>
      </c>
      <c r="T14" s="79" t="s">
        <v>853</v>
      </c>
      <c r="U14" s="83" t="s">
        <v>1043</v>
      </c>
      <c r="V14" s="83" t="s">
        <v>1043</v>
      </c>
      <c r="W14" s="81">
        <v>43639.97222222222</v>
      </c>
      <c r="X14" s="83" t="s">
        <v>1306</v>
      </c>
      <c r="Y14" s="79"/>
      <c r="Z14" s="79"/>
      <c r="AA14" s="85" t="s">
        <v>1614</v>
      </c>
      <c r="AB14" s="79"/>
      <c r="AC14" s="79" t="b">
        <v>0</v>
      </c>
      <c r="AD14" s="79">
        <v>0</v>
      </c>
      <c r="AE14" s="85" t="s">
        <v>1912</v>
      </c>
      <c r="AF14" s="79" t="b">
        <v>0</v>
      </c>
      <c r="AG14" s="79" t="s">
        <v>1915</v>
      </c>
      <c r="AH14" s="79"/>
      <c r="AI14" s="85" t="s">
        <v>1912</v>
      </c>
      <c r="AJ14" s="79" t="b">
        <v>0</v>
      </c>
      <c r="AK14" s="79">
        <v>1</v>
      </c>
      <c r="AL14" s="85" t="s">
        <v>1613</v>
      </c>
      <c r="AM14" s="79" t="s">
        <v>1926</v>
      </c>
      <c r="AN14" s="79" t="b">
        <v>0</v>
      </c>
      <c r="AO14" s="85" t="s">
        <v>1613</v>
      </c>
      <c r="AP14" s="79" t="s">
        <v>176</v>
      </c>
      <c r="AQ14" s="79">
        <v>0</v>
      </c>
      <c r="AR14" s="79">
        <v>0</v>
      </c>
      <c r="AS14" s="79"/>
      <c r="AT14" s="79"/>
      <c r="AU14" s="79"/>
      <c r="AV14" s="79"/>
      <c r="AW14" s="79"/>
      <c r="AX14" s="79"/>
      <c r="AY14" s="79"/>
      <c r="AZ14" s="79"/>
      <c r="BA14">
        <v>1</v>
      </c>
      <c r="BB14" s="78" t="str">
        <f>REPLACE(INDEX(GroupVertices[Group],MATCH(Edges24[[#This Row],[Vertex 1]],GroupVertices[Vertex],0)),1,1,"")</f>
        <v>23</v>
      </c>
      <c r="BC14" s="78" t="str">
        <f>REPLACE(INDEX(GroupVertices[Group],MATCH(Edges24[[#This Row],[Vertex 2]],GroupVertices[Vertex],0)),1,1,"")</f>
        <v>23</v>
      </c>
      <c r="BD14" s="48">
        <v>1</v>
      </c>
      <c r="BE14" s="49">
        <v>8.333333333333334</v>
      </c>
      <c r="BF14" s="48">
        <v>0</v>
      </c>
      <c r="BG14" s="49">
        <v>0</v>
      </c>
      <c r="BH14" s="48">
        <v>0</v>
      </c>
      <c r="BI14" s="49">
        <v>0</v>
      </c>
      <c r="BJ14" s="48">
        <v>11</v>
      </c>
      <c r="BK14" s="49">
        <v>91.66666666666667</v>
      </c>
      <c r="BL14" s="48">
        <v>12</v>
      </c>
    </row>
    <row r="15" spans="1:64" ht="15">
      <c r="A15" s="64" t="s">
        <v>222</v>
      </c>
      <c r="B15" s="64" t="s">
        <v>394</v>
      </c>
      <c r="C15" s="65"/>
      <c r="D15" s="66"/>
      <c r="E15" s="67"/>
      <c r="F15" s="68"/>
      <c r="G15" s="65"/>
      <c r="H15" s="69"/>
      <c r="I15" s="70"/>
      <c r="J15" s="70"/>
      <c r="K15" s="34" t="s">
        <v>65</v>
      </c>
      <c r="L15" s="77">
        <v>15</v>
      </c>
      <c r="M15" s="77"/>
      <c r="N15" s="72"/>
      <c r="O15" s="79" t="s">
        <v>416</v>
      </c>
      <c r="P15" s="81">
        <v>43640.02</v>
      </c>
      <c r="Q15" s="79" t="s">
        <v>429</v>
      </c>
      <c r="R15" s="83" t="s">
        <v>723</v>
      </c>
      <c r="S15" s="79" t="s">
        <v>827</v>
      </c>
      <c r="T15" s="79" t="s">
        <v>854</v>
      </c>
      <c r="U15" s="83" t="s">
        <v>1044</v>
      </c>
      <c r="V15" s="83" t="s">
        <v>1044</v>
      </c>
      <c r="W15" s="81">
        <v>43640.02</v>
      </c>
      <c r="X15" s="83" t="s">
        <v>1307</v>
      </c>
      <c r="Y15" s="79"/>
      <c r="Z15" s="79"/>
      <c r="AA15" s="85" t="s">
        <v>1615</v>
      </c>
      <c r="AB15" s="79"/>
      <c r="AC15" s="79" t="b">
        <v>0</v>
      </c>
      <c r="AD15" s="79">
        <v>0</v>
      </c>
      <c r="AE15" s="85" t="s">
        <v>1912</v>
      </c>
      <c r="AF15" s="79" t="b">
        <v>0</v>
      </c>
      <c r="AG15" s="79" t="s">
        <v>1915</v>
      </c>
      <c r="AH15" s="79"/>
      <c r="AI15" s="85" t="s">
        <v>1912</v>
      </c>
      <c r="AJ15" s="79" t="b">
        <v>0</v>
      </c>
      <c r="AK15" s="79">
        <v>0</v>
      </c>
      <c r="AL15" s="85" t="s">
        <v>1912</v>
      </c>
      <c r="AM15" s="79" t="s">
        <v>1922</v>
      </c>
      <c r="AN15" s="79" t="b">
        <v>0</v>
      </c>
      <c r="AO15" s="85" t="s">
        <v>1615</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1</v>
      </c>
      <c r="BE15" s="49">
        <v>11.11111111111111</v>
      </c>
      <c r="BF15" s="48">
        <v>0</v>
      </c>
      <c r="BG15" s="49">
        <v>0</v>
      </c>
      <c r="BH15" s="48">
        <v>0</v>
      </c>
      <c r="BI15" s="49">
        <v>0</v>
      </c>
      <c r="BJ15" s="48">
        <v>8</v>
      </c>
      <c r="BK15" s="49">
        <v>88.88888888888889</v>
      </c>
      <c r="BL15" s="48">
        <v>9</v>
      </c>
    </row>
    <row r="16" spans="1:64" ht="15">
      <c r="A16" s="64" t="s">
        <v>223</v>
      </c>
      <c r="B16" s="64" t="s">
        <v>223</v>
      </c>
      <c r="C16" s="65"/>
      <c r="D16" s="66"/>
      <c r="E16" s="67"/>
      <c r="F16" s="68"/>
      <c r="G16" s="65"/>
      <c r="H16" s="69"/>
      <c r="I16" s="70"/>
      <c r="J16" s="70"/>
      <c r="K16" s="34" t="s">
        <v>65</v>
      </c>
      <c r="L16" s="77">
        <v>16</v>
      </c>
      <c r="M16" s="77"/>
      <c r="N16" s="72"/>
      <c r="O16" s="79" t="s">
        <v>176</v>
      </c>
      <c r="P16" s="81">
        <v>43640.021261574075</v>
      </c>
      <c r="Q16" s="79" t="s">
        <v>430</v>
      </c>
      <c r="R16" s="83" t="s">
        <v>725</v>
      </c>
      <c r="S16" s="79" t="s">
        <v>829</v>
      </c>
      <c r="T16" s="79" t="s">
        <v>855</v>
      </c>
      <c r="U16" s="79"/>
      <c r="V16" s="83" t="s">
        <v>1238</v>
      </c>
      <c r="W16" s="81">
        <v>43640.021261574075</v>
      </c>
      <c r="X16" s="83" t="s">
        <v>1308</v>
      </c>
      <c r="Y16" s="79"/>
      <c r="Z16" s="79"/>
      <c r="AA16" s="85" t="s">
        <v>1616</v>
      </c>
      <c r="AB16" s="79"/>
      <c r="AC16" s="79" t="b">
        <v>0</v>
      </c>
      <c r="AD16" s="79">
        <v>0</v>
      </c>
      <c r="AE16" s="85" t="s">
        <v>1912</v>
      </c>
      <c r="AF16" s="79" t="b">
        <v>0</v>
      </c>
      <c r="AG16" s="79" t="s">
        <v>1915</v>
      </c>
      <c r="AH16" s="79"/>
      <c r="AI16" s="85" t="s">
        <v>1912</v>
      </c>
      <c r="AJ16" s="79" t="b">
        <v>0</v>
      </c>
      <c r="AK16" s="79">
        <v>0</v>
      </c>
      <c r="AL16" s="85" t="s">
        <v>1912</v>
      </c>
      <c r="AM16" s="79" t="s">
        <v>1927</v>
      </c>
      <c r="AN16" s="79" t="b">
        <v>0</v>
      </c>
      <c r="AO16" s="85" t="s">
        <v>1616</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4.545454545454546</v>
      </c>
      <c r="BF16" s="48">
        <v>0</v>
      </c>
      <c r="BG16" s="49">
        <v>0</v>
      </c>
      <c r="BH16" s="48">
        <v>0</v>
      </c>
      <c r="BI16" s="49">
        <v>0</v>
      </c>
      <c r="BJ16" s="48">
        <v>21</v>
      </c>
      <c r="BK16" s="49">
        <v>95.45454545454545</v>
      </c>
      <c r="BL16" s="48">
        <v>22</v>
      </c>
    </row>
    <row r="17" spans="1:64" ht="15">
      <c r="A17" s="64" t="s">
        <v>224</v>
      </c>
      <c r="B17" s="64" t="s">
        <v>224</v>
      </c>
      <c r="C17" s="65"/>
      <c r="D17" s="66"/>
      <c r="E17" s="67"/>
      <c r="F17" s="68"/>
      <c r="G17" s="65"/>
      <c r="H17" s="69"/>
      <c r="I17" s="70"/>
      <c r="J17" s="70"/>
      <c r="K17" s="34" t="s">
        <v>65</v>
      </c>
      <c r="L17" s="77">
        <v>17</v>
      </c>
      <c r="M17" s="77"/>
      <c r="N17" s="72"/>
      <c r="O17" s="79" t="s">
        <v>176</v>
      </c>
      <c r="P17" s="81">
        <v>43640.056666666664</v>
      </c>
      <c r="Q17" s="79" t="s">
        <v>431</v>
      </c>
      <c r="R17" s="83" t="s">
        <v>723</v>
      </c>
      <c r="S17" s="79" t="s">
        <v>827</v>
      </c>
      <c r="T17" s="79" t="s">
        <v>856</v>
      </c>
      <c r="U17" s="83" t="s">
        <v>1045</v>
      </c>
      <c r="V17" s="83" t="s">
        <v>1045</v>
      </c>
      <c r="W17" s="81">
        <v>43640.056666666664</v>
      </c>
      <c r="X17" s="83" t="s">
        <v>1309</v>
      </c>
      <c r="Y17" s="79"/>
      <c r="Z17" s="79"/>
      <c r="AA17" s="85" t="s">
        <v>1617</v>
      </c>
      <c r="AB17" s="79"/>
      <c r="AC17" s="79" t="b">
        <v>0</v>
      </c>
      <c r="AD17" s="79">
        <v>0</v>
      </c>
      <c r="AE17" s="85" t="s">
        <v>1912</v>
      </c>
      <c r="AF17" s="79" t="b">
        <v>0</v>
      </c>
      <c r="AG17" s="79" t="s">
        <v>1915</v>
      </c>
      <c r="AH17" s="79"/>
      <c r="AI17" s="85" t="s">
        <v>1912</v>
      </c>
      <c r="AJ17" s="79" t="b">
        <v>0</v>
      </c>
      <c r="AK17" s="79">
        <v>0</v>
      </c>
      <c r="AL17" s="85" t="s">
        <v>1912</v>
      </c>
      <c r="AM17" s="79" t="s">
        <v>1922</v>
      </c>
      <c r="AN17" s="79" t="b">
        <v>0</v>
      </c>
      <c r="AO17" s="85" t="s">
        <v>1617</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225</v>
      </c>
      <c r="B18" s="64" t="s">
        <v>225</v>
      </c>
      <c r="C18" s="65"/>
      <c r="D18" s="66"/>
      <c r="E18" s="67"/>
      <c r="F18" s="68"/>
      <c r="G18" s="65"/>
      <c r="H18" s="69"/>
      <c r="I18" s="70"/>
      <c r="J18" s="70"/>
      <c r="K18" s="34" t="s">
        <v>65</v>
      </c>
      <c r="L18" s="77">
        <v>18</v>
      </c>
      <c r="M18" s="77"/>
      <c r="N18" s="72"/>
      <c r="O18" s="79" t="s">
        <v>176</v>
      </c>
      <c r="P18" s="81">
        <v>43640.43572916667</v>
      </c>
      <c r="Q18" s="79" t="s">
        <v>432</v>
      </c>
      <c r="R18" s="83" t="s">
        <v>723</v>
      </c>
      <c r="S18" s="79" t="s">
        <v>827</v>
      </c>
      <c r="T18" s="79" t="s">
        <v>857</v>
      </c>
      <c r="U18" s="83" t="s">
        <v>1046</v>
      </c>
      <c r="V18" s="83" t="s">
        <v>1046</v>
      </c>
      <c r="W18" s="81">
        <v>43640.43572916667</v>
      </c>
      <c r="X18" s="83" t="s">
        <v>1310</v>
      </c>
      <c r="Y18" s="79"/>
      <c r="Z18" s="79"/>
      <c r="AA18" s="85" t="s">
        <v>1618</v>
      </c>
      <c r="AB18" s="79"/>
      <c r="AC18" s="79" t="b">
        <v>0</v>
      </c>
      <c r="AD18" s="79">
        <v>0</v>
      </c>
      <c r="AE18" s="85" t="s">
        <v>1912</v>
      </c>
      <c r="AF18" s="79" t="b">
        <v>0</v>
      </c>
      <c r="AG18" s="79" t="s">
        <v>1915</v>
      </c>
      <c r="AH18" s="79"/>
      <c r="AI18" s="85" t="s">
        <v>1912</v>
      </c>
      <c r="AJ18" s="79" t="b">
        <v>0</v>
      </c>
      <c r="AK18" s="79">
        <v>0</v>
      </c>
      <c r="AL18" s="85" t="s">
        <v>1912</v>
      </c>
      <c r="AM18" s="79" t="s">
        <v>1922</v>
      </c>
      <c r="AN18" s="79" t="b">
        <v>0</v>
      </c>
      <c r="AO18" s="85" t="s">
        <v>1618</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1</v>
      </c>
      <c r="BE18" s="49">
        <v>11.11111111111111</v>
      </c>
      <c r="BF18" s="48">
        <v>0</v>
      </c>
      <c r="BG18" s="49">
        <v>0</v>
      </c>
      <c r="BH18" s="48">
        <v>0</v>
      </c>
      <c r="BI18" s="49">
        <v>0</v>
      </c>
      <c r="BJ18" s="48">
        <v>8</v>
      </c>
      <c r="BK18" s="49">
        <v>88.88888888888889</v>
      </c>
      <c r="BL18" s="48">
        <v>9</v>
      </c>
    </row>
    <row r="19" spans="1:64" ht="15">
      <c r="A19" s="64" t="s">
        <v>226</v>
      </c>
      <c r="B19" s="64" t="s">
        <v>300</v>
      </c>
      <c r="C19" s="65"/>
      <c r="D19" s="66"/>
      <c r="E19" s="67"/>
      <c r="F19" s="68"/>
      <c r="G19" s="65"/>
      <c r="H19" s="69"/>
      <c r="I19" s="70"/>
      <c r="J19" s="70"/>
      <c r="K19" s="34" t="s">
        <v>65</v>
      </c>
      <c r="L19" s="77">
        <v>19</v>
      </c>
      <c r="M19" s="77"/>
      <c r="N19" s="72"/>
      <c r="O19" s="79" t="s">
        <v>416</v>
      </c>
      <c r="P19" s="81">
        <v>43640.56967592592</v>
      </c>
      <c r="Q19" s="79" t="s">
        <v>433</v>
      </c>
      <c r="R19" s="79"/>
      <c r="S19" s="79"/>
      <c r="T19" s="79"/>
      <c r="U19" s="79"/>
      <c r="V19" s="83" t="s">
        <v>1239</v>
      </c>
      <c r="W19" s="81">
        <v>43640.56967592592</v>
      </c>
      <c r="X19" s="83" t="s">
        <v>1311</v>
      </c>
      <c r="Y19" s="79"/>
      <c r="Z19" s="79"/>
      <c r="AA19" s="85" t="s">
        <v>1619</v>
      </c>
      <c r="AB19" s="79"/>
      <c r="AC19" s="79" t="b">
        <v>0</v>
      </c>
      <c r="AD19" s="79">
        <v>0</v>
      </c>
      <c r="AE19" s="85" t="s">
        <v>1912</v>
      </c>
      <c r="AF19" s="79" t="b">
        <v>0</v>
      </c>
      <c r="AG19" s="79" t="s">
        <v>1915</v>
      </c>
      <c r="AH19" s="79"/>
      <c r="AI19" s="85" t="s">
        <v>1912</v>
      </c>
      <c r="AJ19" s="79" t="b">
        <v>0</v>
      </c>
      <c r="AK19" s="79">
        <v>1</v>
      </c>
      <c r="AL19" s="85" t="s">
        <v>1705</v>
      </c>
      <c r="AM19" s="79" t="s">
        <v>1928</v>
      </c>
      <c r="AN19" s="79" t="b">
        <v>0</v>
      </c>
      <c r="AO19" s="85" t="s">
        <v>1705</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v>4</v>
      </c>
      <c r="BE19" s="49">
        <v>13.793103448275861</v>
      </c>
      <c r="BF19" s="48">
        <v>0</v>
      </c>
      <c r="BG19" s="49">
        <v>0</v>
      </c>
      <c r="BH19" s="48">
        <v>0</v>
      </c>
      <c r="BI19" s="49">
        <v>0</v>
      </c>
      <c r="BJ19" s="48">
        <v>25</v>
      </c>
      <c r="BK19" s="49">
        <v>86.20689655172414</v>
      </c>
      <c r="BL19" s="48">
        <v>29</v>
      </c>
    </row>
    <row r="20" spans="1:64" ht="15">
      <c r="A20" s="64" t="s">
        <v>227</v>
      </c>
      <c r="B20" s="64" t="s">
        <v>394</v>
      </c>
      <c r="C20" s="65"/>
      <c r="D20" s="66"/>
      <c r="E20" s="67"/>
      <c r="F20" s="68"/>
      <c r="G20" s="65"/>
      <c r="H20" s="69"/>
      <c r="I20" s="70"/>
      <c r="J20" s="70"/>
      <c r="K20" s="34" t="s">
        <v>65</v>
      </c>
      <c r="L20" s="77">
        <v>20</v>
      </c>
      <c r="M20" s="77"/>
      <c r="N20" s="72"/>
      <c r="O20" s="79" t="s">
        <v>416</v>
      </c>
      <c r="P20" s="81">
        <v>43640.63539351852</v>
      </c>
      <c r="Q20" s="79" t="s">
        <v>434</v>
      </c>
      <c r="R20" s="83" t="s">
        <v>723</v>
      </c>
      <c r="S20" s="79" t="s">
        <v>827</v>
      </c>
      <c r="T20" s="79" t="s">
        <v>858</v>
      </c>
      <c r="U20" s="83" t="s">
        <v>1047</v>
      </c>
      <c r="V20" s="83" t="s">
        <v>1047</v>
      </c>
      <c r="W20" s="81">
        <v>43640.63539351852</v>
      </c>
      <c r="X20" s="83" t="s">
        <v>1312</v>
      </c>
      <c r="Y20" s="79"/>
      <c r="Z20" s="79"/>
      <c r="AA20" s="85" t="s">
        <v>1620</v>
      </c>
      <c r="AB20" s="79"/>
      <c r="AC20" s="79" t="b">
        <v>0</v>
      </c>
      <c r="AD20" s="79">
        <v>0</v>
      </c>
      <c r="AE20" s="85" t="s">
        <v>1912</v>
      </c>
      <c r="AF20" s="79" t="b">
        <v>0</v>
      </c>
      <c r="AG20" s="79" t="s">
        <v>1915</v>
      </c>
      <c r="AH20" s="79"/>
      <c r="AI20" s="85" t="s">
        <v>1912</v>
      </c>
      <c r="AJ20" s="79" t="b">
        <v>0</v>
      </c>
      <c r="AK20" s="79">
        <v>0</v>
      </c>
      <c r="AL20" s="85" t="s">
        <v>1912</v>
      </c>
      <c r="AM20" s="79" t="s">
        <v>1922</v>
      </c>
      <c r="AN20" s="79" t="b">
        <v>0</v>
      </c>
      <c r="AO20" s="85" t="s">
        <v>1620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10</v>
      </c>
      <c r="BF20" s="48">
        <v>0</v>
      </c>
      <c r="BG20" s="49">
        <v>0</v>
      </c>
      <c r="BH20" s="48">
        <v>0</v>
      </c>
      <c r="BI20" s="49">
        <v>0</v>
      </c>
      <c r="BJ20" s="48">
        <v>9</v>
      </c>
      <c r="BK20" s="49">
        <v>90</v>
      </c>
      <c r="BL20" s="48">
        <v>10</v>
      </c>
    </row>
    <row r="21" spans="1:64" ht="15">
      <c r="A21" s="64" t="s">
        <v>228</v>
      </c>
      <c r="B21" s="64" t="s">
        <v>228</v>
      </c>
      <c r="C21" s="65"/>
      <c r="D21" s="66"/>
      <c r="E21" s="67"/>
      <c r="F21" s="68"/>
      <c r="G21" s="65"/>
      <c r="H21" s="69"/>
      <c r="I21" s="70"/>
      <c r="J21" s="70"/>
      <c r="K21" s="34" t="s">
        <v>65</v>
      </c>
      <c r="L21" s="77">
        <v>21</v>
      </c>
      <c r="M21" s="77"/>
      <c r="N21" s="72"/>
      <c r="O21" s="79" t="s">
        <v>176</v>
      </c>
      <c r="P21" s="81">
        <v>43640.716678240744</v>
      </c>
      <c r="Q21" s="79" t="s">
        <v>435</v>
      </c>
      <c r="R21" s="83" t="s">
        <v>723</v>
      </c>
      <c r="S21" s="79" t="s">
        <v>827</v>
      </c>
      <c r="T21" s="79" t="s">
        <v>859</v>
      </c>
      <c r="U21" s="83" t="s">
        <v>1048</v>
      </c>
      <c r="V21" s="83" t="s">
        <v>1048</v>
      </c>
      <c r="W21" s="81">
        <v>43640.716678240744</v>
      </c>
      <c r="X21" s="83" t="s">
        <v>1313</v>
      </c>
      <c r="Y21" s="79"/>
      <c r="Z21" s="79"/>
      <c r="AA21" s="85" t="s">
        <v>1621</v>
      </c>
      <c r="AB21" s="79"/>
      <c r="AC21" s="79" t="b">
        <v>0</v>
      </c>
      <c r="AD21" s="79">
        <v>0</v>
      </c>
      <c r="AE21" s="85" t="s">
        <v>1912</v>
      </c>
      <c r="AF21" s="79" t="b">
        <v>0</v>
      </c>
      <c r="AG21" s="79" t="s">
        <v>1915</v>
      </c>
      <c r="AH21" s="79"/>
      <c r="AI21" s="85" t="s">
        <v>1912</v>
      </c>
      <c r="AJ21" s="79" t="b">
        <v>0</v>
      </c>
      <c r="AK21" s="79">
        <v>0</v>
      </c>
      <c r="AL21" s="85" t="s">
        <v>1912</v>
      </c>
      <c r="AM21" s="79" t="s">
        <v>1922</v>
      </c>
      <c r="AN21" s="79" t="b">
        <v>0</v>
      </c>
      <c r="AO21" s="85" t="s">
        <v>1621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10</v>
      </c>
      <c r="BF21" s="48">
        <v>0</v>
      </c>
      <c r="BG21" s="49">
        <v>0</v>
      </c>
      <c r="BH21" s="48">
        <v>0</v>
      </c>
      <c r="BI21" s="49">
        <v>0</v>
      </c>
      <c r="BJ21" s="48">
        <v>9</v>
      </c>
      <c r="BK21" s="49">
        <v>90</v>
      </c>
      <c r="BL21" s="48">
        <v>10</v>
      </c>
    </row>
    <row r="22" spans="1:64" ht="15">
      <c r="A22" s="64" t="s">
        <v>229</v>
      </c>
      <c r="B22" s="64" t="s">
        <v>229</v>
      </c>
      <c r="C22" s="65"/>
      <c r="D22" s="66"/>
      <c r="E22" s="67"/>
      <c r="F22" s="68"/>
      <c r="G22" s="65"/>
      <c r="H22" s="69"/>
      <c r="I22" s="70"/>
      <c r="J22" s="70"/>
      <c r="K22" s="34" t="s">
        <v>65</v>
      </c>
      <c r="L22" s="77">
        <v>22</v>
      </c>
      <c r="M22" s="77"/>
      <c r="N22" s="72"/>
      <c r="O22" s="79" t="s">
        <v>176</v>
      </c>
      <c r="P22" s="81">
        <v>43640.726319444446</v>
      </c>
      <c r="Q22" s="79" t="s">
        <v>436</v>
      </c>
      <c r="R22" s="83" t="s">
        <v>723</v>
      </c>
      <c r="S22" s="79" t="s">
        <v>827</v>
      </c>
      <c r="T22" s="79" t="s">
        <v>857</v>
      </c>
      <c r="U22" s="83" t="s">
        <v>1049</v>
      </c>
      <c r="V22" s="83" t="s">
        <v>1049</v>
      </c>
      <c r="W22" s="81">
        <v>43640.726319444446</v>
      </c>
      <c r="X22" s="83" t="s">
        <v>1314</v>
      </c>
      <c r="Y22" s="79"/>
      <c r="Z22" s="79"/>
      <c r="AA22" s="85" t="s">
        <v>1622</v>
      </c>
      <c r="AB22" s="79"/>
      <c r="AC22" s="79" t="b">
        <v>0</v>
      </c>
      <c r="AD22" s="79">
        <v>0</v>
      </c>
      <c r="AE22" s="85" t="s">
        <v>1912</v>
      </c>
      <c r="AF22" s="79" t="b">
        <v>0</v>
      </c>
      <c r="AG22" s="79" t="s">
        <v>1915</v>
      </c>
      <c r="AH22" s="79"/>
      <c r="AI22" s="85" t="s">
        <v>1912</v>
      </c>
      <c r="AJ22" s="79" t="b">
        <v>0</v>
      </c>
      <c r="AK22" s="79">
        <v>0</v>
      </c>
      <c r="AL22" s="85" t="s">
        <v>1912</v>
      </c>
      <c r="AM22" s="79" t="s">
        <v>1922</v>
      </c>
      <c r="AN22" s="79" t="b">
        <v>0</v>
      </c>
      <c r="AO22" s="85" t="s">
        <v>1622</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1</v>
      </c>
      <c r="BE22" s="49">
        <v>10</v>
      </c>
      <c r="BF22" s="48">
        <v>0</v>
      </c>
      <c r="BG22" s="49">
        <v>0</v>
      </c>
      <c r="BH22" s="48">
        <v>0</v>
      </c>
      <c r="BI22" s="49">
        <v>0</v>
      </c>
      <c r="BJ22" s="48">
        <v>9</v>
      </c>
      <c r="BK22" s="49">
        <v>90</v>
      </c>
      <c r="BL22" s="48">
        <v>10</v>
      </c>
    </row>
    <row r="23" spans="1:64" ht="15">
      <c r="A23" s="64" t="s">
        <v>230</v>
      </c>
      <c r="B23" s="64" t="s">
        <v>230</v>
      </c>
      <c r="C23" s="65"/>
      <c r="D23" s="66"/>
      <c r="E23" s="67"/>
      <c r="F23" s="68"/>
      <c r="G23" s="65"/>
      <c r="H23" s="69"/>
      <c r="I23" s="70"/>
      <c r="J23" s="70"/>
      <c r="K23" s="34" t="s">
        <v>65</v>
      </c>
      <c r="L23" s="77">
        <v>23</v>
      </c>
      <c r="M23" s="77"/>
      <c r="N23" s="72"/>
      <c r="O23" s="79" t="s">
        <v>176</v>
      </c>
      <c r="P23" s="81">
        <v>43640.737337962964</v>
      </c>
      <c r="Q23" s="79" t="s">
        <v>437</v>
      </c>
      <c r="R23" s="83" t="s">
        <v>723</v>
      </c>
      <c r="S23" s="79" t="s">
        <v>827</v>
      </c>
      <c r="T23" s="79" t="s">
        <v>860</v>
      </c>
      <c r="U23" s="83" t="s">
        <v>1050</v>
      </c>
      <c r="V23" s="83" t="s">
        <v>1050</v>
      </c>
      <c r="W23" s="81">
        <v>43640.737337962964</v>
      </c>
      <c r="X23" s="83" t="s">
        <v>1315</v>
      </c>
      <c r="Y23" s="79"/>
      <c r="Z23" s="79"/>
      <c r="AA23" s="85" t="s">
        <v>1623</v>
      </c>
      <c r="AB23" s="79"/>
      <c r="AC23" s="79" t="b">
        <v>0</v>
      </c>
      <c r="AD23" s="79">
        <v>0</v>
      </c>
      <c r="AE23" s="85" t="s">
        <v>1912</v>
      </c>
      <c r="AF23" s="79" t="b">
        <v>0</v>
      </c>
      <c r="AG23" s="79" t="s">
        <v>1915</v>
      </c>
      <c r="AH23" s="79"/>
      <c r="AI23" s="85" t="s">
        <v>1912</v>
      </c>
      <c r="AJ23" s="79" t="b">
        <v>0</v>
      </c>
      <c r="AK23" s="79">
        <v>0</v>
      </c>
      <c r="AL23" s="85" t="s">
        <v>1912</v>
      </c>
      <c r="AM23" s="79" t="s">
        <v>1922</v>
      </c>
      <c r="AN23" s="79" t="b">
        <v>0</v>
      </c>
      <c r="AO23" s="85" t="s">
        <v>1623</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231</v>
      </c>
      <c r="B24" s="64" t="s">
        <v>231</v>
      </c>
      <c r="C24" s="65"/>
      <c r="D24" s="66"/>
      <c r="E24" s="67"/>
      <c r="F24" s="68"/>
      <c r="G24" s="65"/>
      <c r="H24" s="69"/>
      <c r="I24" s="70"/>
      <c r="J24" s="70"/>
      <c r="K24" s="34" t="s">
        <v>65</v>
      </c>
      <c r="L24" s="77">
        <v>24</v>
      </c>
      <c r="M24" s="77"/>
      <c r="N24" s="72"/>
      <c r="O24" s="79" t="s">
        <v>176</v>
      </c>
      <c r="P24" s="81">
        <v>43640.94793981482</v>
      </c>
      <c r="Q24" s="79" t="s">
        <v>438</v>
      </c>
      <c r="R24" s="83" t="s">
        <v>726</v>
      </c>
      <c r="S24" s="79" t="s">
        <v>830</v>
      </c>
      <c r="T24" s="79" t="s">
        <v>861</v>
      </c>
      <c r="U24" s="79"/>
      <c r="V24" s="83" t="s">
        <v>1240</v>
      </c>
      <c r="W24" s="81">
        <v>43640.94793981482</v>
      </c>
      <c r="X24" s="83" t="s">
        <v>1316</v>
      </c>
      <c r="Y24" s="79"/>
      <c r="Z24" s="79"/>
      <c r="AA24" s="85" t="s">
        <v>1624</v>
      </c>
      <c r="AB24" s="79"/>
      <c r="AC24" s="79" t="b">
        <v>0</v>
      </c>
      <c r="AD24" s="79">
        <v>0</v>
      </c>
      <c r="AE24" s="85" t="s">
        <v>1912</v>
      </c>
      <c r="AF24" s="79" t="b">
        <v>0</v>
      </c>
      <c r="AG24" s="79" t="s">
        <v>1915</v>
      </c>
      <c r="AH24" s="79"/>
      <c r="AI24" s="85" t="s">
        <v>1912</v>
      </c>
      <c r="AJ24" s="79" t="b">
        <v>0</v>
      </c>
      <c r="AK24" s="79">
        <v>0</v>
      </c>
      <c r="AL24" s="85" t="s">
        <v>1912</v>
      </c>
      <c r="AM24" s="79" t="s">
        <v>1929</v>
      </c>
      <c r="AN24" s="79" t="b">
        <v>0</v>
      </c>
      <c r="AO24" s="85" t="s">
        <v>1624</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2</v>
      </c>
      <c r="BE24" s="49">
        <v>9.523809523809524</v>
      </c>
      <c r="BF24" s="48">
        <v>1</v>
      </c>
      <c r="BG24" s="49">
        <v>4.761904761904762</v>
      </c>
      <c r="BH24" s="48">
        <v>0</v>
      </c>
      <c r="BI24" s="49">
        <v>0</v>
      </c>
      <c r="BJ24" s="48">
        <v>18</v>
      </c>
      <c r="BK24" s="49">
        <v>85.71428571428571</v>
      </c>
      <c r="BL24" s="48">
        <v>21</v>
      </c>
    </row>
    <row r="25" spans="1:64" ht="15">
      <c r="A25" s="64" t="s">
        <v>232</v>
      </c>
      <c r="B25" s="64" t="s">
        <v>232</v>
      </c>
      <c r="C25" s="65"/>
      <c r="D25" s="66"/>
      <c r="E25" s="67"/>
      <c r="F25" s="68"/>
      <c r="G25" s="65"/>
      <c r="H25" s="69"/>
      <c r="I25" s="70"/>
      <c r="J25" s="70"/>
      <c r="K25" s="34" t="s">
        <v>65</v>
      </c>
      <c r="L25" s="77">
        <v>25</v>
      </c>
      <c r="M25" s="77"/>
      <c r="N25" s="72"/>
      <c r="O25" s="79" t="s">
        <v>176</v>
      </c>
      <c r="P25" s="81">
        <v>43641.047430555554</v>
      </c>
      <c r="Q25" s="79" t="s">
        <v>439</v>
      </c>
      <c r="R25" s="83" t="s">
        <v>723</v>
      </c>
      <c r="S25" s="79" t="s">
        <v>827</v>
      </c>
      <c r="T25" s="79" t="s">
        <v>862</v>
      </c>
      <c r="U25" s="83" t="s">
        <v>1051</v>
      </c>
      <c r="V25" s="83" t="s">
        <v>1051</v>
      </c>
      <c r="W25" s="81">
        <v>43641.047430555554</v>
      </c>
      <c r="X25" s="83" t="s">
        <v>1317</v>
      </c>
      <c r="Y25" s="79"/>
      <c r="Z25" s="79"/>
      <c r="AA25" s="85" t="s">
        <v>1625</v>
      </c>
      <c r="AB25" s="79"/>
      <c r="AC25" s="79" t="b">
        <v>0</v>
      </c>
      <c r="AD25" s="79">
        <v>1</v>
      </c>
      <c r="AE25" s="85" t="s">
        <v>1912</v>
      </c>
      <c r="AF25" s="79" t="b">
        <v>0</v>
      </c>
      <c r="AG25" s="79" t="s">
        <v>1915</v>
      </c>
      <c r="AH25" s="79"/>
      <c r="AI25" s="85" t="s">
        <v>1912</v>
      </c>
      <c r="AJ25" s="79" t="b">
        <v>0</v>
      </c>
      <c r="AK25" s="79">
        <v>0</v>
      </c>
      <c r="AL25" s="85" t="s">
        <v>1912</v>
      </c>
      <c r="AM25" s="79" t="s">
        <v>1922</v>
      </c>
      <c r="AN25" s="79" t="b">
        <v>0</v>
      </c>
      <c r="AO25" s="85" t="s">
        <v>1625</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10</v>
      </c>
      <c r="BF25" s="48">
        <v>0</v>
      </c>
      <c r="BG25" s="49">
        <v>0</v>
      </c>
      <c r="BH25" s="48">
        <v>0</v>
      </c>
      <c r="BI25" s="49">
        <v>0</v>
      </c>
      <c r="BJ25" s="48">
        <v>9</v>
      </c>
      <c r="BK25" s="49">
        <v>90</v>
      </c>
      <c r="BL25" s="48">
        <v>10</v>
      </c>
    </row>
    <row r="26" spans="1:64" ht="15">
      <c r="A26" s="64" t="s">
        <v>233</v>
      </c>
      <c r="B26" s="64" t="s">
        <v>394</v>
      </c>
      <c r="C26" s="65"/>
      <c r="D26" s="66"/>
      <c r="E26" s="67"/>
      <c r="F26" s="68"/>
      <c r="G26" s="65"/>
      <c r="H26" s="69"/>
      <c r="I26" s="70"/>
      <c r="J26" s="70"/>
      <c r="K26" s="34" t="s">
        <v>65</v>
      </c>
      <c r="L26" s="77">
        <v>26</v>
      </c>
      <c r="M26" s="77"/>
      <c r="N26" s="72"/>
      <c r="O26" s="79" t="s">
        <v>416</v>
      </c>
      <c r="P26" s="81">
        <v>43641.05923611111</v>
      </c>
      <c r="Q26" s="79" t="s">
        <v>440</v>
      </c>
      <c r="R26" s="83" t="s">
        <v>723</v>
      </c>
      <c r="S26" s="79" t="s">
        <v>827</v>
      </c>
      <c r="T26" s="79" t="s">
        <v>859</v>
      </c>
      <c r="U26" s="83" t="s">
        <v>1052</v>
      </c>
      <c r="V26" s="83" t="s">
        <v>1052</v>
      </c>
      <c r="W26" s="81">
        <v>43641.05923611111</v>
      </c>
      <c r="X26" s="83" t="s">
        <v>1318</v>
      </c>
      <c r="Y26" s="79"/>
      <c r="Z26" s="79"/>
      <c r="AA26" s="85" t="s">
        <v>1626</v>
      </c>
      <c r="AB26" s="79"/>
      <c r="AC26" s="79" t="b">
        <v>0</v>
      </c>
      <c r="AD26" s="79">
        <v>0</v>
      </c>
      <c r="AE26" s="85" t="s">
        <v>1912</v>
      </c>
      <c r="AF26" s="79" t="b">
        <v>0</v>
      </c>
      <c r="AG26" s="79" t="s">
        <v>1915</v>
      </c>
      <c r="AH26" s="79"/>
      <c r="AI26" s="85" t="s">
        <v>1912</v>
      </c>
      <c r="AJ26" s="79" t="b">
        <v>0</v>
      </c>
      <c r="AK26" s="79">
        <v>0</v>
      </c>
      <c r="AL26" s="85" t="s">
        <v>1912</v>
      </c>
      <c r="AM26" s="79" t="s">
        <v>1922</v>
      </c>
      <c r="AN26" s="79" t="b">
        <v>0</v>
      </c>
      <c r="AO26" s="85" t="s">
        <v>1626</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1</v>
      </c>
      <c r="BE26" s="49">
        <v>11.11111111111111</v>
      </c>
      <c r="BF26" s="48">
        <v>0</v>
      </c>
      <c r="BG26" s="49">
        <v>0</v>
      </c>
      <c r="BH26" s="48">
        <v>0</v>
      </c>
      <c r="BI26" s="49">
        <v>0</v>
      </c>
      <c r="BJ26" s="48">
        <v>8</v>
      </c>
      <c r="BK26" s="49">
        <v>88.88888888888889</v>
      </c>
      <c r="BL26" s="48">
        <v>9</v>
      </c>
    </row>
    <row r="27" spans="1:64" ht="15">
      <c r="A27" s="64" t="s">
        <v>234</v>
      </c>
      <c r="B27" s="64" t="s">
        <v>234</v>
      </c>
      <c r="C27" s="65"/>
      <c r="D27" s="66"/>
      <c r="E27" s="67"/>
      <c r="F27" s="68"/>
      <c r="G27" s="65"/>
      <c r="H27" s="69"/>
      <c r="I27" s="70"/>
      <c r="J27" s="70"/>
      <c r="K27" s="34" t="s">
        <v>65</v>
      </c>
      <c r="L27" s="77">
        <v>27</v>
      </c>
      <c r="M27" s="77"/>
      <c r="N27" s="72"/>
      <c r="O27" s="79" t="s">
        <v>176</v>
      </c>
      <c r="P27" s="81">
        <v>43641.13086805555</v>
      </c>
      <c r="Q27" s="79" t="s">
        <v>441</v>
      </c>
      <c r="R27" s="83" t="s">
        <v>723</v>
      </c>
      <c r="S27" s="79" t="s">
        <v>827</v>
      </c>
      <c r="T27" s="79" t="s">
        <v>863</v>
      </c>
      <c r="U27" s="83" t="s">
        <v>1053</v>
      </c>
      <c r="V27" s="83" t="s">
        <v>1053</v>
      </c>
      <c r="W27" s="81">
        <v>43641.13086805555</v>
      </c>
      <c r="X27" s="83" t="s">
        <v>1319</v>
      </c>
      <c r="Y27" s="79"/>
      <c r="Z27" s="79"/>
      <c r="AA27" s="85" t="s">
        <v>1627</v>
      </c>
      <c r="AB27" s="79"/>
      <c r="AC27" s="79" t="b">
        <v>0</v>
      </c>
      <c r="AD27" s="79">
        <v>0</v>
      </c>
      <c r="AE27" s="85" t="s">
        <v>1912</v>
      </c>
      <c r="AF27" s="79" t="b">
        <v>0</v>
      </c>
      <c r="AG27" s="79" t="s">
        <v>1915</v>
      </c>
      <c r="AH27" s="79"/>
      <c r="AI27" s="85" t="s">
        <v>1912</v>
      </c>
      <c r="AJ27" s="79" t="b">
        <v>0</v>
      </c>
      <c r="AK27" s="79">
        <v>0</v>
      </c>
      <c r="AL27" s="85" t="s">
        <v>1912</v>
      </c>
      <c r="AM27" s="79" t="s">
        <v>1922</v>
      </c>
      <c r="AN27" s="79" t="b">
        <v>0</v>
      </c>
      <c r="AO27" s="85" t="s">
        <v>1627</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235</v>
      </c>
      <c r="B28" s="64" t="s">
        <v>394</v>
      </c>
      <c r="C28" s="65"/>
      <c r="D28" s="66"/>
      <c r="E28" s="67"/>
      <c r="F28" s="68"/>
      <c r="G28" s="65"/>
      <c r="H28" s="69"/>
      <c r="I28" s="70"/>
      <c r="J28" s="70"/>
      <c r="K28" s="34" t="s">
        <v>65</v>
      </c>
      <c r="L28" s="77">
        <v>28</v>
      </c>
      <c r="M28" s="77"/>
      <c r="N28" s="72"/>
      <c r="O28" s="79" t="s">
        <v>416</v>
      </c>
      <c r="P28" s="81">
        <v>43641.237280092595</v>
      </c>
      <c r="Q28" s="79" t="s">
        <v>442</v>
      </c>
      <c r="R28" s="83" t="s">
        <v>723</v>
      </c>
      <c r="S28" s="79" t="s">
        <v>827</v>
      </c>
      <c r="T28" s="79" t="s">
        <v>864</v>
      </c>
      <c r="U28" s="83" t="s">
        <v>1054</v>
      </c>
      <c r="V28" s="83" t="s">
        <v>1054</v>
      </c>
      <c r="W28" s="81">
        <v>43641.237280092595</v>
      </c>
      <c r="X28" s="83" t="s">
        <v>1320</v>
      </c>
      <c r="Y28" s="79"/>
      <c r="Z28" s="79"/>
      <c r="AA28" s="85" t="s">
        <v>1628</v>
      </c>
      <c r="AB28" s="79"/>
      <c r="AC28" s="79" t="b">
        <v>0</v>
      </c>
      <c r="AD28" s="79">
        <v>0</v>
      </c>
      <c r="AE28" s="85" t="s">
        <v>1912</v>
      </c>
      <c r="AF28" s="79" t="b">
        <v>0</v>
      </c>
      <c r="AG28" s="79" t="s">
        <v>1915</v>
      </c>
      <c r="AH28" s="79"/>
      <c r="AI28" s="85" t="s">
        <v>1912</v>
      </c>
      <c r="AJ28" s="79" t="b">
        <v>0</v>
      </c>
      <c r="AK28" s="79">
        <v>1</v>
      </c>
      <c r="AL28" s="85" t="s">
        <v>1800</v>
      </c>
      <c r="AM28" s="79" t="s">
        <v>1923</v>
      </c>
      <c r="AN28" s="79" t="b">
        <v>0</v>
      </c>
      <c r="AO28" s="85" t="s">
        <v>1800</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236</v>
      </c>
      <c r="B29" s="64" t="s">
        <v>307</v>
      </c>
      <c r="C29" s="65"/>
      <c r="D29" s="66"/>
      <c r="E29" s="67"/>
      <c r="F29" s="68"/>
      <c r="G29" s="65"/>
      <c r="H29" s="69"/>
      <c r="I29" s="70"/>
      <c r="J29" s="70"/>
      <c r="K29" s="34" t="s">
        <v>65</v>
      </c>
      <c r="L29" s="77">
        <v>30</v>
      </c>
      <c r="M29" s="77"/>
      <c r="N29" s="72"/>
      <c r="O29" s="79" t="s">
        <v>416</v>
      </c>
      <c r="P29" s="81">
        <v>43641.277337962965</v>
      </c>
      <c r="Q29" s="79" t="s">
        <v>443</v>
      </c>
      <c r="R29" s="79"/>
      <c r="S29" s="79"/>
      <c r="T29" s="79" t="s">
        <v>865</v>
      </c>
      <c r="U29" s="79"/>
      <c r="V29" s="83" t="s">
        <v>1241</v>
      </c>
      <c r="W29" s="81">
        <v>43641.277337962965</v>
      </c>
      <c r="X29" s="83" t="s">
        <v>1321</v>
      </c>
      <c r="Y29" s="79"/>
      <c r="Z29" s="79"/>
      <c r="AA29" s="85" t="s">
        <v>1629</v>
      </c>
      <c r="AB29" s="79"/>
      <c r="AC29" s="79" t="b">
        <v>0</v>
      </c>
      <c r="AD29" s="79">
        <v>0</v>
      </c>
      <c r="AE29" s="85" t="s">
        <v>1912</v>
      </c>
      <c r="AF29" s="79" t="b">
        <v>0</v>
      </c>
      <c r="AG29" s="79" t="s">
        <v>1915</v>
      </c>
      <c r="AH29" s="79"/>
      <c r="AI29" s="85" t="s">
        <v>1912</v>
      </c>
      <c r="AJ29" s="79" t="b">
        <v>0</v>
      </c>
      <c r="AK29" s="79">
        <v>1</v>
      </c>
      <c r="AL29" s="85" t="s">
        <v>1715</v>
      </c>
      <c r="AM29" s="79" t="s">
        <v>1930</v>
      </c>
      <c r="AN29" s="79" t="b">
        <v>0</v>
      </c>
      <c r="AO29" s="85" t="s">
        <v>1715</v>
      </c>
      <c r="AP29" s="79" t="s">
        <v>176</v>
      </c>
      <c r="AQ29" s="79">
        <v>0</v>
      </c>
      <c r="AR29" s="79">
        <v>0</v>
      </c>
      <c r="AS29" s="79"/>
      <c r="AT29" s="79"/>
      <c r="AU29" s="79"/>
      <c r="AV29" s="79"/>
      <c r="AW29" s="79"/>
      <c r="AX29" s="79"/>
      <c r="AY29" s="79"/>
      <c r="AZ29" s="79"/>
      <c r="BA29">
        <v>1</v>
      </c>
      <c r="BB29" s="78" t="str">
        <f>REPLACE(INDEX(GroupVertices[Group],MATCH(Edges24[[#This Row],[Vertex 1]],GroupVertices[Vertex],0)),1,1,"")</f>
        <v>22</v>
      </c>
      <c r="BC29" s="78" t="str">
        <f>REPLACE(INDEX(GroupVertices[Group],MATCH(Edges24[[#This Row],[Vertex 2]],GroupVertices[Vertex],0)),1,1,"")</f>
        <v>22</v>
      </c>
      <c r="BD29" s="48">
        <v>1</v>
      </c>
      <c r="BE29" s="49">
        <v>5.555555555555555</v>
      </c>
      <c r="BF29" s="48">
        <v>0</v>
      </c>
      <c r="BG29" s="49">
        <v>0</v>
      </c>
      <c r="BH29" s="48">
        <v>0</v>
      </c>
      <c r="BI29" s="49">
        <v>0</v>
      </c>
      <c r="BJ29" s="48">
        <v>17</v>
      </c>
      <c r="BK29" s="49">
        <v>94.44444444444444</v>
      </c>
      <c r="BL29" s="48">
        <v>18</v>
      </c>
    </row>
    <row r="30" spans="1:64" ht="15">
      <c r="A30" s="64" t="s">
        <v>237</v>
      </c>
      <c r="B30" s="64" t="s">
        <v>394</v>
      </c>
      <c r="C30" s="65"/>
      <c r="D30" s="66"/>
      <c r="E30" s="67"/>
      <c r="F30" s="68"/>
      <c r="G30" s="65"/>
      <c r="H30" s="69"/>
      <c r="I30" s="70"/>
      <c r="J30" s="70"/>
      <c r="K30" s="34" t="s">
        <v>65</v>
      </c>
      <c r="L30" s="77">
        <v>31</v>
      </c>
      <c r="M30" s="77"/>
      <c r="N30" s="72"/>
      <c r="O30" s="79" t="s">
        <v>416</v>
      </c>
      <c r="P30" s="81">
        <v>43641.34475694445</v>
      </c>
      <c r="Q30" s="79" t="s">
        <v>444</v>
      </c>
      <c r="R30" s="83" t="s">
        <v>727</v>
      </c>
      <c r="S30" s="79" t="s">
        <v>831</v>
      </c>
      <c r="T30" s="79" t="s">
        <v>866</v>
      </c>
      <c r="U30" s="79"/>
      <c r="V30" s="83" t="s">
        <v>1242</v>
      </c>
      <c r="W30" s="81">
        <v>43641.34475694445</v>
      </c>
      <c r="X30" s="83" t="s">
        <v>1322</v>
      </c>
      <c r="Y30" s="79"/>
      <c r="Z30" s="79"/>
      <c r="AA30" s="85" t="s">
        <v>1630</v>
      </c>
      <c r="AB30" s="79"/>
      <c r="AC30" s="79" t="b">
        <v>0</v>
      </c>
      <c r="AD30" s="79">
        <v>0</v>
      </c>
      <c r="AE30" s="85" t="s">
        <v>1912</v>
      </c>
      <c r="AF30" s="79" t="b">
        <v>0</v>
      </c>
      <c r="AG30" s="79" t="s">
        <v>1915</v>
      </c>
      <c r="AH30" s="79"/>
      <c r="AI30" s="85" t="s">
        <v>1912</v>
      </c>
      <c r="AJ30" s="79" t="b">
        <v>0</v>
      </c>
      <c r="AK30" s="79">
        <v>4</v>
      </c>
      <c r="AL30" s="85" t="s">
        <v>1898</v>
      </c>
      <c r="AM30" s="79" t="s">
        <v>1925</v>
      </c>
      <c r="AN30" s="79" t="b">
        <v>0</v>
      </c>
      <c r="AO30" s="85" t="s">
        <v>1898</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0</v>
      </c>
      <c r="BE30" s="49">
        <v>0</v>
      </c>
      <c r="BF30" s="48">
        <v>2</v>
      </c>
      <c r="BG30" s="49">
        <v>16.666666666666668</v>
      </c>
      <c r="BH30" s="48">
        <v>0</v>
      </c>
      <c r="BI30" s="49">
        <v>0</v>
      </c>
      <c r="BJ30" s="48">
        <v>10</v>
      </c>
      <c r="BK30" s="49">
        <v>83.33333333333333</v>
      </c>
      <c r="BL30" s="48">
        <v>12</v>
      </c>
    </row>
    <row r="31" spans="1:64" ht="15">
      <c r="A31" s="64" t="s">
        <v>238</v>
      </c>
      <c r="B31" s="64" t="s">
        <v>398</v>
      </c>
      <c r="C31" s="65"/>
      <c r="D31" s="66"/>
      <c r="E31" s="67"/>
      <c r="F31" s="68"/>
      <c r="G31" s="65"/>
      <c r="H31" s="69"/>
      <c r="I31" s="70"/>
      <c r="J31" s="70"/>
      <c r="K31" s="34" t="s">
        <v>65</v>
      </c>
      <c r="L31" s="77">
        <v>32</v>
      </c>
      <c r="M31" s="77"/>
      <c r="N31" s="72"/>
      <c r="O31" s="79" t="s">
        <v>416</v>
      </c>
      <c r="P31" s="81">
        <v>43641.62415509259</v>
      </c>
      <c r="Q31" s="79" t="s">
        <v>445</v>
      </c>
      <c r="R31" s="83" t="s">
        <v>723</v>
      </c>
      <c r="S31" s="79" t="s">
        <v>827</v>
      </c>
      <c r="T31" s="79" t="s">
        <v>867</v>
      </c>
      <c r="U31" s="83" t="s">
        <v>1055</v>
      </c>
      <c r="V31" s="83" t="s">
        <v>1055</v>
      </c>
      <c r="W31" s="81">
        <v>43641.62415509259</v>
      </c>
      <c r="X31" s="83" t="s">
        <v>1323</v>
      </c>
      <c r="Y31" s="79"/>
      <c r="Z31" s="79"/>
      <c r="AA31" s="85" t="s">
        <v>1631</v>
      </c>
      <c r="AB31" s="79"/>
      <c r="AC31" s="79" t="b">
        <v>0</v>
      </c>
      <c r="AD31" s="79">
        <v>0</v>
      </c>
      <c r="AE31" s="85" t="s">
        <v>1912</v>
      </c>
      <c r="AF31" s="79" t="b">
        <v>0</v>
      </c>
      <c r="AG31" s="79" t="s">
        <v>1915</v>
      </c>
      <c r="AH31" s="79"/>
      <c r="AI31" s="85" t="s">
        <v>1912</v>
      </c>
      <c r="AJ31" s="79" t="b">
        <v>0</v>
      </c>
      <c r="AK31" s="79">
        <v>0</v>
      </c>
      <c r="AL31" s="85" t="s">
        <v>1912</v>
      </c>
      <c r="AM31" s="79" t="s">
        <v>1922</v>
      </c>
      <c r="AN31" s="79" t="b">
        <v>0</v>
      </c>
      <c r="AO31" s="85" t="s">
        <v>1631</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v>1</v>
      </c>
      <c r="BE31" s="49">
        <v>9.090909090909092</v>
      </c>
      <c r="BF31" s="48">
        <v>0</v>
      </c>
      <c r="BG31" s="49">
        <v>0</v>
      </c>
      <c r="BH31" s="48">
        <v>0</v>
      </c>
      <c r="BI31" s="49">
        <v>0</v>
      </c>
      <c r="BJ31" s="48">
        <v>10</v>
      </c>
      <c r="BK31" s="49">
        <v>90.9090909090909</v>
      </c>
      <c r="BL31" s="48">
        <v>11</v>
      </c>
    </row>
    <row r="32" spans="1:64" ht="15">
      <c r="A32" s="64" t="s">
        <v>239</v>
      </c>
      <c r="B32" s="64" t="s">
        <v>239</v>
      </c>
      <c r="C32" s="65"/>
      <c r="D32" s="66"/>
      <c r="E32" s="67"/>
      <c r="F32" s="68"/>
      <c r="G32" s="65"/>
      <c r="H32" s="69"/>
      <c r="I32" s="70"/>
      <c r="J32" s="70"/>
      <c r="K32" s="34" t="s">
        <v>65</v>
      </c>
      <c r="L32" s="77">
        <v>33</v>
      </c>
      <c r="M32" s="77"/>
      <c r="N32" s="72"/>
      <c r="O32" s="79" t="s">
        <v>176</v>
      </c>
      <c r="P32" s="81">
        <v>43641.624236111114</v>
      </c>
      <c r="Q32" s="79" t="s">
        <v>446</v>
      </c>
      <c r="R32" s="79" t="s">
        <v>728</v>
      </c>
      <c r="S32" s="79" t="s">
        <v>832</v>
      </c>
      <c r="T32" s="79" t="s">
        <v>868</v>
      </c>
      <c r="U32" s="79"/>
      <c r="V32" s="83" t="s">
        <v>1243</v>
      </c>
      <c r="W32" s="81">
        <v>43641.624236111114</v>
      </c>
      <c r="X32" s="83" t="s">
        <v>1324</v>
      </c>
      <c r="Y32" s="79"/>
      <c r="Z32" s="79"/>
      <c r="AA32" s="85" t="s">
        <v>1632</v>
      </c>
      <c r="AB32" s="79"/>
      <c r="AC32" s="79" t="b">
        <v>0</v>
      </c>
      <c r="AD32" s="79">
        <v>1</v>
      </c>
      <c r="AE32" s="85" t="s">
        <v>1912</v>
      </c>
      <c r="AF32" s="79" t="b">
        <v>0</v>
      </c>
      <c r="AG32" s="79" t="s">
        <v>1917</v>
      </c>
      <c r="AH32" s="79"/>
      <c r="AI32" s="85" t="s">
        <v>1912</v>
      </c>
      <c r="AJ32" s="79" t="b">
        <v>0</v>
      </c>
      <c r="AK32" s="79">
        <v>0</v>
      </c>
      <c r="AL32" s="85" t="s">
        <v>1912</v>
      </c>
      <c r="AM32" s="79" t="s">
        <v>1927</v>
      </c>
      <c r="AN32" s="79" t="b">
        <v>0</v>
      </c>
      <c r="AO32" s="85" t="s">
        <v>1632</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1</v>
      </c>
      <c r="BE32" s="49">
        <v>7.6923076923076925</v>
      </c>
      <c r="BF32" s="48">
        <v>0</v>
      </c>
      <c r="BG32" s="49">
        <v>0</v>
      </c>
      <c r="BH32" s="48">
        <v>0</v>
      </c>
      <c r="BI32" s="49">
        <v>0</v>
      </c>
      <c r="BJ32" s="48">
        <v>12</v>
      </c>
      <c r="BK32" s="49">
        <v>92.3076923076923</v>
      </c>
      <c r="BL32" s="48">
        <v>13</v>
      </c>
    </row>
    <row r="33" spans="1:64" ht="15">
      <c r="A33" s="64" t="s">
        <v>240</v>
      </c>
      <c r="B33" s="64" t="s">
        <v>240</v>
      </c>
      <c r="C33" s="65"/>
      <c r="D33" s="66"/>
      <c r="E33" s="67"/>
      <c r="F33" s="68"/>
      <c r="G33" s="65"/>
      <c r="H33" s="69"/>
      <c r="I33" s="70"/>
      <c r="J33" s="70"/>
      <c r="K33" s="34" t="s">
        <v>65</v>
      </c>
      <c r="L33" s="77">
        <v>34</v>
      </c>
      <c r="M33" s="77"/>
      <c r="N33" s="72"/>
      <c r="O33" s="79" t="s">
        <v>176</v>
      </c>
      <c r="P33" s="81">
        <v>43641.62603009259</v>
      </c>
      <c r="Q33" s="79" t="s">
        <v>447</v>
      </c>
      <c r="R33" s="83" t="s">
        <v>723</v>
      </c>
      <c r="S33" s="79" t="s">
        <v>827</v>
      </c>
      <c r="T33" s="79" t="s">
        <v>869</v>
      </c>
      <c r="U33" s="83" t="s">
        <v>1056</v>
      </c>
      <c r="V33" s="83" t="s">
        <v>1056</v>
      </c>
      <c r="W33" s="81">
        <v>43641.62603009259</v>
      </c>
      <c r="X33" s="83" t="s">
        <v>1325</v>
      </c>
      <c r="Y33" s="79"/>
      <c r="Z33" s="79"/>
      <c r="AA33" s="85" t="s">
        <v>1633</v>
      </c>
      <c r="AB33" s="79"/>
      <c r="AC33" s="79" t="b">
        <v>0</v>
      </c>
      <c r="AD33" s="79">
        <v>1</v>
      </c>
      <c r="AE33" s="85" t="s">
        <v>1912</v>
      </c>
      <c r="AF33" s="79" t="b">
        <v>0</v>
      </c>
      <c r="AG33" s="79" t="s">
        <v>1915</v>
      </c>
      <c r="AH33" s="79"/>
      <c r="AI33" s="85" t="s">
        <v>1912</v>
      </c>
      <c r="AJ33" s="79" t="b">
        <v>0</v>
      </c>
      <c r="AK33" s="79">
        <v>0</v>
      </c>
      <c r="AL33" s="85" t="s">
        <v>1912</v>
      </c>
      <c r="AM33" s="79" t="s">
        <v>1922</v>
      </c>
      <c r="AN33" s="79" t="b">
        <v>0</v>
      </c>
      <c r="AO33" s="85" t="s">
        <v>1633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1</v>
      </c>
      <c r="BE33" s="49">
        <v>8.333333333333334</v>
      </c>
      <c r="BF33" s="48">
        <v>0</v>
      </c>
      <c r="BG33" s="49">
        <v>0</v>
      </c>
      <c r="BH33" s="48">
        <v>0</v>
      </c>
      <c r="BI33" s="49">
        <v>0</v>
      </c>
      <c r="BJ33" s="48">
        <v>11</v>
      </c>
      <c r="BK33" s="49">
        <v>91.66666666666667</v>
      </c>
      <c r="BL33" s="48">
        <v>12</v>
      </c>
    </row>
    <row r="34" spans="1:64" ht="15">
      <c r="A34" s="64" t="s">
        <v>241</v>
      </c>
      <c r="B34" s="64" t="s">
        <v>394</v>
      </c>
      <c r="C34" s="65"/>
      <c r="D34" s="66"/>
      <c r="E34" s="67"/>
      <c r="F34" s="68"/>
      <c r="G34" s="65"/>
      <c r="H34" s="69"/>
      <c r="I34" s="70"/>
      <c r="J34" s="70"/>
      <c r="K34" s="34" t="s">
        <v>65</v>
      </c>
      <c r="L34" s="77">
        <v>35</v>
      </c>
      <c r="M34" s="77"/>
      <c r="N34" s="72"/>
      <c r="O34" s="79" t="s">
        <v>416</v>
      </c>
      <c r="P34" s="81">
        <v>43641.63622685185</v>
      </c>
      <c r="Q34" s="79" t="s">
        <v>448</v>
      </c>
      <c r="R34" s="79"/>
      <c r="S34" s="79"/>
      <c r="T34" s="79"/>
      <c r="U34" s="79"/>
      <c r="V34" s="83" t="s">
        <v>1244</v>
      </c>
      <c r="W34" s="81">
        <v>43641.63622685185</v>
      </c>
      <c r="X34" s="83" t="s">
        <v>1326</v>
      </c>
      <c r="Y34" s="79"/>
      <c r="Z34" s="79"/>
      <c r="AA34" s="85" t="s">
        <v>1634</v>
      </c>
      <c r="AB34" s="79"/>
      <c r="AC34" s="79" t="b">
        <v>0</v>
      </c>
      <c r="AD34" s="79">
        <v>1</v>
      </c>
      <c r="AE34" s="85" t="s">
        <v>1912</v>
      </c>
      <c r="AF34" s="79" t="b">
        <v>0</v>
      </c>
      <c r="AG34" s="79" t="s">
        <v>1915</v>
      </c>
      <c r="AH34" s="79"/>
      <c r="AI34" s="85" t="s">
        <v>1912</v>
      </c>
      <c r="AJ34" s="79" t="b">
        <v>0</v>
      </c>
      <c r="AK34" s="79">
        <v>0</v>
      </c>
      <c r="AL34" s="85" t="s">
        <v>1912</v>
      </c>
      <c r="AM34" s="79" t="s">
        <v>1931</v>
      </c>
      <c r="AN34" s="79" t="b">
        <v>0</v>
      </c>
      <c r="AO34" s="85" t="s">
        <v>1634</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1</v>
      </c>
      <c r="BE34" s="49">
        <v>4.3478260869565215</v>
      </c>
      <c r="BF34" s="48">
        <v>1</v>
      </c>
      <c r="BG34" s="49">
        <v>4.3478260869565215</v>
      </c>
      <c r="BH34" s="48">
        <v>0</v>
      </c>
      <c r="BI34" s="49">
        <v>0</v>
      </c>
      <c r="BJ34" s="48">
        <v>21</v>
      </c>
      <c r="BK34" s="49">
        <v>91.30434782608695</v>
      </c>
      <c r="BL34" s="48">
        <v>23</v>
      </c>
    </row>
    <row r="35" spans="1:64" ht="15">
      <c r="A35" s="64" t="s">
        <v>242</v>
      </c>
      <c r="B35" s="64" t="s">
        <v>242</v>
      </c>
      <c r="C35" s="65"/>
      <c r="D35" s="66"/>
      <c r="E35" s="67"/>
      <c r="F35" s="68"/>
      <c r="G35" s="65"/>
      <c r="H35" s="69"/>
      <c r="I35" s="70"/>
      <c r="J35" s="70"/>
      <c r="K35" s="34" t="s">
        <v>65</v>
      </c>
      <c r="L35" s="77">
        <v>36</v>
      </c>
      <c r="M35" s="77"/>
      <c r="N35" s="72"/>
      <c r="O35" s="79" t="s">
        <v>176</v>
      </c>
      <c r="P35" s="81">
        <v>43639.566030092596</v>
      </c>
      <c r="Q35" s="79" t="s">
        <v>449</v>
      </c>
      <c r="R35" s="79"/>
      <c r="S35" s="79"/>
      <c r="T35" s="79" t="s">
        <v>870</v>
      </c>
      <c r="U35" s="83" t="s">
        <v>1057</v>
      </c>
      <c r="V35" s="83" t="s">
        <v>1057</v>
      </c>
      <c r="W35" s="81">
        <v>43639.566030092596</v>
      </c>
      <c r="X35" s="83" t="s">
        <v>1327</v>
      </c>
      <c r="Y35" s="79"/>
      <c r="Z35" s="79"/>
      <c r="AA35" s="85" t="s">
        <v>1635</v>
      </c>
      <c r="AB35" s="79"/>
      <c r="AC35" s="79" t="b">
        <v>0</v>
      </c>
      <c r="AD35" s="79">
        <v>0</v>
      </c>
      <c r="AE35" s="85" t="s">
        <v>1912</v>
      </c>
      <c r="AF35" s="79" t="b">
        <v>0</v>
      </c>
      <c r="AG35" s="79" t="s">
        <v>1915</v>
      </c>
      <c r="AH35" s="79"/>
      <c r="AI35" s="85" t="s">
        <v>1912</v>
      </c>
      <c r="AJ35" s="79" t="b">
        <v>0</v>
      </c>
      <c r="AK35" s="79">
        <v>0</v>
      </c>
      <c r="AL35" s="85" t="s">
        <v>1912</v>
      </c>
      <c r="AM35" s="79" t="s">
        <v>1925</v>
      </c>
      <c r="AN35" s="79" t="b">
        <v>0</v>
      </c>
      <c r="AO35" s="85" t="s">
        <v>1635</v>
      </c>
      <c r="AP35" s="79" t="s">
        <v>176</v>
      </c>
      <c r="AQ35" s="79">
        <v>0</v>
      </c>
      <c r="AR35" s="79">
        <v>0</v>
      </c>
      <c r="AS35" s="79"/>
      <c r="AT35" s="79"/>
      <c r="AU35" s="79"/>
      <c r="AV35" s="79"/>
      <c r="AW35" s="79"/>
      <c r="AX35" s="79"/>
      <c r="AY35" s="79"/>
      <c r="AZ35" s="79"/>
      <c r="BA35">
        <v>3</v>
      </c>
      <c r="BB35" s="78" t="str">
        <f>REPLACE(INDEX(GroupVertices[Group],MATCH(Edges24[[#This Row],[Vertex 1]],GroupVertices[Vertex],0)),1,1,"")</f>
        <v>1</v>
      </c>
      <c r="BC35" s="78" t="str">
        <f>REPLACE(INDEX(GroupVertices[Group],MATCH(Edges24[[#This Row],[Vertex 2]],GroupVertices[Vertex],0)),1,1,"")</f>
        <v>1</v>
      </c>
      <c r="BD35" s="48">
        <v>1</v>
      </c>
      <c r="BE35" s="49">
        <v>3.7037037037037037</v>
      </c>
      <c r="BF35" s="48">
        <v>0</v>
      </c>
      <c r="BG35" s="49">
        <v>0</v>
      </c>
      <c r="BH35" s="48">
        <v>0</v>
      </c>
      <c r="BI35" s="49">
        <v>0</v>
      </c>
      <c r="BJ35" s="48">
        <v>26</v>
      </c>
      <c r="BK35" s="49">
        <v>96.29629629629629</v>
      </c>
      <c r="BL35" s="48">
        <v>27</v>
      </c>
    </row>
    <row r="36" spans="1:64" ht="15">
      <c r="A36" s="64" t="s">
        <v>242</v>
      </c>
      <c r="B36" s="64" t="s">
        <v>242</v>
      </c>
      <c r="C36" s="65"/>
      <c r="D36" s="66"/>
      <c r="E36" s="67"/>
      <c r="F36" s="68"/>
      <c r="G36" s="65"/>
      <c r="H36" s="69"/>
      <c r="I36" s="70"/>
      <c r="J36" s="70"/>
      <c r="K36" s="34" t="s">
        <v>65</v>
      </c>
      <c r="L36" s="77">
        <v>37</v>
      </c>
      <c r="M36" s="77"/>
      <c r="N36" s="72"/>
      <c r="O36" s="79" t="s">
        <v>176</v>
      </c>
      <c r="P36" s="81">
        <v>43640.3124537037</v>
      </c>
      <c r="Q36" s="79" t="s">
        <v>450</v>
      </c>
      <c r="R36" s="79"/>
      <c r="S36" s="79"/>
      <c r="T36" s="79" t="s">
        <v>871</v>
      </c>
      <c r="U36" s="83" t="s">
        <v>1058</v>
      </c>
      <c r="V36" s="83" t="s">
        <v>1058</v>
      </c>
      <c r="W36" s="81">
        <v>43640.3124537037</v>
      </c>
      <c r="X36" s="83" t="s">
        <v>1328</v>
      </c>
      <c r="Y36" s="79"/>
      <c r="Z36" s="79"/>
      <c r="AA36" s="85" t="s">
        <v>1636</v>
      </c>
      <c r="AB36" s="79"/>
      <c r="AC36" s="79" t="b">
        <v>0</v>
      </c>
      <c r="AD36" s="79">
        <v>0</v>
      </c>
      <c r="AE36" s="85" t="s">
        <v>1912</v>
      </c>
      <c r="AF36" s="79" t="b">
        <v>0</v>
      </c>
      <c r="AG36" s="79" t="s">
        <v>1915</v>
      </c>
      <c r="AH36" s="79"/>
      <c r="AI36" s="85" t="s">
        <v>1912</v>
      </c>
      <c r="AJ36" s="79" t="b">
        <v>0</v>
      </c>
      <c r="AK36" s="79">
        <v>0</v>
      </c>
      <c r="AL36" s="85" t="s">
        <v>1912</v>
      </c>
      <c r="AM36" s="79" t="s">
        <v>1925</v>
      </c>
      <c r="AN36" s="79" t="b">
        <v>0</v>
      </c>
      <c r="AO36" s="85" t="s">
        <v>1636</v>
      </c>
      <c r="AP36" s="79" t="s">
        <v>176</v>
      </c>
      <c r="AQ36" s="79">
        <v>0</v>
      </c>
      <c r="AR36" s="79">
        <v>0</v>
      </c>
      <c r="AS36" s="79"/>
      <c r="AT36" s="79"/>
      <c r="AU36" s="79"/>
      <c r="AV36" s="79"/>
      <c r="AW36" s="79"/>
      <c r="AX36" s="79"/>
      <c r="AY36" s="79"/>
      <c r="AZ36" s="79"/>
      <c r="BA36">
        <v>3</v>
      </c>
      <c r="BB36" s="78" t="str">
        <f>REPLACE(INDEX(GroupVertices[Group],MATCH(Edges24[[#This Row],[Vertex 1]],GroupVertices[Vertex],0)),1,1,"")</f>
        <v>1</v>
      </c>
      <c r="BC36" s="78" t="str">
        <f>REPLACE(INDEX(GroupVertices[Group],MATCH(Edges24[[#This Row],[Vertex 2]],GroupVertices[Vertex],0)),1,1,"")</f>
        <v>1</v>
      </c>
      <c r="BD36" s="48">
        <v>1</v>
      </c>
      <c r="BE36" s="49">
        <v>3.4482758620689653</v>
      </c>
      <c r="BF36" s="48">
        <v>0</v>
      </c>
      <c r="BG36" s="49">
        <v>0</v>
      </c>
      <c r="BH36" s="48">
        <v>0</v>
      </c>
      <c r="BI36" s="49">
        <v>0</v>
      </c>
      <c r="BJ36" s="48">
        <v>28</v>
      </c>
      <c r="BK36" s="49">
        <v>96.55172413793103</v>
      </c>
      <c r="BL36" s="48">
        <v>29</v>
      </c>
    </row>
    <row r="37" spans="1:64" ht="15">
      <c r="A37" s="64" t="s">
        <v>242</v>
      </c>
      <c r="B37" s="64" t="s">
        <v>242</v>
      </c>
      <c r="C37" s="65"/>
      <c r="D37" s="66"/>
      <c r="E37" s="67"/>
      <c r="F37" s="68"/>
      <c r="G37" s="65"/>
      <c r="H37" s="69"/>
      <c r="I37" s="70"/>
      <c r="J37" s="70"/>
      <c r="K37" s="34" t="s">
        <v>65</v>
      </c>
      <c r="L37" s="77">
        <v>38</v>
      </c>
      <c r="M37" s="77"/>
      <c r="N37" s="72"/>
      <c r="O37" s="79" t="s">
        <v>176</v>
      </c>
      <c r="P37" s="81">
        <v>43641.717997685184</v>
      </c>
      <c r="Q37" s="79" t="s">
        <v>451</v>
      </c>
      <c r="R37" s="79"/>
      <c r="S37" s="79"/>
      <c r="T37" s="79" t="s">
        <v>870</v>
      </c>
      <c r="U37" s="83" t="s">
        <v>1059</v>
      </c>
      <c r="V37" s="83" t="s">
        <v>1059</v>
      </c>
      <c r="W37" s="81">
        <v>43641.717997685184</v>
      </c>
      <c r="X37" s="83" t="s">
        <v>1329</v>
      </c>
      <c r="Y37" s="79"/>
      <c r="Z37" s="79"/>
      <c r="AA37" s="85" t="s">
        <v>1637</v>
      </c>
      <c r="AB37" s="79"/>
      <c r="AC37" s="79" t="b">
        <v>0</v>
      </c>
      <c r="AD37" s="79">
        <v>0</v>
      </c>
      <c r="AE37" s="85" t="s">
        <v>1912</v>
      </c>
      <c r="AF37" s="79" t="b">
        <v>0</v>
      </c>
      <c r="AG37" s="79" t="s">
        <v>1915</v>
      </c>
      <c r="AH37" s="79"/>
      <c r="AI37" s="85" t="s">
        <v>1912</v>
      </c>
      <c r="AJ37" s="79" t="b">
        <v>0</v>
      </c>
      <c r="AK37" s="79">
        <v>0</v>
      </c>
      <c r="AL37" s="85" t="s">
        <v>1912</v>
      </c>
      <c r="AM37" s="79" t="s">
        <v>1925</v>
      </c>
      <c r="AN37" s="79" t="b">
        <v>0</v>
      </c>
      <c r="AO37" s="85" t="s">
        <v>1637</v>
      </c>
      <c r="AP37" s="79" t="s">
        <v>176</v>
      </c>
      <c r="AQ37" s="79">
        <v>0</v>
      </c>
      <c r="AR37" s="79">
        <v>0</v>
      </c>
      <c r="AS37" s="79"/>
      <c r="AT37" s="79"/>
      <c r="AU37" s="79"/>
      <c r="AV37" s="79"/>
      <c r="AW37" s="79"/>
      <c r="AX37" s="79"/>
      <c r="AY37" s="79"/>
      <c r="AZ37" s="79"/>
      <c r="BA37">
        <v>3</v>
      </c>
      <c r="BB37" s="78" t="str">
        <f>REPLACE(INDEX(GroupVertices[Group],MATCH(Edges24[[#This Row],[Vertex 1]],GroupVertices[Vertex],0)),1,1,"")</f>
        <v>1</v>
      </c>
      <c r="BC37" s="78" t="str">
        <f>REPLACE(INDEX(GroupVertices[Group],MATCH(Edges24[[#This Row],[Vertex 2]],GroupVertices[Vertex],0)),1,1,"")</f>
        <v>1</v>
      </c>
      <c r="BD37" s="48">
        <v>2</v>
      </c>
      <c r="BE37" s="49">
        <v>7.407407407407407</v>
      </c>
      <c r="BF37" s="48">
        <v>0</v>
      </c>
      <c r="BG37" s="49">
        <v>0</v>
      </c>
      <c r="BH37" s="48">
        <v>0</v>
      </c>
      <c r="BI37" s="49">
        <v>0</v>
      </c>
      <c r="BJ37" s="48">
        <v>25</v>
      </c>
      <c r="BK37" s="49">
        <v>92.5925925925926</v>
      </c>
      <c r="BL37" s="48">
        <v>27</v>
      </c>
    </row>
    <row r="38" spans="1:64" ht="15">
      <c r="A38" s="64" t="s">
        <v>243</v>
      </c>
      <c r="B38" s="64" t="s">
        <v>243</v>
      </c>
      <c r="C38" s="65"/>
      <c r="D38" s="66"/>
      <c r="E38" s="67"/>
      <c r="F38" s="68"/>
      <c r="G38" s="65"/>
      <c r="H38" s="69"/>
      <c r="I38" s="70"/>
      <c r="J38" s="70"/>
      <c r="K38" s="34" t="s">
        <v>65</v>
      </c>
      <c r="L38" s="77">
        <v>39</v>
      </c>
      <c r="M38" s="77"/>
      <c r="N38" s="72"/>
      <c r="O38" s="79" t="s">
        <v>176</v>
      </c>
      <c r="P38" s="81">
        <v>43641.8109375</v>
      </c>
      <c r="Q38" s="79" t="s">
        <v>452</v>
      </c>
      <c r="R38" s="83" t="s">
        <v>723</v>
      </c>
      <c r="S38" s="79" t="s">
        <v>827</v>
      </c>
      <c r="T38" s="79" t="s">
        <v>872</v>
      </c>
      <c r="U38" s="83" t="s">
        <v>1060</v>
      </c>
      <c r="V38" s="83" t="s">
        <v>1060</v>
      </c>
      <c r="W38" s="81">
        <v>43641.8109375</v>
      </c>
      <c r="X38" s="83" t="s">
        <v>1330</v>
      </c>
      <c r="Y38" s="79"/>
      <c r="Z38" s="79"/>
      <c r="AA38" s="85" t="s">
        <v>1638</v>
      </c>
      <c r="AB38" s="79"/>
      <c r="AC38" s="79" t="b">
        <v>0</v>
      </c>
      <c r="AD38" s="79">
        <v>0</v>
      </c>
      <c r="AE38" s="85" t="s">
        <v>1912</v>
      </c>
      <c r="AF38" s="79" t="b">
        <v>0</v>
      </c>
      <c r="AG38" s="79" t="s">
        <v>1915</v>
      </c>
      <c r="AH38" s="79"/>
      <c r="AI38" s="85" t="s">
        <v>1912</v>
      </c>
      <c r="AJ38" s="79" t="b">
        <v>0</v>
      </c>
      <c r="AK38" s="79">
        <v>0</v>
      </c>
      <c r="AL38" s="85" t="s">
        <v>1912</v>
      </c>
      <c r="AM38" s="79" t="s">
        <v>1922</v>
      </c>
      <c r="AN38" s="79" t="b">
        <v>0</v>
      </c>
      <c r="AO38" s="85" t="s">
        <v>1638</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1</v>
      </c>
      <c r="BE38" s="49">
        <v>9.090909090909092</v>
      </c>
      <c r="BF38" s="48">
        <v>0</v>
      </c>
      <c r="BG38" s="49">
        <v>0</v>
      </c>
      <c r="BH38" s="48">
        <v>0</v>
      </c>
      <c r="BI38" s="49">
        <v>0</v>
      </c>
      <c r="BJ38" s="48">
        <v>10</v>
      </c>
      <c r="BK38" s="49">
        <v>90.9090909090909</v>
      </c>
      <c r="BL38" s="48">
        <v>11</v>
      </c>
    </row>
    <row r="39" spans="1:64" ht="15">
      <c r="A39" s="64" t="s">
        <v>244</v>
      </c>
      <c r="B39" s="64" t="s">
        <v>244</v>
      </c>
      <c r="C39" s="65"/>
      <c r="D39" s="66"/>
      <c r="E39" s="67"/>
      <c r="F39" s="68"/>
      <c r="G39" s="65"/>
      <c r="H39" s="69"/>
      <c r="I39" s="70"/>
      <c r="J39" s="70"/>
      <c r="K39" s="34" t="s">
        <v>65</v>
      </c>
      <c r="L39" s="77">
        <v>40</v>
      </c>
      <c r="M39" s="77"/>
      <c r="N39" s="72"/>
      <c r="O39" s="79" t="s">
        <v>176</v>
      </c>
      <c r="P39" s="81">
        <v>43636.5252662037</v>
      </c>
      <c r="Q39" s="79" t="s">
        <v>453</v>
      </c>
      <c r="R39" s="79" t="s">
        <v>729</v>
      </c>
      <c r="S39" s="79" t="s">
        <v>833</v>
      </c>
      <c r="T39" s="79" t="s">
        <v>873</v>
      </c>
      <c r="U39" s="83" t="s">
        <v>1061</v>
      </c>
      <c r="V39" s="83" t="s">
        <v>1061</v>
      </c>
      <c r="W39" s="81">
        <v>43636.5252662037</v>
      </c>
      <c r="X39" s="83" t="s">
        <v>1331</v>
      </c>
      <c r="Y39" s="79"/>
      <c r="Z39" s="79"/>
      <c r="AA39" s="85" t="s">
        <v>1639</v>
      </c>
      <c r="AB39" s="79"/>
      <c r="AC39" s="79" t="b">
        <v>0</v>
      </c>
      <c r="AD39" s="79">
        <v>5</v>
      </c>
      <c r="AE39" s="85" t="s">
        <v>1912</v>
      </c>
      <c r="AF39" s="79" t="b">
        <v>0</v>
      </c>
      <c r="AG39" s="79" t="s">
        <v>1915</v>
      </c>
      <c r="AH39" s="79"/>
      <c r="AI39" s="85" t="s">
        <v>1912</v>
      </c>
      <c r="AJ39" s="79" t="b">
        <v>0</v>
      </c>
      <c r="AK39" s="79">
        <v>2</v>
      </c>
      <c r="AL39" s="85" t="s">
        <v>1912</v>
      </c>
      <c r="AM39" s="79" t="s">
        <v>1932</v>
      </c>
      <c r="AN39" s="79" t="b">
        <v>0</v>
      </c>
      <c r="AO39" s="85" t="s">
        <v>1639</v>
      </c>
      <c r="AP39" s="79" t="s">
        <v>1943</v>
      </c>
      <c r="AQ39" s="79">
        <v>0</v>
      </c>
      <c r="AR39" s="79">
        <v>0</v>
      </c>
      <c r="AS39" s="79"/>
      <c r="AT39" s="79"/>
      <c r="AU39" s="79"/>
      <c r="AV39" s="79"/>
      <c r="AW39" s="79"/>
      <c r="AX39" s="79"/>
      <c r="AY39" s="79"/>
      <c r="AZ39" s="79"/>
      <c r="BA39">
        <v>1</v>
      </c>
      <c r="BB39" s="78" t="str">
        <f>REPLACE(INDEX(GroupVertices[Group],MATCH(Edges24[[#This Row],[Vertex 1]],GroupVertices[Vertex],0)),1,1,"")</f>
        <v>21</v>
      </c>
      <c r="BC39" s="78" t="str">
        <f>REPLACE(INDEX(GroupVertices[Group],MATCH(Edges24[[#This Row],[Vertex 2]],GroupVertices[Vertex],0)),1,1,"")</f>
        <v>21</v>
      </c>
      <c r="BD39" s="48">
        <v>3</v>
      </c>
      <c r="BE39" s="49">
        <v>12.5</v>
      </c>
      <c r="BF39" s="48">
        <v>0</v>
      </c>
      <c r="BG39" s="49">
        <v>0</v>
      </c>
      <c r="BH39" s="48">
        <v>0</v>
      </c>
      <c r="BI39" s="49">
        <v>0</v>
      </c>
      <c r="BJ39" s="48">
        <v>21</v>
      </c>
      <c r="BK39" s="49">
        <v>87.5</v>
      </c>
      <c r="BL39" s="48">
        <v>24</v>
      </c>
    </row>
    <row r="40" spans="1:64" ht="15">
      <c r="A40" s="64" t="s">
        <v>245</v>
      </c>
      <c r="B40" s="64" t="s">
        <v>244</v>
      </c>
      <c r="C40" s="65"/>
      <c r="D40" s="66"/>
      <c r="E40" s="67"/>
      <c r="F40" s="68"/>
      <c r="G40" s="65"/>
      <c r="H40" s="69"/>
      <c r="I40" s="70"/>
      <c r="J40" s="70"/>
      <c r="K40" s="34" t="s">
        <v>65</v>
      </c>
      <c r="L40" s="77">
        <v>41</v>
      </c>
      <c r="M40" s="77"/>
      <c r="N40" s="72"/>
      <c r="O40" s="79" t="s">
        <v>416</v>
      </c>
      <c r="P40" s="81">
        <v>43641.81398148148</v>
      </c>
      <c r="Q40" s="79" t="s">
        <v>454</v>
      </c>
      <c r="R40" s="83" t="s">
        <v>730</v>
      </c>
      <c r="S40" s="79" t="s">
        <v>834</v>
      </c>
      <c r="T40" s="79"/>
      <c r="U40" s="79"/>
      <c r="V40" s="83" t="s">
        <v>1245</v>
      </c>
      <c r="W40" s="81">
        <v>43641.81398148148</v>
      </c>
      <c r="X40" s="83" t="s">
        <v>1332</v>
      </c>
      <c r="Y40" s="79"/>
      <c r="Z40" s="79"/>
      <c r="AA40" s="85" t="s">
        <v>1640</v>
      </c>
      <c r="AB40" s="79"/>
      <c r="AC40" s="79" t="b">
        <v>0</v>
      </c>
      <c r="AD40" s="79">
        <v>0</v>
      </c>
      <c r="AE40" s="85" t="s">
        <v>1912</v>
      </c>
      <c r="AF40" s="79" t="b">
        <v>0</v>
      </c>
      <c r="AG40" s="79" t="s">
        <v>1915</v>
      </c>
      <c r="AH40" s="79"/>
      <c r="AI40" s="85" t="s">
        <v>1912</v>
      </c>
      <c r="AJ40" s="79" t="b">
        <v>0</v>
      </c>
      <c r="AK40" s="79">
        <v>2</v>
      </c>
      <c r="AL40" s="85" t="s">
        <v>1639</v>
      </c>
      <c r="AM40" s="79" t="s">
        <v>1931</v>
      </c>
      <c r="AN40" s="79" t="b">
        <v>0</v>
      </c>
      <c r="AO40" s="85" t="s">
        <v>1639</v>
      </c>
      <c r="AP40" s="79" t="s">
        <v>176</v>
      </c>
      <c r="AQ40" s="79">
        <v>0</v>
      </c>
      <c r="AR40" s="79">
        <v>0</v>
      </c>
      <c r="AS40" s="79"/>
      <c r="AT40" s="79"/>
      <c r="AU40" s="79"/>
      <c r="AV40" s="79"/>
      <c r="AW40" s="79"/>
      <c r="AX40" s="79"/>
      <c r="AY40" s="79"/>
      <c r="AZ40" s="79"/>
      <c r="BA40">
        <v>1</v>
      </c>
      <c r="BB40" s="78" t="str">
        <f>REPLACE(INDEX(GroupVertices[Group],MATCH(Edges24[[#This Row],[Vertex 1]],GroupVertices[Vertex],0)),1,1,"")</f>
        <v>21</v>
      </c>
      <c r="BC40" s="78" t="str">
        <f>REPLACE(INDEX(GroupVertices[Group],MATCH(Edges24[[#This Row],[Vertex 2]],GroupVertices[Vertex],0)),1,1,"")</f>
        <v>21</v>
      </c>
      <c r="BD40" s="48">
        <v>2</v>
      </c>
      <c r="BE40" s="49">
        <v>13.333333333333334</v>
      </c>
      <c r="BF40" s="48">
        <v>0</v>
      </c>
      <c r="BG40" s="49">
        <v>0</v>
      </c>
      <c r="BH40" s="48">
        <v>0</v>
      </c>
      <c r="BI40" s="49">
        <v>0</v>
      </c>
      <c r="BJ40" s="48">
        <v>13</v>
      </c>
      <c r="BK40" s="49">
        <v>86.66666666666667</v>
      </c>
      <c r="BL40" s="48">
        <v>15</v>
      </c>
    </row>
    <row r="41" spans="1:64" ht="15">
      <c r="A41" s="64" t="s">
        <v>246</v>
      </c>
      <c r="B41" s="64" t="s">
        <v>246</v>
      </c>
      <c r="C41" s="65"/>
      <c r="D41" s="66"/>
      <c r="E41" s="67"/>
      <c r="F41" s="68"/>
      <c r="G41" s="65"/>
      <c r="H41" s="69"/>
      <c r="I41" s="70"/>
      <c r="J41" s="70"/>
      <c r="K41" s="34" t="s">
        <v>65</v>
      </c>
      <c r="L41" s="77">
        <v>42</v>
      </c>
      <c r="M41" s="77"/>
      <c r="N41" s="72"/>
      <c r="O41" s="79" t="s">
        <v>176</v>
      </c>
      <c r="P41" s="81">
        <v>43641.86079861111</v>
      </c>
      <c r="Q41" s="79" t="s">
        <v>455</v>
      </c>
      <c r="R41" s="83" t="s">
        <v>723</v>
      </c>
      <c r="S41" s="79" t="s">
        <v>827</v>
      </c>
      <c r="T41" s="79" t="s">
        <v>874</v>
      </c>
      <c r="U41" s="83" t="s">
        <v>1062</v>
      </c>
      <c r="V41" s="83" t="s">
        <v>1062</v>
      </c>
      <c r="W41" s="81">
        <v>43641.86079861111</v>
      </c>
      <c r="X41" s="83" t="s">
        <v>1333</v>
      </c>
      <c r="Y41" s="79"/>
      <c r="Z41" s="79"/>
      <c r="AA41" s="85" t="s">
        <v>1641</v>
      </c>
      <c r="AB41" s="79"/>
      <c r="AC41" s="79" t="b">
        <v>0</v>
      </c>
      <c r="AD41" s="79">
        <v>0</v>
      </c>
      <c r="AE41" s="85" t="s">
        <v>1912</v>
      </c>
      <c r="AF41" s="79" t="b">
        <v>0</v>
      </c>
      <c r="AG41" s="79" t="s">
        <v>1915</v>
      </c>
      <c r="AH41" s="79"/>
      <c r="AI41" s="85" t="s">
        <v>1912</v>
      </c>
      <c r="AJ41" s="79" t="b">
        <v>0</v>
      </c>
      <c r="AK41" s="79">
        <v>0</v>
      </c>
      <c r="AL41" s="85" t="s">
        <v>1912</v>
      </c>
      <c r="AM41" s="79" t="s">
        <v>1922</v>
      </c>
      <c r="AN41" s="79" t="b">
        <v>0</v>
      </c>
      <c r="AO41" s="85" t="s">
        <v>1641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247</v>
      </c>
      <c r="B42" s="64" t="s">
        <v>394</v>
      </c>
      <c r="C42" s="65"/>
      <c r="D42" s="66"/>
      <c r="E42" s="67"/>
      <c r="F42" s="68"/>
      <c r="G42" s="65"/>
      <c r="H42" s="69"/>
      <c r="I42" s="70"/>
      <c r="J42" s="70"/>
      <c r="K42" s="34" t="s">
        <v>65</v>
      </c>
      <c r="L42" s="77">
        <v>43</v>
      </c>
      <c r="M42" s="77"/>
      <c r="N42" s="72"/>
      <c r="O42" s="79" t="s">
        <v>416</v>
      </c>
      <c r="P42" s="81">
        <v>43641.907743055555</v>
      </c>
      <c r="Q42" s="79" t="s">
        <v>456</v>
      </c>
      <c r="R42" s="83" t="s">
        <v>723</v>
      </c>
      <c r="S42" s="79" t="s">
        <v>827</v>
      </c>
      <c r="T42" s="79" t="s">
        <v>854</v>
      </c>
      <c r="U42" s="83" t="s">
        <v>1063</v>
      </c>
      <c r="V42" s="83" t="s">
        <v>1063</v>
      </c>
      <c r="W42" s="81">
        <v>43641.907743055555</v>
      </c>
      <c r="X42" s="83" t="s">
        <v>1334</v>
      </c>
      <c r="Y42" s="79"/>
      <c r="Z42" s="79"/>
      <c r="AA42" s="85" t="s">
        <v>1642</v>
      </c>
      <c r="AB42" s="79"/>
      <c r="AC42" s="79" t="b">
        <v>0</v>
      </c>
      <c r="AD42" s="79">
        <v>0</v>
      </c>
      <c r="AE42" s="85" t="s">
        <v>1912</v>
      </c>
      <c r="AF42" s="79" t="b">
        <v>0</v>
      </c>
      <c r="AG42" s="79" t="s">
        <v>1915</v>
      </c>
      <c r="AH42" s="79"/>
      <c r="AI42" s="85" t="s">
        <v>1912</v>
      </c>
      <c r="AJ42" s="79" t="b">
        <v>0</v>
      </c>
      <c r="AK42" s="79">
        <v>0</v>
      </c>
      <c r="AL42" s="85" t="s">
        <v>1912</v>
      </c>
      <c r="AM42" s="79" t="s">
        <v>1922</v>
      </c>
      <c r="AN42" s="79" t="b">
        <v>0</v>
      </c>
      <c r="AO42" s="85" t="s">
        <v>1642</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2</v>
      </c>
      <c r="BD42" s="48"/>
      <c r="BE42" s="49"/>
      <c r="BF42" s="48"/>
      <c r="BG42" s="49"/>
      <c r="BH42" s="48"/>
      <c r="BI42" s="49"/>
      <c r="BJ42" s="48"/>
      <c r="BK42" s="49"/>
      <c r="BL42" s="48"/>
    </row>
    <row r="43" spans="1:64" ht="15">
      <c r="A43" s="64" t="s">
        <v>248</v>
      </c>
      <c r="B43" s="64" t="s">
        <v>248</v>
      </c>
      <c r="C43" s="65"/>
      <c r="D43" s="66"/>
      <c r="E43" s="67"/>
      <c r="F43" s="68"/>
      <c r="G43" s="65"/>
      <c r="H43" s="69"/>
      <c r="I43" s="70"/>
      <c r="J43" s="70"/>
      <c r="K43" s="34" t="s">
        <v>65</v>
      </c>
      <c r="L43" s="77">
        <v>45</v>
      </c>
      <c r="M43" s="77"/>
      <c r="N43" s="72"/>
      <c r="O43" s="79" t="s">
        <v>176</v>
      </c>
      <c r="P43" s="81">
        <v>43641.99650462963</v>
      </c>
      <c r="Q43" s="79" t="s">
        <v>457</v>
      </c>
      <c r="R43" s="83" t="s">
        <v>723</v>
      </c>
      <c r="S43" s="79" t="s">
        <v>827</v>
      </c>
      <c r="T43" s="79" t="s">
        <v>875</v>
      </c>
      <c r="U43" s="83" t="s">
        <v>1064</v>
      </c>
      <c r="V43" s="83" t="s">
        <v>1064</v>
      </c>
      <c r="W43" s="81">
        <v>43641.99650462963</v>
      </c>
      <c r="X43" s="83" t="s">
        <v>1335</v>
      </c>
      <c r="Y43" s="79"/>
      <c r="Z43" s="79"/>
      <c r="AA43" s="85" t="s">
        <v>1643</v>
      </c>
      <c r="AB43" s="79"/>
      <c r="AC43" s="79" t="b">
        <v>0</v>
      </c>
      <c r="AD43" s="79">
        <v>0</v>
      </c>
      <c r="AE43" s="85" t="s">
        <v>1912</v>
      </c>
      <c r="AF43" s="79" t="b">
        <v>0</v>
      </c>
      <c r="AG43" s="79" t="s">
        <v>1915</v>
      </c>
      <c r="AH43" s="79"/>
      <c r="AI43" s="85" t="s">
        <v>1912</v>
      </c>
      <c r="AJ43" s="79" t="b">
        <v>0</v>
      </c>
      <c r="AK43" s="79">
        <v>0</v>
      </c>
      <c r="AL43" s="85" t="s">
        <v>1912</v>
      </c>
      <c r="AM43" s="79" t="s">
        <v>1922</v>
      </c>
      <c r="AN43" s="79" t="b">
        <v>0</v>
      </c>
      <c r="AO43" s="85" t="s">
        <v>1643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249</v>
      </c>
      <c r="B44" s="64" t="s">
        <v>250</v>
      </c>
      <c r="C44" s="65"/>
      <c r="D44" s="66"/>
      <c r="E44" s="67"/>
      <c r="F44" s="68"/>
      <c r="G44" s="65"/>
      <c r="H44" s="69"/>
      <c r="I44" s="70"/>
      <c r="J44" s="70"/>
      <c r="K44" s="34" t="s">
        <v>65</v>
      </c>
      <c r="L44" s="77">
        <v>46</v>
      </c>
      <c r="M44" s="77"/>
      <c r="N44" s="72"/>
      <c r="O44" s="79" t="s">
        <v>416</v>
      </c>
      <c r="P44" s="81">
        <v>43642.46878472222</v>
      </c>
      <c r="Q44" s="79" t="s">
        <v>458</v>
      </c>
      <c r="R44" s="79"/>
      <c r="S44" s="79"/>
      <c r="T44" s="79" t="s">
        <v>876</v>
      </c>
      <c r="U44" s="79"/>
      <c r="V44" s="83" t="s">
        <v>1246</v>
      </c>
      <c r="W44" s="81">
        <v>43642.46878472222</v>
      </c>
      <c r="X44" s="83" t="s">
        <v>1336</v>
      </c>
      <c r="Y44" s="79"/>
      <c r="Z44" s="79"/>
      <c r="AA44" s="85" t="s">
        <v>1644</v>
      </c>
      <c r="AB44" s="79"/>
      <c r="AC44" s="79" t="b">
        <v>0</v>
      </c>
      <c r="AD44" s="79">
        <v>0</v>
      </c>
      <c r="AE44" s="85" t="s">
        <v>1912</v>
      </c>
      <c r="AF44" s="79" t="b">
        <v>0</v>
      </c>
      <c r="AG44" s="79" t="s">
        <v>1915</v>
      </c>
      <c r="AH44" s="79"/>
      <c r="AI44" s="85" t="s">
        <v>1912</v>
      </c>
      <c r="AJ44" s="79" t="b">
        <v>0</v>
      </c>
      <c r="AK44" s="79">
        <v>1</v>
      </c>
      <c r="AL44" s="85" t="s">
        <v>1645</v>
      </c>
      <c r="AM44" s="79" t="s">
        <v>1925</v>
      </c>
      <c r="AN44" s="79" t="b">
        <v>0</v>
      </c>
      <c r="AO44" s="85" t="s">
        <v>1645</v>
      </c>
      <c r="AP44" s="79" t="s">
        <v>176</v>
      </c>
      <c r="AQ44" s="79">
        <v>0</v>
      </c>
      <c r="AR44" s="79">
        <v>0</v>
      </c>
      <c r="AS44" s="79"/>
      <c r="AT44" s="79"/>
      <c r="AU44" s="79"/>
      <c r="AV44" s="79"/>
      <c r="AW44" s="79"/>
      <c r="AX44" s="79"/>
      <c r="AY44" s="79"/>
      <c r="AZ44" s="79"/>
      <c r="BA44">
        <v>1</v>
      </c>
      <c r="BB44" s="78" t="str">
        <f>REPLACE(INDEX(GroupVertices[Group],MATCH(Edges24[[#This Row],[Vertex 1]],GroupVertices[Vertex],0)),1,1,"")</f>
        <v>20</v>
      </c>
      <c r="BC44" s="78" t="str">
        <f>REPLACE(INDEX(GroupVertices[Group],MATCH(Edges24[[#This Row],[Vertex 2]],GroupVertices[Vertex],0)),1,1,"")</f>
        <v>20</v>
      </c>
      <c r="BD44" s="48">
        <v>1</v>
      </c>
      <c r="BE44" s="49">
        <v>4.761904761904762</v>
      </c>
      <c r="BF44" s="48">
        <v>0</v>
      </c>
      <c r="BG44" s="49">
        <v>0</v>
      </c>
      <c r="BH44" s="48">
        <v>0</v>
      </c>
      <c r="BI44" s="49">
        <v>0</v>
      </c>
      <c r="BJ44" s="48">
        <v>20</v>
      </c>
      <c r="BK44" s="49">
        <v>95.23809523809524</v>
      </c>
      <c r="BL44" s="48">
        <v>21</v>
      </c>
    </row>
    <row r="45" spans="1:64" ht="15">
      <c r="A45" s="64" t="s">
        <v>250</v>
      </c>
      <c r="B45" s="64" t="s">
        <v>250</v>
      </c>
      <c r="C45" s="65"/>
      <c r="D45" s="66"/>
      <c r="E45" s="67"/>
      <c r="F45" s="68"/>
      <c r="G45" s="65"/>
      <c r="H45" s="69"/>
      <c r="I45" s="70"/>
      <c r="J45" s="70"/>
      <c r="K45" s="34" t="s">
        <v>65</v>
      </c>
      <c r="L45" s="77">
        <v>47</v>
      </c>
      <c r="M45" s="77"/>
      <c r="N45" s="72"/>
      <c r="O45" s="79" t="s">
        <v>176</v>
      </c>
      <c r="P45" s="81">
        <v>43642.11267361111</v>
      </c>
      <c r="Q45" s="79" t="s">
        <v>459</v>
      </c>
      <c r="R45" s="83" t="s">
        <v>731</v>
      </c>
      <c r="S45" s="79" t="s">
        <v>835</v>
      </c>
      <c r="T45" s="79" t="s">
        <v>876</v>
      </c>
      <c r="U45" s="79"/>
      <c r="V45" s="83" t="s">
        <v>1247</v>
      </c>
      <c r="W45" s="81">
        <v>43642.11267361111</v>
      </c>
      <c r="X45" s="83" t="s">
        <v>1337</v>
      </c>
      <c r="Y45" s="79"/>
      <c r="Z45" s="79"/>
      <c r="AA45" s="85" t="s">
        <v>1645</v>
      </c>
      <c r="AB45" s="79"/>
      <c r="AC45" s="79" t="b">
        <v>0</v>
      </c>
      <c r="AD45" s="79">
        <v>1</v>
      </c>
      <c r="AE45" s="85" t="s">
        <v>1912</v>
      </c>
      <c r="AF45" s="79" t="b">
        <v>0</v>
      </c>
      <c r="AG45" s="79" t="s">
        <v>1915</v>
      </c>
      <c r="AH45" s="79"/>
      <c r="AI45" s="85" t="s">
        <v>1912</v>
      </c>
      <c r="AJ45" s="79" t="b">
        <v>0</v>
      </c>
      <c r="AK45" s="79">
        <v>1</v>
      </c>
      <c r="AL45" s="85" t="s">
        <v>1912</v>
      </c>
      <c r="AM45" s="79" t="s">
        <v>1931</v>
      </c>
      <c r="AN45" s="79" t="b">
        <v>0</v>
      </c>
      <c r="AO45" s="85" t="s">
        <v>1645</v>
      </c>
      <c r="AP45" s="79" t="s">
        <v>176</v>
      </c>
      <c r="AQ45" s="79">
        <v>0</v>
      </c>
      <c r="AR45" s="79">
        <v>0</v>
      </c>
      <c r="AS45" s="79"/>
      <c r="AT45" s="79"/>
      <c r="AU45" s="79"/>
      <c r="AV45" s="79"/>
      <c r="AW45" s="79"/>
      <c r="AX45" s="79"/>
      <c r="AY45" s="79"/>
      <c r="AZ45" s="79"/>
      <c r="BA45">
        <v>2</v>
      </c>
      <c r="BB45" s="78" t="str">
        <f>REPLACE(INDEX(GroupVertices[Group],MATCH(Edges24[[#This Row],[Vertex 1]],GroupVertices[Vertex],0)),1,1,"")</f>
        <v>20</v>
      </c>
      <c r="BC45" s="78" t="str">
        <f>REPLACE(INDEX(GroupVertices[Group],MATCH(Edges24[[#This Row],[Vertex 2]],GroupVertices[Vertex],0)),1,1,"")</f>
        <v>20</v>
      </c>
      <c r="BD45" s="48">
        <v>1</v>
      </c>
      <c r="BE45" s="49">
        <v>4.761904761904762</v>
      </c>
      <c r="BF45" s="48">
        <v>0</v>
      </c>
      <c r="BG45" s="49">
        <v>0</v>
      </c>
      <c r="BH45" s="48">
        <v>0</v>
      </c>
      <c r="BI45" s="49">
        <v>0</v>
      </c>
      <c r="BJ45" s="48">
        <v>20</v>
      </c>
      <c r="BK45" s="49">
        <v>95.23809523809524</v>
      </c>
      <c r="BL45" s="48">
        <v>21</v>
      </c>
    </row>
    <row r="46" spans="1:64" ht="15">
      <c r="A46" s="64" t="s">
        <v>250</v>
      </c>
      <c r="B46" s="64" t="s">
        <v>250</v>
      </c>
      <c r="C46" s="65"/>
      <c r="D46" s="66"/>
      <c r="E46" s="67"/>
      <c r="F46" s="68"/>
      <c r="G46" s="65"/>
      <c r="H46" s="69"/>
      <c r="I46" s="70"/>
      <c r="J46" s="70"/>
      <c r="K46" s="34" t="s">
        <v>65</v>
      </c>
      <c r="L46" s="77">
        <v>48</v>
      </c>
      <c r="M46" s="77"/>
      <c r="N46" s="72"/>
      <c r="O46" s="79" t="s">
        <v>176</v>
      </c>
      <c r="P46" s="81">
        <v>43642.55912037037</v>
      </c>
      <c r="Q46" s="79" t="s">
        <v>458</v>
      </c>
      <c r="R46" s="79"/>
      <c r="S46" s="79"/>
      <c r="T46" s="79" t="s">
        <v>876</v>
      </c>
      <c r="U46" s="79"/>
      <c r="V46" s="83" t="s">
        <v>1247</v>
      </c>
      <c r="W46" s="81">
        <v>43642.55912037037</v>
      </c>
      <c r="X46" s="83" t="s">
        <v>1338</v>
      </c>
      <c r="Y46" s="79"/>
      <c r="Z46" s="79"/>
      <c r="AA46" s="85" t="s">
        <v>1646</v>
      </c>
      <c r="AB46" s="79"/>
      <c r="AC46" s="79" t="b">
        <v>0</v>
      </c>
      <c r="AD46" s="79">
        <v>0</v>
      </c>
      <c r="AE46" s="85" t="s">
        <v>1912</v>
      </c>
      <c r="AF46" s="79" t="b">
        <v>0</v>
      </c>
      <c r="AG46" s="79" t="s">
        <v>1915</v>
      </c>
      <c r="AH46" s="79"/>
      <c r="AI46" s="85" t="s">
        <v>1912</v>
      </c>
      <c r="AJ46" s="79" t="b">
        <v>0</v>
      </c>
      <c r="AK46" s="79">
        <v>2</v>
      </c>
      <c r="AL46" s="85" t="s">
        <v>1645</v>
      </c>
      <c r="AM46" s="79" t="s">
        <v>1925</v>
      </c>
      <c r="AN46" s="79" t="b">
        <v>0</v>
      </c>
      <c r="AO46" s="85" t="s">
        <v>1645</v>
      </c>
      <c r="AP46" s="79" t="s">
        <v>176</v>
      </c>
      <c r="AQ46" s="79">
        <v>0</v>
      </c>
      <c r="AR46" s="79">
        <v>0</v>
      </c>
      <c r="AS46" s="79"/>
      <c r="AT46" s="79"/>
      <c r="AU46" s="79"/>
      <c r="AV46" s="79"/>
      <c r="AW46" s="79"/>
      <c r="AX46" s="79"/>
      <c r="AY46" s="79"/>
      <c r="AZ46" s="79"/>
      <c r="BA46">
        <v>2</v>
      </c>
      <c r="BB46" s="78" t="str">
        <f>REPLACE(INDEX(GroupVertices[Group],MATCH(Edges24[[#This Row],[Vertex 1]],GroupVertices[Vertex],0)),1,1,"")</f>
        <v>20</v>
      </c>
      <c r="BC46" s="78" t="str">
        <f>REPLACE(INDEX(GroupVertices[Group],MATCH(Edges24[[#This Row],[Vertex 2]],GroupVertices[Vertex],0)),1,1,"")</f>
        <v>20</v>
      </c>
      <c r="BD46" s="48">
        <v>1</v>
      </c>
      <c r="BE46" s="49">
        <v>4.761904761904762</v>
      </c>
      <c r="BF46" s="48">
        <v>0</v>
      </c>
      <c r="BG46" s="49">
        <v>0</v>
      </c>
      <c r="BH46" s="48">
        <v>0</v>
      </c>
      <c r="BI46" s="49">
        <v>0</v>
      </c>
      <c r="BJ46" s="48">
        <v>20</v>
      </c>
      <c r="BK46" s="49">
        <v>95.23809523809524</v>
      </c>
      <c r="BL46" s="48">
        <v>21</v>
      </c>
    </row>
    <row r="47" spans="1:64" ht="15">
      <c r="A47" s="64" t="s">
        <v>251</v>
      </c>
      <c r="B47" s="64" t="s">
        <v>251</v>
      </c>
      <c r="C47" s="65"/>
      <c r="D47" s="66"/>
      <c r="E47" s="67"/>
      <c r="F47" s="68"/>
      <c r="G47" s="65"/>
      <c r="H47" s="69"/>
      <c r="I47" s="70"/>
      <c r="J47" s="70"/>
      <c r="K47" s="34" t="s">
        <v>65</v>
      </c>
      <c r="L47" s="77">
        <v>49</v>
      </c>
      <c r="M47" s="77"/>
      <c r="N47" s="72"/>
      <c r="O47" s="79" t="s">
        <v>176</v>
      </c>
      <c r="P47" s="81">
        <v>43642.611296296294</v>
      </c>
      <c r="Q47" s="79" t="s">
        <v>460</v>
      </c>
      <c r="R47" s="83" t="s">
        <v>732</v>
      </c>
      <c r="S47" s="79" t="s">
        <v>829</v>
      </c>
      <c r="T47" s="79" t="s">
        <v>877</v>
      </c>
      <c r="U47" s="79"/>
      <c r="V47" s="83" t="s">
        <v>1248</v>
      </c>
      <c r="W47" s="81">
        <v>43642.611296296294</v>
      </c>
      <c r="X47" s="83" t="s">
        <v>1339</v>
      </c>
      <c r="Y47" s="79"/>
      <c r="Z47" s="79"/>
      <c r="AA47" s="85" t="s">
        <v>1647</v>
      </c>
      <c r="AB47" s="79"/>
      <c r="AC47" s="79" t="b">
        <v>0</v>
      </c>
      <c r="AD47" s="79">
        <v>2</v>
      </c>
      <c r="AE47" s="85" t="s">
        <v>1912</v>
      </c>
      <c r="AF47" s="79" t="b">
        <v>0</v>
      </c>
      <c r="AG47" s="79" t="s">
        <v>1915</v>
      </c>
      <c r="AH47" s="79"/>
      <c r="AI47" s="85" t="s">
        <v>1912</v>
      </c>
      <c r="AJ47" s="79" t="b">
        <v>0</v>
      </c>
      <c r="AK47" s="79">
        <v>0</v>
      </c>
      <c r="AL47" s="85" t="s">
        <v>1912</v>
      </c>
      <c r="AM47" s="79" t="s">
        <v>1927</v>
      </c>
      <c r="AN47" s="79" t="b">
        <v>0</v>
      </c>
      <c r="AO47" s="85" t="s">
        <v>1647</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19</v>
      </c>
      <c r="BK47" s="49">
        <v>100</v>
      </c>
      <c r="BL47" s="48">
        <v>19</v>
      </c>
    </row>
    <row r="48" spans="1:64" ht="15">
      <c r="A48" s="64" t="s">
        <v>252</v>
      </c>
      <c r="B48" s="64" t="s">
        <v>399</v>
      </c>
      <c r="C48" s="65"/>
      <c r="D48" s="66"/>
      <c r="E48" s="67"/>
      <c r="F48" s="68"/>
      <c r="G48" s="65"/>
      <c r="H48" s="69"/>
      <c r="I48" s="70"/>
      <c r="J48" s="70"/>
      <c r="K48" s="34" t="s">
        <v>65</v>
      </c>
      <c r="L48" s="77">
        <v>50</v>
      </c>
      <c r="M48" s="77"/>
      <c r="N48" s="72"/>
      <c r="O48" s="79" t="s">
        <v>416</v>
      </c>
      <c r="P48" s="81">
        <v>43642.70980324074</v>
      </c>
      <c r="Q48" s="79" t="s">
        <v>461</v>
      </c>
      <c r="R48" s="83" t="s">
        <v>733</v>
      </c>
      <c r="S48" s="79" t="s">
        <v>829</v>
      </c>
      <c r="T48" s="79" t="s">
        <v>878</v>
      </c>
      <c r="U48" s="79"/>
      <c r="V48" s="83" t="s">
        <v>1249</v>
      </c>
      <c r="W48" s="81">
        <v>43642.70980324074</v>
      </c>
      <c r="X48" s="83" t="s">
        <v>1340</v>
      </c>
      <c r="Y48" s="79"/>
      <c r="Z48" s="79"/>
      <c r="AA48" s="85" t="s">
        <v>1648</v>
      </c>
      <c r="AB48" s="79"/>
      <c r="AC48" s="79" t="b">
        <v>0</v>
      </c>
      <c r="AD48" s="79">
        <v>0</v>
      </c>
      <c r="AE48" s="85" t="s">
        <v>1912</v>
      </c>
      <c r="AF48" s="79" t="b">
        <v>0</v>
      </c>
      <c r="AG48" s="79" t="s">
        <v>1915</v>
      </c>
      <c r="AH48" s="79"/>
      <c r="AI48" s="85" t="s">
        <v>1912</v>
      </c>
      <c r="AJ48" s="79" t="b">
        <v>0</v>
      </c>
      <c r="AK48" s="79">
        <v>0</v>
      </c>
      <c r="AL48" s="85" t="s">
        <v>1912</v>
      </c>
      <c r="AM48" s="79" t="s">
        <v>1927</v>
      </c>
      <c r="AN48" s="79" t="b">
        <v>0</v>
      </c>
      <c r="AO48" s="85" t="s">
        <v>1648</v>
      </c>
      <c r="AP48" s="79" t="s">
        <v>176</v>
      </c>
      <c r="AQ48" s="79">
        <v>0</v>
      </c>
      <c r="AR48" s="79">
        <v>0</v>
      </c>
      <c r="AS48" s="79"/>
      <c r="AT48" s="79"/>
      <c r="AU48" s="79"/>
      <c r="AV48" s="79"/>
      <c r="AW48" s="79"/>
      <c r="AX48" s="79"/>
      <c r="AY48" s="79"/>
      <c r="AZ48" s="79"/>
      <c r="BA48">
        <v>1</v>
      </c>
      <c r="BB48" s="78" t="str">
        <f>REPLACE(INDEX(GroupVertices[Group],MATCH(Edges24[[#This Row],[Vertex 1]],GroupVertices[Vertex],0)),1,1,"")</f>
        <v>19</v>
      </c>
      <c r="BC48" s="78" t="str">
        <f>REPLACE(INDEX(GroupVertices[Group],MATCH(Edges24[[#This Row],[Vertex 2]],GroupVertices[Vertex],0)),1,1,"")</f>
        <v>19</v>
      </c>
      <c r="BD48" s="48">
        <v>0</v>
      </c>
      <c r="BE48" s="49">
        <v>0</v>
      </c>
      <c r="BF48" s="48">
        <v>0</v>
      </c>
      <c r="BG48" s="49">
        <v>0</v>
      </c>
      <c r="BH48" s="48">
        <v>0</v>
      </c>
      <c r="BI48" s="49">
        <v>0</v>
      </c>
      <c r="BJ48" s="48">
        <v>26</v>
      </c>
      <c r="BK48" s="49">
        <v>100</v>
      </c>
      <c r="BL48" s="48">
        <v>26</v>
      </c>
    </row>
    <row r="49" spans="1:64" ht="15">
      <c r="A49" s="64" t="s">
        <v>253</v>
      </c>
      <c r="B49" s="64" t="s">
        <v>253</v>
      </c>
      <c r="C49" s="65"/>
      <c r="D49" s="66"/>
      <c r="E49" s="67"/>
      <c r="F49" s="68"/>
      <c r="G49" s="65"/>
      <c r="H49" s="69"/>
      <c r="I49" s="70"/>
      <c r="J49" s="70"/>
      <c r="K49" s="34" t="s">
        <v>65</v>
      </c>
      <c r="L49" s="77">
        <v>51</v>
      </c>
      <c r="M49" s="77"/>
      <c r="N49" s="72"/>
      <c r="O49" s="79" t="s">
        <v>176</v>
      </c>
      <c r="P49" s="81">
        <v>43642.727372685185</v>
      </c>
      <c r="Q49" s="79" t="s">
        <v>462</v>
      </c>
      <c r="R49" s="83" t="s">
        <v>723</v>
      </c>
      <c r="S49" s="79" t="s">
        <v>827</v>
      </c>
      <c r="T49" s="79" t="s">
        <v>879</v>
      </c>
      <c r="U49" s="83" t="s">
        <v>1065</v>
      </c>
      <c r="V49" s="83" t="s">
        <v>1065</v>
      </c>
      <c r="W49" s="81">
        <v>43642.727372685185</v>
      </c>
      <c r="X49" s="83" t="s">
        <v>1341</v>
      </c>
      <c r="Y49" s="79"/>
      <c r="Z49" s="79"/>
      <c r="AA49" s="85" t="s">
        <v>1649</v>
      </c>
      <c r="AB49" s="79"/>
      <c r="AC49" s="79" t="b">
        <v>0</v>
      </c>
      <c r="AD49" s="79">
        <v>0</v>
      </c>
      <c r="AE49" s="85" t="s">
        <v>1912</v>
      </c>
      <c r="AF49" s="79" t="b">
        <v>0</v>
      </c>
      <c r="AG49" s="79" t="s">
        <v>1915</v>
      </c>
      <c r="AH49" s="79"/>
      <c r="AI49" s="85" t="s">
        <v>1912</v>
      </c>
      <c r="AJ49" s="79" t="b">
        <v>0</v>
      </c>
      <c r="AK49" s="79">
        <v>0</v>
      </c>
      <c r="AL49" s="85" t="s">
        <v>1912</v>
      </c>
      <c r="AM49" s="79" t="s">
        <v>1922</v>
      </c>
      <c r="AN49" s="79" t="b">
        <v>0</v>
      </c>
      <c r="AO49" s="85" t="s">
        <v>1649</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1</v>
      </c>
      <c r="BE49" s="49">
        <v>10</v>
      </c>
      <c r="BF49" s="48">
        <v>0</v>
      </c>
      <c r="BG49" s="49">
        <v>0</v>
      </c>
      <c r="BH49" s="48">
        <v>0</v>
      </c>
      <c r="BI49" s="49">
        <v>0</v>
      </c>
      <c r="BJ49" s="48">
        <v>9</v>
      </c>
      <c r="BK49" s="49">
        <v>90</v>
      </c>
      <c r="BL49" s="48">
        <v>10</v>
      </c>
    </row>
    <row r="50" spans="1:64" ht="15">
      <c r="A50" s="64" t="s">
        <v>254</v>
      </c>
      <c r="B50" s="64" t="s">
        <v>254</v>
      </c>
      <c r="C50" s="65"/>
      <c r="D50" s="66"/>
      <c r="E50" s="67"/>
      <c r="F50" s="68"/>
      <c r="G50" s="65"/>
      <c r="H50" s="69"/>
      <c r="I50" s="70"/>
      <c r="J50" s="70"/>
      <c r="K50" s="34" t="s">
        <v>65</v>
      </c>
      <c r="L50" s="77">
        <v>52</v>
      </c>
      <c r="M50" s="77"/>
      <c r="N50" s="72"/>
      <c r="O50" s="79" t="s">
        <v>176</v>
      </c>
      <c r="P50" s="81">
        <v>43642.72824074074</v>
      </c>
      <c r="Q50" s="79" t="s">
        <v>463</v>
      </c>
      <c r="R50" s="83" t="s">
        <v>723</v>
      </c>
      <c r="S50" s="79" t="s">
        <v>827</v>
      </c>
      <c r="T50" s="79" t="s">
        <v>880</v>
      </c>
      <c r="U50" s="83" t="s">
        <v>1066</v>
      </c>
      <c r="V50" s="83" t="s">
        <v>1066</v>
      </c>
      <c r="W50" s="81">
        <v>43642.72824074074</v>
      </c>
      <c r="X50" s="83" t="s">
        <v>1342</v>
      </c>
      <c r="Y50" s="79"/>
      <c r="Z50" s="79"/>
      <c r="AA50" s="85" t="s">
        <v>1650</v>
      </c>
      <c r="AB50" s="79"/>
      <c r="AC50" s="79" t="b">
        <v>0</v>
      </c>
      <c r="AD50" s="79">
        <v>0</v>
      </c>
      <c r="AE50" s="85" t="s">
        <v>1912</v>
      </c>
      <c r="AF50" s="79" t="b">
        <v>0</v>
      </c>
      <c r="AG50" s="79" t="s">
        <v>1915</v>
      </c>
      <c r="AH50" s="79"/>
      <c r="AI50" s="85" t="s">
        <v>1912</v>
      </c>
      <c r="AJ50" s="79" t="b">
        <v>0</v>
      </c>
      <c r="AK50" s="79">
        <v>0</v>
      </c>
      <c r="AL50" s="85" t="s">
        <v>1912</v>
      </c>
      <c r="AM50" s="79" t="s">
        <v>1922</v>
      </c>
      <c r="AN50" s="79" t="b">
        <v>0</v>
      </c>
      <c r="AO50" s="85" t="s">
        <v>1650</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11.11111111111111</v>
      </c>
      <c r="BF50" s="48">
        <v>0</v>
      </c>
      <c r="BG50" s="49">
        <v>0</v>
      </c>
      <c r="BH50" s="48">
        <v>0</v>
      </c>
      <c r="BI50" s="49">
        <v>0</v>
      </c>
      <c r="BJ50" s="48">
        <v>8</v>
      </c>
      <c r="BK50" s="49">
        <v>88.88888888888889</v>
      </c>
      <c r="BL50" s="48">
        <v>9</v>
      </c>
    </row>
    <row r="51" spans="1:64" ht="15">
      <c r="A51" s="64" t="s">
        <v>255</v>
      </c>
      <c r="B51" s="64" t="s">
        <v>398</v>
      </c>
      <c r="C51" s="65"/>
      <c r="D51" s="66"/>
      <c r="E51" s="67"/>
      <c r="F51" s="68"/>
      <c r="G51" s="65"/>
      <c r="H51" s="69"/>
      <c r="I51" s="70"/>
      <c r="J51" s="70"/>
      <c r="K51" s="34" t="s">
        <v>65</v>
      </c>
      <c r="L51" s="77">
        <v>53</v>
      </c>
      <c r="M51" s="77"/>
      <c r="N51" s="72"/>
      <c r="O51" s="79" t="s">
        <v>416</v>
      </c>
      <c r="P51" s="81">
        <v>43642.75460648148</v>
      </c>
      <c r="Q51" s="79" t="s">
        <v>464</v>
      </c>
      <c r="R51" s="83" t="s">
        <v>723</v>
      </c>
      <c r="S51" s="79" t="s">
        <v>827</v>
      </c>
      <c r="T51" s="79" t="s">
        <v>881</v>
      </c>
      <c r="U51" s="83" t="s">
        <v>1067</v>
      </c>
      <c r="V51" s="83" t="s">
        <v>1067</v>
      </c>
      <c r="W51" s="81">
        <v>43642.75460648148</v>
      </c>
      <c r="X51" s="83" t="s">
        <v>1343</v>
      </c>
      <c r="Y51" s="79"/>
      <c r="Z51" s="79"/>
      <c r="AA51" s="85" t="s">
        <v>1651</v>
      </c>
      <c r="AB51" s="79"/>
      <c r="AC51" s="79" t="b">
        <v>0</v>
      </c>
      <c r="AD51" s="79">
        <v>0</v>
      </c>
      <c r="AE51" s="85" t="s">
        <v>1912</v>
      </c>
      <c r="AF51" s="79" t="b">
        <v>0</v>
      </c>
      <c r="AG51" s="79" t="s">
        <v>1915</v>
      </c>
      <c r="AH51" s="79"/>
      <c r="AI51" s="85" t="s">
        <v>1912</v>
      </c>
      <c r="AJ51" s="79" t="b">
        <v>0</v>
      </c>
      <c r="AK51" s="79">
        <v>0</v>
      </c>
      <c r="AL51" s="85" t="s">
        <v>1912</v>
      </c>
      <c r="AM51" s="79" t="s">
        <v>1922</v>
      </c>
      <c r="AN51" s="79" t="b">
        <v>0</v>
      </c>
      <c r="AO51" s="85" t="s">
        <v>1651</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v>1</v>
      </c>
      <c r="BE51" s="49">
        <v>9.090909090909092</v>
      </c>
      <c r="BF51" s="48">
        <v>0</v>
      </c>
      <c r="BG51" s="49">
        <v>0</v>
      </c>
      <c r="BH51" s="48">
        <v>0</v>
      </c>
      <c r="BI51" s="49">
        <v>0</v>
      </c>
      <c r="BJ51" s="48">
        <v>10</v>
      </c>
      <c r="BK51" s="49">
        <v>90.9090909090909</v>
      </c>
      <c r="BL51" s="48">
        <v>11</v>
      </c>
    </row>
    <row r="52" spans="1:64" ht="15">
      <c r="A52" s="64" t="s">
        <v>256</v>
      </c>
      <c r="B52" s="64" t="s">
        <v>256</v>
      </c>
      <c r="C52" s="65"/>
      <c r="D52" s="66"/>
      <c r="E52" s="67"/>
      <c r="F52" s="68"/>
      <c r="G52" s="65"/>
      <c r="H52" s="69"/>
      <c r="I52" s="70"/>
      <c r="J52" s="70"/>
      <c r="K52" s="34" t="s">
        <v>65</v>
      </c>
      <c r="L52" s="77">
        <v>54</v>
      </c>
      <c r="M52" s="77"/>
      <c r="N52" s="72"/>
      <c r="O52" s="79" t="s">
        <v>176</v>
      </c>
      <c r="P52" s="81">
        <v>43642.80322916667</v>
      </c>
      <c r="Q52" s="79" t="s">
        <v>465</v>
      </c>
      <c r="R52" s="83" t="s">
        <v>723</v>
      </c>
      <c r="S52" s="79" t="s">
        <v>827</v>
      </c>
      <c r="T52" s="79" t="s">
        <v>874</v>
      </c>
      <c r="U52" s="83" t="s">
        <v>1068</v>
      </c>
      <c r="V52" s="83" t="s">
        <v>1068</v>
      </c>
      <c r="W52" s="81">
        <v>43642.80322916667</v>
      </c>
      <c r="X52" s="83" t="s">
        <v>1344</v>
      </c>
      <c r="Y52" s="79"/>
      <c r="Z52" s="79"/>
      <c r="AA52" s="85" t="s">
        <v>1652</v>
      </c>
      <c r="AB52" s="79"/>
      <c r="AC52" s="79" t="b">
        <v>0</v>
      </c>
      <c r="AD52" s="79">
        <v>0</v>
      </c>
      <c r="AE52" s="85" t="s">
        <v>1912</v>
      </c>
      <c r="AF52" s="79" t="b">
        <v>0</v>
      </c>
      <c r="AG52" s="79" t="s">
        <v>1915</v>
      </c>
      <c r="AH52" s="79"/>
      <c r="AI52" s="85" t="s">
        <v>1912</v>
      </c>
      <c r="AJ52" s="79" t="b">
        <v>0</v>
      </c>
      <c r="AK52" s="79">
        <v>0</v>
      </c>
      <c r="AL52" s="85" t="s">
        <v>1912</v>
      </c>
      <c r="AM52" s="79" t="s">
        <v>1922</v>
      </c>
      <c r="AN52" s="79" t="b">
        <v>0</v>
      </c>
      <c r="AO52" s="85" t="s">
        <v>1652</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257</v>
      </c>
      <c r="B53" s="64" t="s">
        <v>257</v>
      </c>
      <c r="C53" s="65"/>
      <c r="D53" s="66"/>
      <c r="E53" s="67"/>
      <c r="F53" s="68"/>
      <c r="G53" s="65"/>
      <c r="H53" s="69"/>
      <c r="I53" s="70"/>
      <c r="J53" s="70"/>
      <c r="K53" s="34" t="s">
        <v>65</v>
      </c>
      <c r="L53" s="77">
        <v>55</v>
      </c>
      <c r="M53" s="77"/>
      <c r="N53" s="72"/>
      <c r="O53" s="79" t="s">
        <v>176</v>
      </c>
      <c r="P53" s="81">
        <v>43642.86054398148</v>
      </c>
      <c r="Q53" s="79" t="s">
        <v>466</v>
      </c>
      <c r="R53" s="83" t="s">
        <v>723</v>
      </c>
      <c r="S53" s="79" t="s">
        <v>827</v>
      </c>
      <c r="T53" s="79" t="s">
        <v>856</v>
      </c>
      <c r="U53" s="83" t="s">
        <v>1069</v>
      </c>
      <c r="V53" s="83" t="s">
        <v>1069</v>
      </c>
      <c r="W53" s="81">
        <v>43642.86054398148</v>
      </c>
      <c r="X53" s="83" t="s">
        <v>1345</v>
      </c>
      <c r="Y53" s="79"/>
      <c r="Z53" s="79"/>
      <c r="AA53" s="85" t="s">
        <v>1653</v>
      </c>
      <c r="AB53" s="79"/>
      <c r="AC53" s="79" t="b">
        <v>0</v>
      </c>
      <c r="AD53" s="79">
        <v>0</v>
      </c>
      <c r="AE53" s="85" t="s">
        <v>1912</v>
      </c>
      <c r="AF53" s="79" t="b">
        <v>0</v>
      </c>
      <c r="AG53" s="79" t="s">
        <v>1915</v>
      </c>
      <c r="AH53" s="79"/>
      <c r="AI53" s="85" t="s">
        <v>1912</v>
      </c>
      <c r="AJ53" s="79" t="b">
        <v>0</v>
      </c>
      <c r="AK53" s="79">
        <v>0</v>
      </c>
      <c r="AL53" s="85" t="s">
        <v>1912</v>
      </c>
      <c r="AM53" s="79" t="s">
        <v>1922</v>
      </c>
      <c r="AN53" s="79" t="b">
        <v>0</v>
      </c>
      <c r="AO53" s="85" t="s">
        <v>1653</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2</v>
      </c>
      <c r="BE53" s="49">
        <v>20</v>
      </c>
      <c r="BF53" s="48">
        <v>0</v>
      </c>
      <c r="BG53" s="49">
        <v>0</v>
      </c>
      <c r="BH53" s="48">
        <v>0</v>
      </c>
      <c r="BI53" s="49">
        <v>0</v>
      </c>
      <c r="BJ53" s="48">
        <v>8</v>
      </c>
      <c r="BK53" s="49">
        <v>80</v>
      </c>
      <c r="BL53" s="48">
        <v>10</v>
      </c>
    </row>
    <row r="54" spans="1:64" ht="15">
      <c r="A54" s="64" t="s">
        <v>258</v>
      </c>
      <c r="B54" s="64" t="s">
        <v>258</v>
      </c>
      <c r="C54" s="65"/>
      <c r="D54" s="66"/>
      <c r="E54" s="67"/>
      <c r="F54" s="68"/>
      <c r="G54" s="65"/>
      <c r="H54" s="69"/>
      <c r="I54" s="70"/>
      <c r="J54" s="70"/>
      <c r="K54" s="34" t="s">
        <v>65</v>
      </c>
      <c r="L54" s="77">
        <v>56</v>
      </c>
      <c r="M54" s="77"/>
      <c r="N54" s="72"/>
      <c r="O54" s="79" t="s">
        <v>176</v>
      </c>
      <c r="P54" s="81">
        <v>43642.88037037037</v>
      </c>
      <c r="Q54" s="79" t="s">
        <v>467</v>
      </c>
      <c r="R54" s="83" t="s">
        <v>734</v>
      </c>
      <c r="S54" s="79" t="s">
        <v>836</v>
      </c>
      <c r="T54" s="79" t="s">
        <v>882</v>
      </c>
      <c r="U54" s="79"/>
      <c r="V54" s="83" t="s">
        <v>1250</v>
      </c>
      <c r="W54" s="81">
        <v>43642.88037037037</v>
      </c>
      <c r="X54" s="83" t="s">
        <v>1346</v>
      </c>
      <c r="Y54" s="79"/>
      <c r="Z54" s="79"/>
      <c r="AA54" s="85" t="s">
        <v>1654</v>
      </c>
      <c r="AB54" s="79"/>
      <c r="AC54" s="79" t="b">
        <v>0</v>
      </c>
      <c r="AD54" s="79">
        <v>0</v>
      </c>
      <c r="AE54" s="85" t="s">
        <v>1912</v>
      </c>
      <c r="AF54" s="79" t="b">
        <v>1</v>
      </c>
      <c r="AG54" s="79" t="s">
        <v>1915</v>
      </c>
      <c r="AH54" s="79"/>
      <c r="AI54" s="85" t="s">
        <v>1921</v>
      </c>
      <c r="AJ54" s="79" t="b">
        <v>0</v>
      </c>
      <c r="AK54" s="79">
        <v>0</v>
      </c>
      <c r="AL54" s="85" t="s">
        <v>1912</v>
      </c>
      <c r="AM54" s="79" t="s">
        <v>1925</v>
      </c>
      <c r="AN54" s="79" t="b">
        <v>0</v>
      </c>
      <c r="AO54" s="85" t="s">
        <v>1654</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12</v>
      </c>
      <c r="BK54" s="49">
        <v>100</v>
      </c>
      <c r="BL54" s="48">
        <v>12</v>
      </c>
    </row>
    <row r="55" spans="1:64" ht="15">
      <c r="A55" s="64" t="s">
        <v>259</v>
      </c>
      <c r="B55" s="64" t="s">
        <v>259</v>
      </c>
      <c r="C55" s="65"/>
      <c r="D55" s="66"/>
      <c r="E55" s="67"/>
      <c r="F55" s="68"/>
      <c r="G55" s="65"/>
      <c r="H55" s="69"/>
      <c r="I55" s="70"/>
      <c r="J55" s="70"/>
      <c r="K55" s="34" t="s">
        <v>65</v>
      </c>
      <c r="L55" s="77">
        <v>57</v>
      </c>
      <c r="M55" s="77"/>
      <c r="N55" s="72"/>
      <c r="O55" s="79" t="s">
        <v>176</v>
      </c>
      <c r="P55" s="81">
        <v>43642.881747685184</v>
      </c>
      <c r="Q55" s="79" t="s">
        <v>468</v>
      </c>
      <c r="R55" s="83" t="s">
        <v>723</v>
      </c>
      <c r="S55" s="79" t="s">
        <v>827</v>
      </c>
      <c r="T55" s="79" t="s">
        <v>850</v>
      </c>
      <c r="U55" s="83" t="s">
        <v>1070</v>
      </c>
      <c r="V55" s="83" t="s">
        <v>1070</v>
      </c>
      <c r="W55" s="81">
        <v>43642.881747685184</v>
      </c>
      <c r="X55" s="83" t="s">
        <v>1347</v>
      </c>
      <c r="Y55" s="79"/>
      <c r="Z55" s="79"/>
      <c r="AA55" s="85" t="s">
        <v>1655</v>
      </c>
      <c r="AB55" s="79"/>
      <c r="AC55" s="79" t="b">
        <v>0</v>
      </c>
      <c r="AD55" s="79">
        <v>1</v>
      </c>
      <c r="AE55" s="85" t="s">
        <v>1912</v>
      </c>
      <c r="AF55" s="79" t="b">
        <v>0</v>
      </c>
      <c r="AG55" s="79" t="s">
        <v>1915</v>
      </c>
      <c r="AH55" s="79"/>
      <c r="AI55" s="85" t="s">
        <v>1912</v>
      </c>
      <c r="AJ55" s="79" t="b">
        <v>0</v>
      </c>
      <c r="AK55" s="79">
        <v>0</v>
      </c>
      <c r="AL55" s="85" t="s">
        <v>1912</v>
      </c>
      <c r="AM55" s="79" t="s">
        <v>1922</v>
      </c>
      <c r="AN55" s="79" t="b">
        <v>0</v>
      </c>
      <c r="AO55" s="85" t="s">
        <v>1655</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9.090909090909092</v>
      </c>
      <c r="BF55" s="48">
        <v>0</v>
      </c>
      <c r="BG55" s="49">
        <v>0</v>
      </c>
      <c r="BH55" s="48">
        <v>0</v>
      </c>
      <c r="BI55" s="49">
        <v>0</v>
      </c>
      <c r="BJ55" s="48">
        <v>10</v>
      </c>
      <c r="BK55" s="49">
        <v>90.9090909090909</v>
      </c>
      <c r="BL55" s="48">
        <v>11</v>
      </c>
    </row>
    <row r="56" spans="1:64" ht="15">
      <c r="A56" s="64" t="s">
        <v>260</v>
      </c>
      <c r="B56" s="64" t="s">
        <v>394</v>
      </c>
      <c r="C56" s="65"/>
      <c r="D56" s="66"/>
      <c r="E56" s="67"/>
      <c r="F56" s="68"/>
      <c r="G56" s="65"/>
      <c r="H56" s="69"/>
      <c r="I56" s="70"/>
      <c r="J56" s="70"/>
      <c r="K56" s="34" t="s">
        <v>65</v>
      </c>
      <c r="L56" s="77">
        <v>58</v>
      </c>
      <c r="M56" s="77"/>
      <c r="N56" s="72"/>
      <c r="O56" s="79" t="s">
        <v>416</v>
      </c>
      <c r="P56" s="81">
        <v>43642.89618055556</v>
      </c>
      <c r="Q56" s="79" t="s">
        <v>469</v>
      </c>
      <c r="R56" s="83" t="s">
        <v>723</v>
      </c>
      <c r="S56" s="79" t="s">
        <v>827</v>
      </c>
      <c r="T56" s="79" t="s">
        <v>859</v>
      </c>
      <c r="U56" s="83" t="s">
        <v>1071</v>
      </c>
      <c r="V56" s="83" t="s">
        <v>1071</v>
      </c>
      <c r="W56" s="81">
        <v>43642.89618055556</v>
      </c>
      <c r="X56" s="83" t="s">
        <v>1348</v>
      </c>
      <c r="Y56" s="79"/>
      <c r="Z56" s="79"/>
      <c r="AA56" s="85" t="s">
        <v>1656</v>
      </c>
      <c r="AB56" s="79"/>
      <c r="AC56" s="79" t="b">
        <v>0</v>
      </c>
      <c r="AD56" s="79">
        <v>0</v>
      </c>
      <c r="AE56" s="85" t="s">
        <v>1912</v>
      </c>
      <c r="AF56" s="79" t="b">
        <v>0</v>
      </c>
      <c r="AG56" s="79" t="s">
        <v>1915</v>
      </c>
      <c r="AH56" s="79"/>
      <c r="AI56" s="85" t="s">
        <v>1912</v>
      </c>
      <c r="AJ56" s="79" t="b">
        <v>0</v>
      </c>
      <c r="AK56" s="79">
        <v>0</v>
      </c>
      <c r="AL56" s="85" t="s">
        <v>1912</v>
      </c>
      <c r="AM56" s="79" t="s">
        <v>1922</v>
      </c>
      <c r="AN56" s="79" t="b">
        <v>0</v>
      </c>
      <c r="AO56" s="85" t="s">
        <v>1656</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1</v>
      </c>
      <c r="BE56" s="49">
        <v>11.11111111111111</v>
      </c>
      <c r="BF56" s="48">
        <v>0</v>
      </c>
      <c r="BG56" s="49">
        <v>0</v>
      </c>
      <c r="BH56" s="48">
        <v>0</v>
      </c>
      <c r="BI56" s="49">
        <v>0</v>
      </c>
      <c r="BJ56" s="48">
        <v>8</v>
      </c>
      <c r="BK56" s="49">
        <v>88.88888888888889</v>
      </c>
      <c r="BL56" s="48">
        <v>9</v>
      </c>
    </row>
    <row r="57" spans="1:64" ht="15">
      <c r="A57" s="64" t="s">
        <v>261</v>
      </c>
      <c r="B57" s="64" t="s">
        <v>261</v>
      </c>
      <c r="C57" s="65"/>
      <c r="D57" s="66"/>
      <c r="E57" s="67"/>
      <c r="F57" s="68"/>
      <c r="G57" s="65"/>
      <c r="H57" s="69"/>
      <c r="I57" s="70"/>
      <c r="J57" s="70"/>
      <c r="K57" s="34" t="s">
        <v>65</v>
      </c>
      <c r="L57" s="77">
        <v>59</v>
      </c>
      <c r="M57" s="77"/>
      <c r="N57" s="72"/>
      <c r="O57" s="79" t="s">
        <v>176</v>
      </c>
      <c r="P57" s="81">
        <v>43642.965844907405</v>
      </c>
      <c r="Q57" s="79" t="s">
        <v>470</v>
      </c>
      <c r="R57" s="83" t="s">
        <v>723</v>
      </c>
      <c r="S57" s="79" t="s">
        <v>827</v>
      </c>
      <c r="T57" s="79" t="s">
        <v>883</v>
      </c>
      <c r="U57" s="83" t="s">
        <v>1072</v>
      </c>
      <c r="V57" s="83" t="s">
        <v>1072</v>
      </c>
      <c r="W57" s="81">
        <v>43642.965844907405</v>
      </c>
      <c r="X57" s="83" t="s">
        <v>1349</v>
      </c>
      <c r="Y57" s="79"/>
      <c r="Z57" s="79"/>
      <c r="AA57" s="85" t="s">
        <v>1657</v>
      </c>
      <c r="AB57" s="79"/>
      <c r="AC57" s="79" t="b">
        <v>0</v>
      </c>
      <c r="AD57" s="79">
        <v>0</v>
      </c>
      <c r="AE57" s="85" t="s">
        <v>1912</v>
      </c>
      <c r="AF57" s="79" t="b">
        <v>0</v>
      </c>
      <c r="AG57" s="79" t="s">
        <v>1915</v>
      </c>
      <c r="AH57" s="79"/>
      <c r="AI57" s="85" t="s">
        <v>1912</v>
      </c>
      <c r="AJ57" s="79" t="b">
        <v>0</v>
      </c>
      <c r="AK57" s="79">
        <v>0</v>
      </c>
      <c r="AL57" s="85" t="s">
        <v>1912</v>
      </c>
      <c r="AM57" s="79" t="s">
        <v>1922</v>
      </c>
      <c r="AN57" s="79" t="b">
        <v>0</v>
      </c>
      <c r="AO57" s="85" t="s">
        <v>1657</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262</v>
      </c>
      <c r="B58" s="64" t="s">
        <v>262</v>
      </c>
      <c r="C58" s="65"/>
      <c r="D58" s="66"/>
      <c r="E58" s="67"/>
      <c r="F58" s="68"/>
      <c r="G58" s="65"/>
      <c r="H58" s="69"/>
      <c r="I58" s="70"/>
      <c r="J58" s="70"/>
      <c r="K58" s="34" t="s">
        <v>65</v>
      </c>
      <c r="L58" s="77">
        <v>60</v>
      </c>
      <c r="M58" s="77"/>
      <c r="N58" s="72"/>
      <c r="O58" s="79" t="s">
        <v>176</v>
      </c>
      <c r="P58" s="81">
        <v>43643.11877314815</v>
      </c>
      <c r="Q58" s="79" t="s">
        <v>471</v>
      </c>
      <c r="R58" s="79"/>
      <c r="S58" s="79"/>
      <c r="T58" s="79" t="s">
        <v>884</v>
      </c>
      <c r="U58" s="83" t="s">
        <v>1073</v>
      </c>
      <c r="V58" s="83" t="s">
        <v>1073</v>
      </c>
      <c r="W58" s="81">
        <v>43643.11877314815</v>
      </c>
      <c r="X58" s="83" t="s">
        <v>1350</v>
      </c>
      <c r="Y58" s="79"/>
      <c r="Z58" s="79"/>
      <c r="AA58" s="85" t="s">
        <v>1658</v>
      </c>
      <c r="AB58" s="79"/>
      <c r="AC58" s="79" t="b">
        <v>0</v>
      </c>
      <c r="AD58" s="79">
        <v>0</v>
      </c>
      <c r="AE58" s="85" t="s">
        <v>1912</v>
      </c>
      <c r="AF58" s="79" t="b">
        <v>0</v>
      </c>
      <c r="AG58" s="79" t="s">
        <v>1915</v>
      </c>
      <c r="AH58" s="79"/>
      <c r="AI58" s="85" t="s">
        <v>1912</v>
      </c>
      <c r="AJ58" s="79" t="b">
        <v>0</v>
      </c>
      <c r="AK58" s="79">
        <v>0</v>
      </c>
      <c r="AL58" s="85" t="s">
        <v>1912</v>
      </c>
      <c r="AM58" s="79" t="s">
        <v>1923</v>
      </c>
      <c r="AN58" s="79" t="b">
        <v>0</v>
      </c>
      <c r="AO58" s="85" t="s">
        <v>1658</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2</v>
      </c>
      <c r="BE58" s="49">
        <v>8</v>
      </c>
      <c r="BF58" s="48">
        <v>0</v>
      </c>
      <c r="BG58" s="49">
        <v>0</v>
      </c>
      <c r="BH58" s="48">
        <v>0</v>
      </c>
      <c r="BI58" s="49">
        <v>0</v>
      </c>
      <c r="BJ58" s="48">
        <v>23</v>
      </c>
      <c r="BK58" s="49">
        <v>92</v>
      </c>
      <c r="BL58" s="48">
        <v>25</v>
      </c>
    </row>
    <row r="59" spans="1:64" ht="15">
      <c r="A59" s="64" t="s">
        <v>263</v>
      </c>
      <c r="B59" s="64" t="s">
        <v>263</v>
      </c>
      <c r="C59" s="65"/>
      <c r="D59" s="66"/>
      <c r="E59" s="67"/>
      <c r="F59" s="68"/>
      <c r="G59" s="65"/>
      <c r="H59" s="69"/>
      <c r="I59" s="70"/>
      <c r="J59" s="70"/>
      <c r="K59" s="34" t="s">
        <v>65</v>
      </c>
      <c r="L59" s="77">
        <v>61</v>
      </c>
      <c r="M59" s="77"/>
      <c r="N59" s="72"/>
      <c r="O59" s="79" t="s">
        <v>176</v>
      </c>
      <c r="P59" s="81">
        <v>43643.17050925926</v>
      </c>
      <c r="Q59" s="79" t="s">
        <v>472</v>
      </c>
      <c r="R59" s="83" t="s">
        <v>735</v>
      </c>
      <c r="S59" s="79" t="s">
        <v>829</v>
      </c>
      <c r="T59" s="79" t="s">
        <v>885</v>
      </c>
      <c r="U59" s="79"/>
      <c r="V59" s="83" t="s">
        <v>1251</v>
      </c>
      <c r="W59" s="81">
        <v>43643.17050925926</v>
      </c>
      <c r="X59" s="83" t="s">
        <v>1351</v>
      </c>
      <c r="Y59" s="79"/>
      <c r="Z59" s="79"/>
      <c r="AA59" s="85" t="s">
        <v>1659</v>
      </c>
      <c r="AB59" s="79"/>
      <c r="AC59" s="79" t="b">
        <v>0</v>
      </c>
      <c r="AD59" s="79">
        <v>0</v>
      </c>
      <c r="AE59" s="85" t="s">
        <v>1912</v>
      </c>
      <c r="AF59" s="79" t="b">
        <v>0</v>
      </c>
      <c r="AG59" s="79" t="s">
        <v>1915</v>
      </c>
      <c r="AH59" s="79"/>
      <c r="AI59" s="85" t="s">
        <v>1912</v>
      </c>
      <c r="AJ59" s="79" t="b">
        <v>0</v>
      </c>
      <c r="AK59" s="79">
        <v>0</v>
      </c>
      <c r="AL59" s="85" t="s">
        <v>1912</v>
      </c>
      <c r="AM59" s="79" t="s">
        <v>1927</v>
      </c>
      <c r="AN59" s="79" t="b">
        <v>0</v>
      </c>
      <c r="AO59" s="85" t="s">
        <v>1659</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3</v>
      </c>
      <c r="BE59" s="49">
        <v>15</v>
      </c>
      <c r="BF59" s="48">
        <v>0</v>
      </c>
      <c r="BG59" s="49">
        <v>0</v>
      </c>
      <c r="BH59" s="48">
        <v>0</v>
      </c>
      <c r="BI59" s="49">
        <v>0</v>
      </c>
      <c r="BJ59" s="48">
        <v>17</v>
      </c>
      <c r="BK59" s="49">
        <v>85</v>
      </c>
      <c r="BL59" s="48">
        <v>20</v>
      </c>
    </row>
    <row r="60" spans="1:64" ht="15">
      <c r="A60" s="64" t="s">
        <v>264</v>
      </c>
      <c r="B60" s="64" t="s">
        <v>264</v>
      </c>
      <c r="C60" s="65"/>
      <c r="D60" s="66"/>
      <c r="E60" s="67"/>
      <c r="F60" s="68"/>
      <c r="G60" s="65"/>
      <c r="H60" s="69"/>
      <c r="I60" s="70"/>
      <c r="J60" s="70"/>
      <c r="K60" s="34" t="s">
        <v>65</v>
      </c>
      <c r="L60" s="77">
        <v>62</v>
      </c>
      <c r="M60" s="77"/>
      <c r="N60" s="72"/>
      <c r="O60" s="79" t="s">
        <v>176</v>
      </c>
      <c r="P60" s="81">
        <v>43643.78072916667</v>
      </c>
      <c r="Q60" s="79" t="s">
        <v>473</v>
      </c>
      <c r="R60" s="83" t="s">
        <v>723</v>
      </c>
      <c r="S60" s="79" t="s">
        <v>827</v>
      </c>
      <c r="T60" s="79" t="s">
        <v>886</v>
      </c>
      <c r="U60" s="83" t="s">
        <v>1074</v>
      </c>
      <c r="V60" s="83" t="s">
        <v>1074</v>
      </c>
      <c r="W60" s="81">
        <v>43643.78072916667</v>
      </c>
      <c r="X60" s="83" t="s">
        <v>1352</v>
      </c>
      <c r="Y60" s="79"/>
      <c r="Z60" s="79"/>
      <c r="AA60" s="85" t="s">
        <v>1660</v>
      </c>
      <c r="AB60" s="79"/>
      <c r="AC60" s="79" t="b">
        <v>0</v>
      </c>
      <c r="AD60" s="79">
        <v>0</v>
      </c>
      <c r="AE60" s="85" t="s">
        <v>1912</v>
      </c>
      <c r="AF60" s="79" t="b">
        <v>0</v>
      </c>
      <c r="AG60" s="79" t="s">
        <v>1915</v>
      </c>
      <c r="AH60" s="79"/>
      <c r="AI60" s="85" t="s">
        <v>1912</v>
      </c>
      <c r="AJ60" s="79" t="b">
        <v>0</v>
      </c>
      <c r="AK60" s="79">
        <v>0</v>
      </c>
      <c r="AL60" s="85" t="s">
        <v>1912</v>
      </c>
      <c r="AM60" s="79" t="s">
        <v>1922</v>
      </c>
      <c r="AN60" s="79" t="b">
        <v>0</v>
      </c>
      <c r="AO60" s="85" t="s">
        <v>1660</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1</v>
      </c>
      <c r="BE60" s="49">
        <v>10</v>
      </c>
      <c r="BF60" s="48">
        <v>0</v>
      </c>
      <c r="BG60" s="49">
        <v>0</v>
      </c>
      <c r="BH60" s="48">
        <v>0</v>
      </c>
      <c r="BI60" s="49">
        <v>0</v>
      </c>
      <c r="BJ60" s="48">
        <v>9</v>
      </c>
      <c r="BK60" s="49">
        <v>90</v>
      </c>
      <c r="BL60" s="48">
        <v>10</v>
      </c>
    </row>
    <row r="61" spans="1:64" ht="15">
      <c r="A61" s="64" t="s">
        <v>265</v>
      </c>
      <c r="B61" s="64" t="s">
        <v>265</v>
      </c>
      <c r="C61" s="65"/>
      <c r="D61" s="66"/>
      <c r="E61" s="67"/>
      <c r="F61" s="68"/>
      <c r="G61" s="65"/>
      <c r="H61" s="69"/>
      <c r="I61" s="70"/>
      <c r="J61" s="70"/>
      <c r="K61" s="34" t="s">
        <v>65</v>
      </c>
      <c r="L61" s="77">
        <v>63</v>
      </c>
      <c r="M61" s="77"/>
      <c r="N61" s="72"/>
      <c r="O61" s="79" t="s">
        <v>176</v>
      </c>
      <c r="P61" s="81">
        <v>43643.834131944444</v>
      </c>
      <c r="Q61" s="79" t="s">
        <v>474</v>
      </c>
      <c r="R61" s="83" t="s">
        <v>723</v>
      </c>
      <c r="S61" s="79" t="s">
        <v>827</v>
      </c>
      <c r="T61" s="79" t="s">
        <v>887</v>
      </c>
      <c r="U61" s="83" t="s">
        <v>1075</v>
      </c>
      <c r="V61" s="83" t="s">
        <v>1075</v>
      </c>
      <c r="W61" s="81">
        <v>43643.834131944444</v>
      </c>
      <c r="X61" s="83" t="s">
        <v>1353</v>
      </c>
      <c r="Y61" s="79"/>
      <c r="Z61" s="79"/>
      <c r="AA61" s="85" t="s">
        <v>1661</v>
      </c>
      <c r="AB61" s="79"/>
      <c r="AC61" s="79" t="b">
        <v>0</v>
      </c>
      <c r="AD61" s="79">
        <v>0</v>
      </c>
      <c r="AE61" s="85" t="s">
        <v>1912</v>
      </c>
      <c r="AF61" s="79" t="b">
        <v>0</v>
      </c>
      <c r="AG61" s="79" t="s">
        <v>1915</v>
      </c>
      <c r="AH61" s="79"/>
      <c r="AI61" s="85" t="s">
        <v>1912</v>
      </c>
      <c r="AJ61" s="79" t="b">
        <v>0</v>
      </c>
      <c r="AK61" s="79">
        <v>0</v>
      </c>
      <c r="AL61" s="85" t="s">
        <v>1912</v>
      </c>
      <c r="AM61" s="79" t="s">
        <v>1922</v>
      </c>
      <c r="AN61" s="79" t="b">
        <v>0</v>
      </c>
      <c r="AO61" s="85" t="s">
        <v>1661</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9.090909090909092</v>
      </c>
      <c r="BF61" s="48">
        <v>0</v>
      </c>
      <c r="BG61" s="49">
        <v>0</v>
      </c>
      <c r="BH61" s="48">
        <v>0</v>
      </c>
      <c r="BI61" s="49">
        <v>0</v>
      </c>
      <c r="BJ61" s="48">
        <v>10</v>
      </c>
      <c r="BK61" s="49">
        <v>90.9090909090909</v>
      </c>
      <c r="BL61" s="48">
        <v>11</v>
      </c>
    </row>
    <row r="62" spans="1:64" ht="15">
      <c r="A62" s="64" t="s">
        <v>266</v>
      </c>
      <c r="B62" s="64" t="s">
        <v>266</v>
      </c>
      <c r="C62" s="65"/>
      <c r="D62" s="66"/>
      <c r="E62" s="67"/>
      <c r="F62" s="68"/>
      <c r="G62" s="65"/>
      <c r="H62" s="69"/>
      <c r="I62" s="70"/>
      <c r="J62" s="70"/>
      <c r="K62" s="34" t="s">
        <v>65</v>
      </c>
      <c r="L62" s="77">
        <v>64</v>
      </c>
      <c r="M62" s="77"/>
      <c r="N62" s="72"/>
      <c r="O62" s="79" t="s">
        <v>176</v>
      </c>
      <c r="P62" s="81">
        <v>43643.906006944446</v>
      </c>
      <c r="Q62" s="79" t="s">
        <v>475</v>
      </c>
      <c r="R62" s="83" t="s">
        <v>723</v>
      </c>
      <c r="S62" s="79" t="s">
        <v>827</v>
      </c>
      <c r="T62" s="79" t="s">
        <v>888</v>
      </c>
      <c r="U62" s="83" t="s">
        <v>1076</v>
      </c>
      <c r="V62" s="83" t="s">
        <v>1076</v>
      </c>
      <c r="W62" s="81">
        <v>43643.906006944446</v>
      </c>
      <c r="X62" s="83" t="s">
        <v>1354</v>
      </c>
      <c r="Y62" s="79"/>
      <c r="Z62" s="79"/>
      <c r="AA62" s="85" t="s">
        <v>1662</v>
      </c>
      <c r="AB62" s="79"/>
      <c r="AC62" s="79" t="b">
        <v>0</v>
      </c>
      <c r="AD62" s="79">
        <v>0</v>
      </c>
      <c r="AE62" s="85" t="s">
        <v>1912</v>
      </c>
      <c r="AF62" s="79" t="b">
        <v>0</v>
      </c>
      <c r="AG62" s="79" t="s">
        <v>1915</v>
      </c>
      <c r="AH62" s="79"/>
      <c r="AI62" s="85" t="s">
        <v>1912</v>
      </c>
      <c r="AJ62" s="79" t="b">
        <v>0</v>
      </c>
      <c r="AK62" s="79">
        <v>0</v>
      </c>
      <c r="AL62" s="85" t="s">
        <v>1912</v>
      </c>
      <c r="AM62" s="79" t="s">
        <v>1922</v>
      </c>
      <c r="AN62" s="79" t="b">
        <v>0</v>
      </c>
      <c r="AO62" s="85" t="s">
        <v>1662</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1</v>
      </c>
      <c r="BE62" s="49">
        <v>10</v>
      </c>
      <c r="BF62" s="48">
        <v>0</v>
      </c>
      <c r="BG62" s="49">
        <v>0</v>
      </c>
      <c r="BH62" s="48">
        <v>0</v>
      </c>
      <c r="BI62" s="49">
        <v>0</v>
      </c>
      <c r="BJ62" s="48">
        <v>9</v>
      </c>
      <c r="BK62" s="49">
        <v>90</v>
      </c>
      <c r="BL62" s="48">
        <v>10</v>
      </c>
    </row>
    <row r="63" spans="1:64" ht="15">
      <c r="A63" s="64" t="s">
        <v>267</v>
      </c>
      <c r="B63" s="64" t="s">
        <v>267</v>
      </c>
      <c r="C63" s="65"/>
      <c r="D63" s="66"/>
      <c r="E63" s="67"/>
      <c r="F63" s="68"/>
      <c r="G63" s="65"/>
      <c r="H63" s="69"/>
      <c r="I63" s="70"/>
      <c r="J63" s="70"/>
      <c r="K63" s="34" t="s">
        <v>65</v>
      </c>
      <c r="L63" s="77">
        <v>65</v>
      </c>
      <c r="M63" s="77"/>
      <c r="N63" s="72"/>
      <c r="O63" s="79" t="s">
        <v>176</v>
      </c>
      <c r="P63" s="81">
        <v>43641.50556712963</v>
      </c>
      <c r="Q63" s="79" t="s">
        <v>476</v>
      </c>
      <c r="R63" s="79"/>
      <c r="S63" s="79"/>
      <c r="T63" s="79" t="s">
        <v>889</v>
      </c>
      <c r="U63" s="83" t="s">
        <v>1077</v>
      </c>
      <c r="V63" s="83" t="s">
        <v>1077</v>
      </c>
      <c r="W63" s="81">
        <v>43641.50556712963</v>
      </c>
      <c r="X63" s="83" t="s">
        <v>1355</v>
      </c>
      <c r="Y63" s="79"/>
      <c r="Z63" s="79"/>
      <c r="AA63" s="85" t="s">
        <v>1663</v>
      </c>
      <c r="AB63" s="79"/>
      <c r="AC63" s="79" t="b">
        <v>0</v>
      </c>
      <c r="AD63" s="79">
        <v>0</v>
      </c>
      <c r="AE63" s="85" t="s">
        <v>1912</v>
      </c>
      <c r="AF63" s="79" t="b">
        <v>0</v>
      </c>
      <c r="AG63" s="79" t="s">
        <v>1915</v>
      </c>
      <c r="AH63" s="79"/>
      <c r="AI63" s="85" t="s">
        <v>1912</v>
      </c>
      <c r="AJ63" s="79" t="b">
        <v>0</v>
      </c>
      <c r="AK63" s="79">
        <v>0</v>
      </c>
      <c r="AL63" s="85" t="s">
        <v>1912</v>
      </c>
      <c r="AM63" s="79" t="s">
        <v>1933</v>
      </c>
      <c r="AN63" s="79" t="b">
        <v>0</v>
      </c>
      <c r="AO63" s="85" t="s">
        <v>1663</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22</v>
      </c>
      <c r="BK63" s="49">
        <v>100</v>
      </c>
      <c r="BL63" s="48">
        <v>22</v>
      </c>
    </row>
    <row r="64" spans="1:64" ht="15">
      <c r="A64" s="64" t="s">
        <v>267</v>
      </c>
      <c r="B64" s="64" t="s">
        <v>267</v>
      </c>
      <c r="C64" s="65"/>
      <c r="D64" s="66"/>
      <c r="E64" s="67"/>
      <c r="F64" s="68"/>
      <c r="G64" s="65"/>
      <c r="H64" s="69"/>
      <c r="I64" s="70"/>
      <c r="J64" s="70"/>
      <c r="K64" s="34" t="s">
        <v>65</v>
      </c>
      <c r="L64" s="77">
        <v>66</v>
      </c>
      <c r="M64" s="77"/>
      <c r="N64" s="72"/>
      <c r="O64" s="79" t="s">
        <v>176</v>
      </c>
      <c r="P64" s="81">
        <v>43643.99869212963</v>
      </c>
      <c r="Q64" s="79" t="s">
        <v>477</v>
      </c>
      <c r="R64" s="79"/>
      <c r="S64" s="79"/>
      <c r="T64" s="79" t="s">
        <v>890</v>
      </c>
      <c r="U64" s="83" t="s">
        <v>1078</v>
      </c>
      <c r="V64" s="83" t="s">
        <v>1078</v>
      </c>
      <c r="W64" s="81">
        <v>43643.99869212963</v>
      </c>
      <c r="X64" s="83" t="s">
        <v>1356</v>
      </c>
      <c r="Y64" s="79"/>
      <c r="Z64" s="79"/>
      <c r="AA64" s="85" t="s">
        <v>1664</v>
      </c>
      <c r="AB64" s="79"/>
      <c r="AC64" s="79" t="b">
        <v>0</v>
      </c>
      <c r="AD64" s="79">
        <v>2</v>
      </c>
      <c r="AE64" s="85" t="s">
        <v>1912</v>
      </c>
      <c r="AF64" s="79" t="b">
        <v>0</v>
      </c>
      <c r="AG64" s="79" t="s">
        <v>1915</v>
      </c>
      <c r="AH64" s="79"/>
      <c r="AI64" s="85" t="s">
        <v>1912</v>
      </c>
      <c r="AJ64" s="79" t="b">
        <v>0</v>
      </c>
      <c r="AK64" s="79">
        <v>0</v>
      </c>
      <c r="AL64" s="85" t="s">
        <v>1912</v>
      </c>
      <c r="AM64" s="79" t="s">
        <v>1933</v>
      </c>
      <c r="AN64" s="79" t="b">
        <v>0</v>
      </c>
      <c r="AO64" s="85" t="s">
        <v>1664</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v>2</v>
      </c>
      <c r="BE64" s="49">
        <v>8.695652173913043</v>
      </c>
      <c r="BF64" s="48">
        <v>0</v>
      </c>
      <c r="BG64" s="49">
        <v>0</v>
      </c>
      <c r="BH64" s="48">
        <v>0</v>
      </c>
      <c r="BI64" s="49">
        <v>0</v>
      </c>
      <c r="BJ64" s="48">
        <v>21</v>
      </c>
      <c r="BK64" s="49">
        <v>91.30434782608695</v>
      </c>
      <c r="BL64" s="48">
        <v>23</v>
      </c>
    </row>
    <row r="65" spans="1:64" ht="15">
      <c r="A65" s="64" t="s">
        <v>268</v>
      </c>
      <c r="B65" s="64" t="s">
        <v>394</v>
      </c>
      <c r="C65" s="65"/>
      <c r="D65" s="66"/>
      <c r="E65" s="67"/>
      <c r="F65" s="68"/>
      <c r="G65" s="65"/>
      <c r="H65" s="69"/>
      <c r="I65" s="70"/>
      <c r="J65" s="70"/>
      <c r="K65" s="34" t="s">
        <v>65</v>
      </c>
      <c r="L65" s="77">
        <v>67</v>
      </c>
      <c r="M65" s="77"/>
      <c r="N65" s="72"/>
      <c r="O65" s="79" t="s">
        <v>416</v>
      </c>
      <c r="P65" s="81">
        <v>43644.00570601852</v>
      </c>
      <c r="Q65" s="79" t="s">
        <v>478</v>
      </c>
      <c r="R65" s="83" t="s">
        <v>723</v>
      </c>
      <c r="S65" s="79" t="s">
        <v>827</v>
      </c>
      <c r="T65" s="79" t="s">
        <v>864</v>
      </c>
      <c r="U65" s="83" t="s">
        <v>1079</v>
      </c>
      <c r="V65" s="83" t="s">
        <v>1079</v>
      </c>
      <c r="W65" s="81">
        <v>43644.00570601852</v>
      </c>
      <c r="X65" s="83" t="s">
        <v>1357</v>
      </c>
      <c r="Y65" s="79"/>
      <c r="Z65" s="79"/>
      <c r="AA65" s="85" t="s">
        <v>1665</v>
      </c>
      <c r="AB65" s="79"/>
      <c r="AC65" s="79" t="b">
        <v>0</v>
      </c>
      <c r="AD65" s="79">
        <v>0</v>
      </c>
      <c r="AE65" s="85" t="s">
        <v>1912</v>
      </c>
      <c r="AF65" s="79" t="b">
        <v>0</v>
      </c>
      <c r="AG65" s="79" t="s">
        <v>1915</v>
      </c>
      <c r="AH65" s="79"/>
      <c r="AI65" s="85" t="s">
        <v>1912</v>
      </c>
      <c r="AJ65" s="79" t="b">
        <v>0</v>
      </c>
      <c r="AK65" s="79">
        <v>0</v>
      </c>
      <c r="AL65" s="85" t="s">
        <v>1912</v>
      </c>
      <c r="AM65" s="79" t="s">
        <v>1922</v>
      </c>
      <c r="AN65" s="79" t="b">
        <v>0</v>
      </c>
      <c r="AO65" s="85" t="s">
        <v>1665</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v>2</v>
      </c>
      <c r="BE65" s="49">
        <v>16.666666666666668</v>
      </c>
      <c r="BF65" s="48">
        <v>0</v>
      </c>
      <c r="BG65" s="49">
        <v>0</v>
      </c>
      <c r="BH65" s="48">
        <v>0</v>
      </c>
      <c r="BI65" s="49">
        <v>0</v>
      </c>
      <c r="BJ65" s="48">
        <v>10</v>
      </c>
      <c r="BK65" s="49">
        <v>83.33333333333333</v>
      </c>
      <c r="BL65" s="48">
        <v>12</v>
      </c>
    </row>
    <row r="66" spans="1:64" ht="15">
      <c r="A66" s="64" t="s">
        <v>269</v>
      </c>
      <c r="B66" s="64" t="s">
        <v>269</v>
      </c>
      <c r="C66" s="65"/>
      <c r="D66" s="66"/>
      <c r="E66" s="67"/>
      <c r="F66" s="68"/>
      <c r="G66" s="65"/>
      <c r="H66" s="69"/>
      <c r="I66" s="70"/>
      <c r="J66" s="70"/>
      <c r="K66" s="34" t="s">
        <v>65</v>
      </c>
      <c r="L66" s="77">
        <v>68</v>
      </c>
      <c r="M66" s="77"/>
      <c r="N66" s="72"/>
      <c r="O66" s="79" t="s">
        <v>176</v>
      </c>
      <c r="P66" s="81">
        <v>43644.009780092594</v>
      </c>
      <c r="Q66" s="79" t="s">
        <v>479</v>
      </c>
      <c r="R66" s="83" t="s">
        <v>736</v>
      </c>
      <c r="S66" s="79" t="s">
        <v>829</v>
      </c>
      <c r="T66" s="79" t="s">
        <v>891</v>
      </c>
      <c r="U66" s="79"/>
      <c r="V66" s="83" t="s">
        <v>1252</v>
      </c>
      <c r="W66" s="81">
        <v>43644.009780092594</v>
      </c>
      <c r="X66" s="83" t="s">
        <v>1358</v>
      </c>
      <c r="Y66" s="79">
        <v>-6.1803</v>
      </c>
      <c r="Z66" s="79">
        <v>106.8233</v>
      </c>
      <c r="AA66" s="85" t="s">
        <v>1666</v>
      </c>
      <c r="AB66" s="79"/>
      <c r="AC66" s="79" t="b">
        <v>0</v>
      </c>
      <c r="AD66" s="79">
        <v>4</v>
      </c>
      <c r="AE66" s="85" t="s">
        <v>1912</v>
      </c>
      <c r="AF66" s="79" t="b">
        <v>0</v>
      </c>
      <c r="AG66" s="79" t="s">
        <v>1918</v>
      </c>
      <c r="AH66" s="79"/>
      <c r="AI66" s="85" t="s">
        <v>1912</v>
      </c>
      <c r="AJ66" s="79" t="b">
        <v>0</v>
      </c>
      <c r="AK66" s="79">
        <v>0</v>
      </c>
      <c r="AL66" s="85" t="s">
        <v>1912</v>
      </c>
      <c r="AM66" s="79" t="s">
        <v>1927</v>
      </c>
      <c r="AN66" s="79" t="b">
        <v>0</v>
      </c>
      <c r="AO66" s="85" t="s">
        <v>1666</v>
      </c>
      <c r="AP66" s="79" t="s">
        <v>176</v>
      </c>
      <c r="AQ66" s="79">
        <v>0</v>
      </c>
      <c r="AR66" s="79">
        <v>0</v>
      </c>
      <c r="AS66" s="79" t="s">
        <v>1944</v>
      </c>
      <c r="AT66" s="79" t="s">
        <v>1953</v>
      </c>
      <c r="AU66" s="79" t="s">
        <v>12</v>
      </c>
      <c r="AV66" s="79" t="s">
        <v>1960</v>
      </c>
      <c r="AW66" s="79" t="s">
        <v>1969</v>
      </c>
      <c r="AX66" s="79" t="s">
        <v>1978</v>
      </c>
      <c r="AY66" s="79" t="s">
        <v>1987</v>
      </c>
      <c r="AZ66" s="83" t="s">
        <v>1988</v>
      </c>
      <c r="BA66">
        <v>1</v>
      </c>
      <c r="BB66" s="78" t="str">
        <f>REPLACE(INDEX(GroupVertices[Group],MATCH(Edges24[[#This Row],[Vertex 1]],GroupVertices[Vertex],0)),1,1,"")</f>
        <v>1</v>
      </c>
      <c r="BC66" s="78" t="str">
        <f>REPLACE(INDEX(GroupVertices[Group],MATCH(Edges24[[#This Row],[Vertex 2]],GroupVertices[Vertex],0)),1,1,"")</f>
        <v>1</v>
      </c>
      <c r="BD66" s="48">
        <v>2</v>
      </c>
      <c r="BE66" s="49">
        <v>11.11111111111111</v>
      </c>
      <c r="BF66" s="48">
        <v>0</v>
      </c>
      <c r="BG66" s="49">
        <v>0</v>
      </c>
      <c r="BH66" s="48">
        <v>0</v>
      </c>
      <c r="BI66" s="49">
        <v>0</v>
      </c>
      <c r="BJ66" s="48">
        <v>16</v>
      </c>
      <c r="BK66" s="49">
        <v>88.88888888888889</v>
      </c>
      <c r="BL66" s="48">
        <v>18</v>
      </c>
    </row>
    <row r="67" spans="1:64" ht="15">
      <c r="A67" s="64" t="s">
        <v>270</v>
      </c>
      <c r="B67" s="64" t="s">
        <v>398</v>
      </c>
      <c r="C67" s="65"/>
      <c r="D67" s="66"/>
      <c r="E67" s="67"/>
      <c r="F67" s="68"/>
      <c r="G67" s="65"/>
      <c r="H67" s="69"/>
      <c r="I67" s="70"/>
      <c r="J67" s="70"/>
      <c r="K67" s="34" t="s">
        <v>65</v>
      </c>
      <c r="L67" s="77">
        <v>69</v>
      </c>
      <c r="M67" s="77"/>
      <c r="N67" s="72"/>
      <c r="O67" s="79" t="s">
        <v>416</v>
      </c>
      <c r="P67" s="81">
        <v>43644.05979166667</v>
      </c>
      <c r="Q67" s="79" t="s">
        <v>480</v>
      </c>
      <c r="R67" s="83" t="s">
        <v>723</v>
      </c>
      <c r="S67" s="79" t="s">
        <v>827</v>
      </c>
      <c r="T67" s="79" t="s">
        <v>892</v>
      </c>
      <c r="U67" s="83" t="s">
        <v>1080</v>
      </c>
      <c r="V67" s="83" t="s">
        <v>1080</v>
      </c>
      <c r="W67" s="81">
        <v>43644.05979166667</v>
      </c>
      <c r="X67" s="83" t="s">
        <v>1359</v>
      </c>
      <c r="Y67" s="79"/>
      <c r="Z67" s="79"/>
      <c r="AA67" s="85" t="s">
        <v>1667</v>
      </c>
      <c r="AB67" s="79"/>
      <c r="AC67" s="79" t="b">
        <v>0</v>
      </c>
      <c r="AD67" s="79">
        <v>0</v>
      </c>
      <c r="AE67" s="85" t="s">
        <v>1912</v>
      </c>
      <c r="AF67" s="79" t="b">
        <v>0</v>
      </c>
      <c r="AG67" s="79" t="s">
        <v>1915</v>
      </c>
      <c r="AH67" s="79"/>
      <c r="AI67" s="85" t="s">
        <v>1912</v>
      </c>
      <c r="AJ67" s="79" t="b">
        <v>0</v>
      </c>
      <c r="AK67" s="79">
        <v>0</v>
      </c>
      <c r="AL67" s="85" t="s">
        <v>1912</v>
      </c>
      <c r="AM67" s="79" t="s">
        <v>1922</v>
      </c>
      <c r="AN67" s="79" t="b">
        <v>0</v>
      </c>
      <c r="AO67" s="85" t="s">
        <v>1667</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v>1</v>
      </c>
      <c r="BE67" s="49">
        <v>10</v>
      </c>
      <c r="BF67" s="48">
        <v>0</v>
      </c>
      <c r="BG67" s="49">
        <v>0</v>
      </c>
      <c r="BH67" s="48">
        <v>0</v>
      </c>
      <c r="BI67" s="49">
        <v>0</v>
      </c>
      <c r="BJ67" s="48">
        <v>9</v>
      </c>
      <c r="BK67" s="49">
        <v>90</v>
      </c>
      <c r="BL67" s="48">
        <v>10</v>
      </c>
    </row>
    <row r="68" spans="1:64" ht="15">
      <c r="A68" s="64" t="s">
        <v>271</v>
      </c>
      <c r="B68" s="64" t="s">
        <v>394</v>
      </c>
      <c r="C68" s="65"/>
      <c r="D68" s="66"/>
      <c r="E68" s="67"/>
      <c r="F68" s="68"/>
      <c r="G68" s="65"/>
      <c r="H68" s="69"/>
      <c r="I68" s="70"/>
      <c r="J68" s="70"/>
      <c r="K68" s="34" t="s">
        <v>65</v>
      </c>
      <c r="L68" s="77">
        <v>70</v>
      </c>
      <c r="M68" s="77"/>
      <c r="N68" s="72"/>
      <c r="O68" s="79" t="s">
        <v>416</v>
      </c>
      <c r="P68" s="81">
        <v>43644.20384259259</v>
      </c>
      <c r="Q68" s="79" t="s">
        <v>481</v>
      </c>
      <c r="R68" s="83" t="s">
        <v>723</v>
      </c>
      <c r="S68" s="79" t="s">
        <v>827</v>
      </c>
      <c r="T68" s="79" t="s">
        <v>893</v>
      </c>
      <c r="U68" s="83" t="s">
        <v>1081</v>
      </c>
      <c r="V68" s="83" t="s">
        <v>1081</v>
      </c>
      <c r="W68" s="81">
        <v>43644.20384259259</v>
      </c>
      <c r="X68" s="83" t="s">
        <v>1360</v>
      </c>
      <c r="Y68" s="79"/>
      <c r="Z68" s="79"/>
      <c r="AA68" s="85" t="s">
        <v>1668</v>
      </c>
      <c r="AB68" s="79"/>
      <c r="AC68" s="79" t="b">
        <v>0</v>
      </c>
      <c r="AD68" s="79">
        <v>0</v>
      </c>
      <c r="AE68" s="85" t="s">
        <v>1912</v>
      </c>
      <c r="AF68" s="79" t="b">
        <v>0</v>
      </c>
      <c r="AG68" s="79" t="s">
        <v>1915</v>
      </c>
      <c r="AH68" s="79"/>
      <c r="AI68" s="85" t="s">
        <v>1912</v>
      </c>
      <c r="AJ68" s="79" t="b">
        <v>0</v>
      </c>
      <c r="AK68" s="79">
        <v>0</v>
      </c>
      <c r="AL68" s="85" t="s">
        <v>1912</v>
      </c>
      <c r="AM68" s="79" t="s">
        <v>1922</v>
      </c>
      <c r="AN68" s="79" t="b">
        <v>0</v>
      </c>
      <c r="AO68" s="85" t="s">
        <v>1668</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v>1</v>
      </c>
      <c r="BE68" s="49">
        <v>11.11111111111111</v>
      </c>
      <c r="BF68" s="48">
        <v>0</v>
      </c>
      <c r="BG68" s="49">
        <v>0</v>
      </c>
      <c r="BH68" s="48">
        <v>0</v>
      </c>
      <c r="BI68" s="49">
        <v>0</v>
      </c>
      <c r="BJ68" s="48">
        <v>8</v>
      </c>
      <c r="BK68" s="49">
        <v>88.88888888888889</v>
      </c>
      <c r="BL68" s="48">
        <v>9</v>
      </c>
    </row>
    <row r="69" spans="1:64" ht="15">
      <c r="A69" s="64" t="s">
        <v>272</v>
      </c>
      <c r="B69" s="64" t="s">
        <v>394</v>
      </c>
      <c r="C69" s="65"/>
      <c r="D69" s="66"/>
      <c r="E69" s="67"/>
      <c r="F69" s="68"/>
      <c r="G69" s="65"/>
      <c r="H69" s="69"/>
      <c r="I69" s="70"/>
      <c r="J69" s="70"/>
      <c r="K69" s="34" t="s">
        <v>65</v>
      </c>
      <c r="L69" s="77">
        <v>71</v>
      </c>
      <c r="M69" s="77"/>
      <c r="N69" s="72"/>
      <c r="O69" s="79" t="s">
        <v>416</v>
      </c>
      <c r="P69" s="81">
        <v>43644.37090277778</v>
      </c>
      <c r="Q69" s="79" t="s">
        <v>482</v>
      </c>
      <c r="R69" s="83" t="s">
        <v>723</v>
      </c>
      <c r="S69" s="79" t="s">
        <v>827</v>
      </c>
      <c r="T69" s="79" t="s">
        <v>894</v>
      </c>
      <c r="U69" s="83" t="s">
        <v>1082</v>
      </c>
      <c r="V69" s="83" t="s">
        <v>1082</v>
      </c>
      <c r="W69" s="81">
        <v>43644.37090277778</v>
      </c>
      <c r="X69" s="83" t="s">
        <v>1361</v>
      </c>
      <c r="Y69" s="79"/>
      <c r="Z69" s="79"/>
      <c r="AA69" s="85" t="s">
        <v>1669</v>
      </c>
      <c r="AB69" s="79"/>
      <c r="AC69" s="79" t="b">
        <v>0</v>
      </c>
      <c r="AD69" s="79">
        <v>0</v>
      </c>
      <c r="AE69" s="85" t="s">
        <v>1912</v>
      </c>
      <c r="AF69" s="79" t="b">
        <v>0</v>
      </c>
      <c r="AG69" s="79" t="s">
        <v>1915</v>
      </c>
      <c r="AH69" s="79"/>
      <c r="AI69" s="85" t="s">
        <v>1912</v>
      </c>
      <c r="AJ69" s="79" t="b">
        <v>0</v>
      </c>
      <c r="AK69" s="79">
        <v>0</v>
      </c>
      <c r="AL69" s="85" t="s">
        <v>1912</v>
      </c>
      <c r="AM69" s="79" t="s">
        <v>1922</v>
      </c>
      <c r="AN69" s="79" t="b">
        <v>0</v>
      </c>
      <c r="AO69" s="85" t="s">
        <v>1669</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v>1</v>
      </c>
      <c r="BE69" s="49">
        <v>11.11111111111111</v>
      </c>
      <c r="BF69" s="48">
        <v>0</v>
      </c>
      <c r="BG69" s="49">
        <v>0</v>
      </c>
      <c r="BH69" s="48">
        <v>0</v>
      </c>
      <c r="BI69" s="49">
        <v>0</v>
      </c>
      <c r="BJ69" s="48">
        <v>8</v>
      </c>
      <c r="BK69" s="49">
        <v>88.88888888888889</v>
      </c>
      <c r="BL69" s="48">
        <v>9</v>
      </c>
    </row>
    <row r="70" spans="1:64" ht="15">
      <c r="A70" s="64" t="s">
        <v>273</v>
      </c>
      <c r="B70" s="64" t="s">
        <v>273</v>
      </c>
      <c r="C70" s="65"/>
      <c r="D70" s="66"/>
      <c r="E70" s="67"/>
      <c r="F70" s="68"/>
      <c r="G70" s="65"/>
      <c r="H70" s="69"/>
      <c r="I70" s="70"/>
      <c r="J70" s="70"/>
      <c r="K70" s="34" t="s">
        <v>65</v>
      </c>
      <c r="L70" s="77">
        <v>72</v>
      </c>
      <c r="M70" s="77"/>
      <c r="N70" s="72"/>
      <c r="O70" s="79" t="s">
        <v>176</v>
      </c>
      <c r="P70" s="81">
        <v>43644.38516203704</v>
      </c>
      <c r="Q70" s="79" t="s">
        <v>483</v>
      </c>
      <c r="R70" s="83" t="s">
        <v>723</v>
      </c>
      <c r="S70" s="79" t="s">
        <v>827</v>
      </c>
      <c r="T70" s="79" t="s">
        <v>857</v>
      </c>
      <c r="U70" s="83" t="s">
        <v>1083</v>
      </c>
      <c r="V70" s="83" t="s">
        <v>1083</v>
      </c>
      <c r="W70" s="81">
        <v>43644.38516203704</v>
      </c>
      <c r="X70" s="83" t="s">
        <v>1362</v>
      </c>
      <c r="Y70" s="79"/>
      <c r="Z70" s="79"/>
      <c r="AA70" s="85" t="s">
        <v>1670</v>
      </c>
      <c r="AB70" s="79"/>
      <c r="AC70" s="79" t="b">
        <v>0</v>
      </c>
      <c r="AD70" s="79">
        <v>0</v>
      </c>
      <c r="AE70" s="85" t="s">
        <v>1912</v>
      </c>
      <c r="AF70" s="79" t="b">
        <v>0</v>
      </c>
      <c r="AG70" s="79" t="s">
        <v>1915</v>
      </c>
      <c r="AH70" s="79"/>
      <c r="AI70" s="85" t="s">
        <v>1912</v>
      </c>
      <c r="AJ70" s="79" t="b">
        <v>0</v>
      </c>
      <c r="AK70" s="79">
        <v>0</v>
      </c>
      <c r="AL70" s="85" t="s">
        <v>1912</v>
      </c>
      <c r="AM70" s="79" t="s">
        <v>1922</v>
      </c>
      <c r="AN70" s="79" t="b">
        <v>0</v>
      </c>
      <c r="AO70" s="85" t="s">
        <v>1670</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10</v>
      </c>
      <c r="BF70" s="48">
        <v>0</v>
      </c>
      <c r="BG70" s="49">
        <v>0</v>
      </c>
      <c r="BH70" s="48">
        <v>0</v>
      </c>
      <c r="BI70" s="49">
        <v>0</v>
      </c>
      <c r="BJ70" s="48">
        <v>9</v>
      </c>
      <c r="BK70" s="49">
        <v>90</v>
      </c>
      <c r="BL70" s="48">
        <v>10</v>
      </c>
    </row>
    <row r="71" spans="1:64" ht="15">
      <c r="A71" s="64" t="s">
        <v>274</v>
      </c>
      <c r="B71" s="64" t="s">
        <v>274</v>
      </c>
      <c r="C71" s="65"/>
      <c r="D71" s="66"/>
      <c r="E71" s="67"/>
      <c r="F71" s="68"/>
      <c r="G71" s="65"/>
      <c r="H71" s="69"/>
      <c r="I71" s="70"/>
      <c r="J71" s="70"/>
      <c r="K71" s="34" t="s">
        <v>65</v>
      </c>
      <c r="L71" s="77">
        <v>73</v>
      </c>
      <c r="M71" s="77"/>
      <c r="N71" s="72"/>
      <c r="O71" s="79" t="s">
        <v>176</v>
      </c>
      <c r="P71" s="81">
        <v>43639.9500462963</v>
      </c>
      <c r="Q71" s="79" t="s">
        <v>484</v>
      </c>
      <c r="R71" s="83" t="s">
        <v>723</v>
      </c>
      <c r="S71" s="79" t="s">
        <v>827</v>
      </c>
      <c r="T71" s="79" t="s">
        <v>895</v>
      </c>
      <c r="U71" s="83" t="s">
        <v>1084</v>
      </c>
      <c r="V71" s="83" t="s">
        <v>1084</v>
      </c>
      <c r="W71" s="81">
        <v>43639.9500462963</v>
      </c>
      <c r="X71" s="83" t="s">
        <v>1363</v>
      </c>
      <c r="Y71" s="79"/>
      <c r="Z71" s="79"/>
      <c r="AA71" s="85" t="s">
        <v>1671</v>
      </c>
      <c r="AB71" s="79"/>
      <c r="AC71" s="79" t="b">
        <v>0</v>
      </c>
      <c r="AD71" s="79">
        <v>0</v>
      </c>
      <c r="AE71" s="85" t="s">
        <v>1912</v>
      </c>
      <c r="AF71" s="79" t="b">
        <v>0</v>
      </c>
      <c r="AG71" s="79" t="s">
        <v>1915</v>
      </c>
      <c r="AH71" s="79"/>
      <c r="AI71" s="85" t="s">
        <v>1912</v>
      </c>
      <c r="AJ71" s="79" t="b">
        <v>0</v>
      </c>
      <c r="AK71" s="79">
        <v>0</v>
      </c>
      <c r="AL71" s="85" t="s">
        <v>1912</v>
      </c>
      <c r="AM71" s="79" t="s">
        <v>1922</v>
      </c>
      <c r="AN71" s="79" t="b">
        <v>0</v>
      </c>
      <c r="AO71" s="85" t="s">
        <v>1671</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v>1</v>
      </c>
      <c r="BE71" s="49">
        <v>10</v>
      </c>
      <c r="BF71" s="48">
        <v>0</v>
      </c>
      <c r="BG71" s="49">
        <v>0</v>
      </c>
      <c r="BH71" s="48">
        <v>0</v>
      </c>
      <c r="BI71" s="49">
        <v>0</v>
      </c>
      <c r="BJ71" s="48">
        <v>9</v>
      </c>
      <c r="BK71" s="49">
        <v>90</v>
      </c>
      <c r="BL71" s="48">
        <v>10</v>
      </c>
    </row>
    <row r="72" spans="1:64" ht="15">
      <c r="A72" s="64" t="s">
        <v>274</v>
      </c>
      <c r="B72" s="64" t="s">
        <v>394</v>
      </c>
      <c r="C72" s="65"/>
      <c r="D72" s="66"/>
      <c r="E72" s="67"/>
      <c r="F72" s="68"/>
      <c r="G72" s="65"/>
      <c r="H72" s="69"/>
      <c r="I72" s="70"/>
      <c r="J72" s="70"/>
      <c r="K72" s="34" t="s">
        <v>65</v>
      </c>
      <c r="L72" s="77">
        <v>74</v>
      </c>
      <c r="M72" s="77"/>
      <c r="N72" s="72"/>
      <c r="O72" s="79" t="s">
        <v>416</v>
      </c>
      <c r="P72" s="81">
        <v>43644.408784722225</v>
      </c>
      <c r="Q72" s="79" t="s">
        <v>485</v>
      </c>
      <c r="R72" s="83" t="s">
        <v>723</v>
      </c>
      <c r="S72" s="79" t="s">
        <v>827</v>
      </c>
      <c r="T72" s="79" t="s">
        <v>846</v>
      </c>
      <c r="U72" s="83" t="s">
        <v>1085</v>
      </c>
      <c r="V72" s="83" t="s">
        <v>1085</v>
      </c>
      <c r="W72" s="81">
        <v>43644.408784722225</v>
      </c>
      <c r="X72" s="83" t="s">
        <v>1364</v>
      </c>
      <c r="Y72" s="79"/>
      <c r="Z72" s="79"/>
      <c r="AA72" s="85" t="s">
        <v>1672</v>
      </c>
      <c r="AB72" s="79"/>
      <c r="AC72" s="79" t="b">
        <v>0</v>
      </c>
      <c r="AD72" s="79">
        <v>1</v>
      </c>
      <c r="AE72" s="85" t="s">
        <v>1912</v>
      </c>
      <c r="AF72" s="79" t="b">
        <v>0</v>
      </c>
      <c r="AG72" s="79" t="s">
        <v>1915</v>
      </c>
      <c r="AH72" s="79"/>
      <c r="AI72" s="85" t="s">
        <v>1912</v>
      </c>
      <c r="AJ72" s="79" t="b">
        <v>0</v>
      </c>
      <c r="AK72" s="79">
        <v>0</v>
      </c>
      <c r="AL72" s="85" t="s">
        <v>1912</v>
      </c>
      <c r="AM72" s="79" t="s">
        <v>1922</v>
      </c>
      <c r="AN72" s="79" t="b">
        <v>0</v>
      </c>
      <c r="AO72" s="85" t="s">
        <v>1672</v>
      </c>
      <c r="AP72" s="79" t="s">
        <v>176</v>
      </c>
      <c r="AQ72" s="79">
        <v>0</v>
      </c>
      <c r="AR72" s="79">
        <v>0</v>
      </c>
      <c r="AS72" s="79"/>
      <c r="AT72" s="79"/>
      <c r="AU72" s="79"/>
      <c r="AV72" s="79"/>
      <c r="AW72" s="79"/>
      <c r="AX72" s="79"/>
      <c r="AY72" s="79"/>
      <c r="AZ72" s="79"/>
      <c r="BA72">
        <v>1</v>
      </c>
      <c r="BB72" s="78" t="str">
        <f>REPLACE(INDEX(GroupVertices[Group],MATCH(Edges24[[#This Row],[Vertex 1]],GroupVertices[Vertex],0)),1,1,"")</f>
        <v>3</v>
      </c>
      <c r="BC72" s="78" t="str">
        <f>REPLACE(INDEX(GroupVertices[Group],MATCH(Edges24[[#This Row],[Vertex 2]],GroupVertices[Vertex],0)),1,1,"")</f>
        <v>2</v>
      </c>
      <c r="BD72" s="48"/>
      <c r="BE72" s="49"/>
      <c r="BF72" s="48"/>
      <c r="BG72" s="49"/>
      <c r="BH72" s="48"/>
      <c r="BI72" s="49"/>
      <c r="BJ72" s="48"/>
      <c r="BK72" s="49"/>
      <c r="BL72" s="48"/>
    </row>
    <row r="73" spans="1:64" ht="15">
      <c r="A73" s="64" t="s">
        <v>275</v>
      </c>
      <c r="B73" s="64" t="s">
        <v>394</v>
      </c>
      <c r="C73" s="65"/>
      <c r="D73" s="66"/>
      <c r="E73" s="67"/>
      <c r="F73" s="68"/>
      <c r="G73" s="65"/>
      <c r="H73" s="69"/>
      <c r="I73" s="70"/>
      <c r="J73" s="70"/>
      <c r="K73" s="34" t="s">
        <v>65</v>
      </c>
      <c r="L73" s="77">
        <v>76</v>
      </c>
      <c r="M73" s="77"/>
      <c r="N73" s="72"/>
      <c r="O73" s="79" t="s">
        <v>416</v>
      </c>
      <c r="P73" s="81">
        <v>43644.608194444445</v>
      </c>
      <c r="Q73" s="79" t="s">
        <v>486</v>
      </c>
      <c r="R73" s="83" t="s">
        <v>723</v>
      </c>
      <c r="S73" s="79" t="s">
        <v>827</v>
      </c>
      <c r="T73" s="79" t="s">
        <v>864</v>
      </c>
      <c r="U73" s="83" t="s">
        <v>1086</v>
      </c>
      <c r="V73" s="83" t="s">
        <v>1086</v>
      </c>
      <c r="W73" s="81">
        <v>43644.608194444445</v>
      </c>
      <c r="X73" s="83" t="s">
        <v>1365</v>
      </c>
      <c r="Y73" s="79"/>
      <c r="Z73" s="79"/>
      <c r="AA73" s="85" t="s">
        <v>1673</v>
      </c>
      <c r="AB73" s="79"/>
      <c r="AC73" s="79" t="b">
        <v>0</v>
      </c>
      <c r="AD73" s="79">
        <v>0</v>
      </c>
      <c r="AE73" s="85" t="s">
        <v>1912</v>
      </c>
      <c r="AF73" s="79" t="b">
        <v>0</v>
      </c>
      <c r="AG73" s="79" t="s">
        <v>1915</v>
      </c>
      <c r="AH73" s="79"/>
      <c r="AI73" s="85" t="s">
        <v>1912</v>
      </c>
      <c r="AJ73" s="79" t="b">
        <v>0</v>
      </c>
      <c r="AK73" s="79">
        <v>0</v>
      </c>
      <c r="AL73" s="85" t="s">
        <v>1912</v>
      </c>
      <c r="AM73" s="79" t="s">
        <v>1922</v>
      </c>
      <c r="AN73" s="79" t="b">
        <v>0</v>
      </c>
      <c r="AO73" s="85" t="s">
        <v>1673</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1</v>
      </c>
      <c r="BE73" s="49">
        <v>11.11111111111111</v>
      </c>
      <c r="BF73" s="48">
        <v>0</v>
      </c>
      <c r="BG73" s="49">
        <v>0</v>
      </c>
      <c r="BH73" s="48">
        <v>0</v>
      </c>
      <c r="BI73" s="49">
        <v>0</v>
      </c>
      <c r="BJ73" s="48">
        <v>8</v>
      </c>
      <c r="BK73" s="49">
        <v>88.88888888888889</v>
      </c>
      <c r="BL73" s="48">
        <v>9</v>
      </c>
    </row>
    <row r="74" spans="1:64" ht="15">
      <c r="A74" s="64" t="s">
        <v>276</v>
      </c>
      <c r="B74" s="64" t="s">
        <v>276</v>
      </c>
      <c r="C74" s="65"/>
      <c r="D74" s="66"/>
      <c r="E74" s="67"/>
      <c r="F74" s="68"/>
      <c r="G74" s="65"/>
      <c r="H74" s="69"/>
      <c r="I74" s="70"/>
      <c r="J74" s="70"/>
      <c r="K74" s="34" t="s">
        <v>65</v>
      </c>
      <c r="L74" s="77">
        <v>77</v>
      </c>
      <c r="M74" s="77"/>
      <c r="N74" s="72"/>
      <c r="O74" s="79" t="s">
        <v>176</v>
      </c>
      <c r="P74" s="81">
        <v>43644.896631944444</v>
      </c>
      <c r="Q74" s="79" t="s">
        <v>487</v>
      </c>
      <c r="R74" s="83" t="s">
        <v>737</v>
      </c>
      <c r="S74" s="79" t="s">
        <v>829</v>
      </c>
      <c r="T74" s="79" t="s">
        <v>896</v>
      </c>
      <c r="U74" s="79"/>
      <c r="V74" s="83" t="s">
        <v>1253</v>
      </c>
      <c r="W74" s="81">
        <v>43644.896631944444</v>
      </c>
      <c r="X74" s="83" t="s">
        <v>1366</v>
      </c>
      <c r="Y74" s="79"/>
      <c r="Z74" s="79"/>
      <c r="AA74" s="85" t="s">
        <v>1674</v>
      </c>
      <c r="AB74" s="79"/>
      <c r="AC74" s="79" t="b">
        <v>0</v>
      </c>
      <c r="AD74" s="79">
        <v>0</v>
      </c>
      <c r="AE74" s="85" t="s">
        <v>1912</v>
      </c>
      <c r="AF74" s="79" t="b">
        <v>0</v>
      </c>
      <c r="AG74" s="79" t="s">
        <v>1915</v>
      </c>
      <c r="AH74" s="79"/>
      <c r="AI74" s="85" t="s">
        <v>1912</v>
      </c>
      <c r="AJ74" s="79" t="b">
        <v>0</v>
      </c>
      <c r="AK74" s="79">
        <v>0</v>
      </c>
      <c r="AL74" s="85" t="s">
        <v>1912</v>
      </c>
      <c r="AM74" s="79" t="s">
        <v>1927</v>
      </c>
      <c r="AN74" s="79" t="b">
        <v>0</v>
      </c>
      <c r="AO74" s="85" t="s">
        <v>1674</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2</v>
      </c>
      <c r="BG74" s="49">
        <v>10</v>
      </c>
      <c r="BH74" s="48">
        <v>0</v>
      </c>
      <c r="BI74" s="49">
        <v>0</v>
      </c>
      <c r="BJ74" s="48">
        <v>18</v>
      </c>
      <c r="BK74" s="49">
        <v>90</v>
      </c>
      <c r="BL74" s="48">
        <v>20</v>
      </c>
    </row>
    <row r="75" spans="1:64" ht="15">
      <c r="A75" s="64" t="s">
        <v>277</v>
      </c>
      <c r="B75" s="64" t="s">
        <v>277</v>
      </c>
      <c r="C75" s="65"/>
      <c r="D75" s="66"/>
      <c r="E75" s="67"/>
      <c r="F75" s="68"/>
      <c r="G75" s="65"/>
      <c r="H75" s="69"/>
      <c r="I75" s="70"/>
      <c r="J75" s="70"/>
      <c r="K75" s="34" t="s">
        <v>65</v>
      </c>
      <c r="L75" s="77">
        <v>78</v>
      </c>
      <c r="M75" s="77"/>
      <c r="N75" s="72"/>
      <c r="O75" s="79" t="s">
        <v>176</v>
      </c>
      <c r="P75" s="81">
        <v>43644.92395833333</v>
      </c>
      <c r="Q75" s="79" t="s">
        <v>488</v>
      </c>
      <c r="R75" s="83" t="s">
        <v>723</v>
      </c>
      <c r="S75" s="79" t="s">
        <v>827</v>
      </c>
      <c r="T75" s="79" t="s">
        <v>897</v>
      </c>
      <c r="U75" s="83" t="s">
        <v>1087</v>
      </c>
      <c r="V75" s="83" t="s">
        <v>1087</v>
      </c>
      <c r="W75" s="81">
        <v>43644.92395833333</v>
      </c>
      <c r="X75" s="83" t="s">
        <v>1367</v>
      </c>
      <c r="Y75" s="79"/>
      <c r="Z75" s="79"/>
      <c r="AA75" s="85" t="s">
        <v>1675</v>
      </c>
      <c r="AB75" s="79"/>
      <c r="AC75" s="79" t="b">
        <v>0</v>
      </c>
      <c r="AD75" s="79">
        <v>0</v>
      </c>
      <c r="AE75" s="85" t="s">
        <v>1912</v>
      </c>
      <c r="AF75" s="79" t="b">
        <v>0</v>
      </c>
      <c r="AG75" s="79" t="s">
        <v>1915</v>
      </c>
      <c r="AH75" s="79"/>
      <c r="AI75" s="85" t="s">
        <v>1912</v>
      </c>
      <c r="AJ75" s="79" t="b">
        <v>0</v>
      </c>
      <c r="AK75" s="79">
        <v>0</v>
      </c>
      <c r="AL75" s="85" t="s">
        <v>1912</v>
      </c>
      <c r="AM75" s="79" t="s">
        <v>1922</v>
      </c>
      <c r="AN75" s="79" t="b">
        <v>0</v>
      </c>
      <c r="AO75" s="85" t="s">
        <v>1675</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10</v>
      </c>
      <c r="BF75" s="48">
        <v>0</v>
      </c>
      <c r="BG75" s="49">
        <v>0</v>
      </c>
      <c r="BH75" s="48">
        <v>0</v>
      </c>
      <c r="BI75" s="49">
        <v>0</v>
      </c>
      <c r="BJ75" s="48">
        <v>9</v>
      </c>
      <c r="BK75" s="49">
        <v>90</v>
      </c>
      <c r="BL75" s="48">
        <v>10</v>
      </c>
    </row>
    <row r="76" spans="1:64" ht="15">
      <c r="A76" s="64" t="s">
        <v>278</v>
      </c>
      <c r="B76" s="64" t="s">
        <v>278</v>
      </c>
      <c r="C76" s="65"/>
      <c r="D76" s="66"/>
      <c r="E76" s="67"/>
      <c r="F76" s="68"/>
      <c r="G76" s="65"/>
      <c r="H76" s="69"/>
      <c r="I76" s="70"/>
      <c r="J76" s="70"/>
      <c r="K76" s="34" t="s">
        <v>65</v>
      </c>
      <c r="L76" s="77">
        <v>79</v>
      </c>
      <c r="M76" s="77"/>
      <c r="N76" s="72"/>
      <c r="O76" s="79" t="s">
        <v>176</v>
      </c>
      <c r="P76" s="81">
        <v>43644.971863425926</v>
      </c>
      <c r="Q76" s="79" t="s">
        <v>489</v>
      </c>
      <c r="R76" s="83" t="s">
        <v>723</v>
      </c>
      <c r="S76" s="79" t="s">
        <v>827</v>
      </c>
      <c r="T76" s="79" t="s">
        <v>898</v>
      </c>
      <c r="U76" s="83" t="s">
        <v>1088</v>
      </c>
      <c r="V76" s="83" t="s">
        <v>1088</v>
      </c>
      <c r="W76" s="81">
        <v>43644.971863425926</v>
      </c>
      <c r="X76" s="83" t="s">
        <v>1368</v>
      </c>
      <c r="Y76" s="79"/>
      <c r="Z76" s="79"/>
      <c r="AA76" s="85" t="s">
        <v>1676</v>
      </c>
      <c r="AB76" s="79"/>
      <c r="AC76" s="79" t="b">
        <v>0</v>
      </c>
      <c r="AD76" s="79">
        <v>0</v>
      </c>
      <c r="AE76" s="85" t="s">
        <v>1912</v>
      </c>
      <c r="AF76" s="79" t="b">
        <v>0</v>
      </c>
      <c r="AG76" s="79" t="s">
        <v>1915</v>
      </c>
      <c r="AH76" s="79"/>
      <c r="AI76" s="85" t="s">
        <v>1912</v>
      </c>
      <c r="AJ76" s="79" t="b">
        <v>0</v>
      </c>
      <c r="AK76" s="79">
        <v>0</v>
      </c>
      <c r="AL76" s="85" t="s">
        <v>1912</v>
      </c>
      <c r="AM76" s="79" t="s">
        <v>1922</v>
      </c>
      <c r="AN76" s="79" t="b">
        <v>0</v>
      </c>
      <c r="AO76" s="85" t="s">
        <v>1676</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2</v>
      </c>
      <c r="BE76" s="49">
        <v>16.666666666666668</v>
      </c>
      <c r="BF76" s="48">
        <v>0</v>
      </c>
      <c r="BG76" s="49">
        <v>0</v>
      </c>
      <c r="BH76" s="48">
        <v>0</v>
      </c>
      <c r="BI76" s="49">
        <v>0</v>
      </c>
      <c r="BJ76" s="48">
        <v>10</v>
      </c>
      <c r="BK76" s="49">
        <v>83.33333333333333</v>
      </c>
      <c r="BL76" s="48">
        <v>12</v>
      </c>
    </row>
    <row r="77" spans="1:64" ht="15">
      <c r="A77" s="64" t="s">
        <v>279</v>
      </c>
      <c r="B77" s="64" t="s">
        <v>400</v>
      </c>
      <c r="C77" s="65"/>
      <c r="D77" s="66"/>
      <c r="E77" s="67"/>
      <c r="F77" s="68"/>
      <c r="G77" s="65"/>
      <c r="H77" s="69"/>
      <c r="I77" s="70"/>
      <c r="J77" s="70"/>
      <c r="K77" s="34" t="s">
        <v>65</v>
      </c>
      <c r="L77" s="77">
        <v>80</v>
      </c>
      <c r="M77" s="77"/>
      <c r="N77" s="72"/>
      <c r="O77" s="79" t="s">
        <v>416</v>
      </c>
      <c r="P77" s="81">
        <v>43645.04253472222</v>
      </c>
      <c r="Q77" s="79" t="s">
        <v>490</v>
      </c>
      <c r="R77" s="79"/>
      <c r="S77" s="79"/>
      <c r="T77" s="79" t="s">
        <v>899</v>
      </c>
      <c r="U77" s="83" t="s">
        <v>1089</v>
      </c>
      <c r="V77" s="83" t="s">
        <v>1089</v>
      </c>
      <c r="W77" s="81">
        <v>43645.04253472222</v>
      </c>
      <c r="X77" s="83" t="s">
        <v>1369</v>
      </c>
      <c r="Y77" s="79"/>
      <c r="Z77" s="79"/>
      <c r="AA77" s="85" t="s">
        <v>1677</v>
      </c>
      <c r="AB77" s="79"/>
      <c r="AC77" s="79" t="b">
        <v>0</v>
      </c>
      <c r="AD77" s="79">
        <v>1</v>
      </c>
      <c r="AE77" s="85" t="s">
        <v>1912</v>
      </c>
      <c r="AF77" s="79" t="b">
        <v>0</v>
      </c>
      <c r="AG77" s="79" t="s">
        <v>1915</v>
      </c>
      <c r="AH77" s="79"/>
      <c r="AI77" s="85" t="s">
        <v>1912</v>
      </c>
      <c r="AJ77" s="79" t="b">
        <v>0</v>
      </c>
      <c r="AK77" s="79">
        <v>0</v>
      </c>
      <c r="AL77" s="85" t="s">
        <v>1912</v>
      </c>
      <c r="AM77" s="79" t="s">
        <v>1934</v>
      </c>
      <c r="AN77" s="79" t="b">
        <v>0</v>
      </c>
      <c r="AO77" s="85" t="s">
        <v>1677</v>
      </c>
      <c r="AP77" s="79" t="s">
        <v>176</v>
      </c>
      <c r="AQ77" s="79">
        <v>0</v>
      </c>
      <c r="AR77" s="79">
        <v>0</v>
      </c>
      <c r="AS77" s="79"/>
      <c r="AT77" s="79"/>
      <c r="AU77" s="79"/>
      <c r="AV77" s="79"/>
      <c r="AW77" s="79"/>
      <c r="AX77" s="79"/>
      <c r="AY77" s="79"/>
      <c r="AZ77" s="79"/>
      <c r="BA77">
        <v>1</v>
      </c>
      <c r="BB77" s="78" t="str">
        <f>REPLACE(INDEX(GroupVertices[Group],MATCH(Edges24[[#This Row],[Vertex 1]],GroupVertices[Vertex],0)),1,1,"")</f>
        <v>7</v>
      </c>
      <c r="BC77" s="78" t="str">
        <f>REPLACE(INDEX(GroupVertices[Group],MATCH(Edges24[[#This Row],[Vertex 2]],GroupVertices[Vertex],0)),1,1,"")</f>
        <v>7</v>
      </c>
      <c r="BD77" s="48">
        <v>2</v>
      </c>
      <c r="BE77" s="49">
        <v>5.882352941176471</v>
      </c>
      <c r="BF77" s="48">
        <v>1</v>
      </c>
      <c r="BG77" s="49">
        <v>2.9411764705882355</v>
      </c>
      <c r="BH77" s="48">
        <v>0</v>
      </c>
      <c r="BI77" s="49">
        <v>0</v>
      </c>
      <c r="BJ77" s="48">
        <v>31</v>
      </c>
      <c r="BK77" s="49">
        <v>91.17647058823529</v>
      </c>
      <c r="BL77" s="48">
        <v>34</v>
      </c>
    </row>
    <row r="78" spans="1:64" ht="15">
      <c r="A78" s="64" t="s">
        <v>280</v>
      </c>
      <c r="B78" s="64" t="s">
        <v>280</v>
      </c>
      <c r="C78" s="65"/>
      <c r="D78" s="66"/>
      <c r="E78" s="67"/>
      <c r="F78" s="68"/>
      <c r="G78" s="65"/>
      <c r="H78" s="69"/>
      <c r="I78" s="70"/>
      <c r="J78" s="70"/>
      <c r="K78" s="34" t="s">
        <v>65</v>
      </c>
      <c r="L78" s="77">
        <v>81</v>
      </c>
      <c r="M78" s="77"/>
      <c r="N78" s="72"/>
      <c r="O78" s="79" t="s">
        <v>176</v>
      </c>
      <c r="P78" s="81">
        <v>43645.092361111114</v>
      </c>
      <c r="Q78" s="79" t="s">
        <v>491</v>
      </c>
      <c r="R78" s="83" t="s">
        <v>723</v>
      </c>
      <c r="S78" s="79" t="s">
        <v>827</v>
      </c>
      <c r="T78" s="79" t="s">
        <v>874</v>
      </c>
      <c r="U78" s="83" t="s">
        <v>1090</v>
      </c>
      <c r="V78" s="83" t="s">
        <v>1090</v>
      </c>
      <c r="W78" s="81">
        <v>43645.092361111114</v>
      </c>
      <c r="X78" s="83" t="s">
        <v>1370</v>
      </c>
      <c r="Y78" s="79"/>
      <c r="Z78" s="79"/>
      <c r="AA78" s="85" t="s">
        <v>1678</v>
      </c>
      <c r="AB78" s="79"/>
      <c r="AC78" s="79" t="b">
        <v>0</v>
      </c>
      <c r="AD78" s="79">
        <v>0</v>
      </c>
      <c r="AE78" s="85" t="s">
        <v>1912</v>
      </c>
      <c r="AF78" s="79" t="b">
        <v>0</v>
      </c>
      <c r="AG78" s="79" t="s">
        <v>1915</v>
      </c>
      <c r="AH78" s="79"/>
      <c r="AI78" s="85" t="s">
        <v>1912</v>
      </c>
      <c r="AJ78" s="79" t="b">
        <v>0</v>
      </c>
      <c r="AK78" s="79">
        <v>0</v>
      </c>
      <c r="AL78" s="85" t="s">
        <v>1912</v>
      </c>
      <c r="AM78" s="79" t="s">
        <v>1922</v>
      </c>
      <c r="AN78" s="79" t="b">
        <v>0</v>
      </c>
      <c r="AO78" s="85" t="s">
        <v>1678</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9.090909090909092</v>
      </c>
      <c r="BF78" s="48">
        <v>0</v>
      </c>
      <c r="BG78" s="49">
        <v>0</v>
      </c>
      <c r="BH78" s="48">
        <v>0</v>
      </c>
      <c r="BI78" s="49">
        <v>0</v>
      </c>
      <c r="BJ78" s="48">
        <v>10</v>
      </c>
      <c r="BK78" s="49">
        <v>90.9090909090909</v>
      </c>
      <c r="BL78" s="48">
        <v>11</v>
      </c>
    </row>
    <row r="79" spans="1:64" ht="15">
      <c r="A79" s="64" t="s">
        <v>281</v>
      </c>
      <c r="B79" s="64" t="s">
        <v>353</v>
      </c>
      <c r="C79" s="65"/>
      <c r="D79" s="66"/>
      <c r="E79" s="67"/>
      <c r="F79" s="68"/>
      <c r="G79" s="65"/>
      <c r="H79" s="69"/>
      <c r="I79" s="70"/>
      <c r="J79" s="70"/>
      <c r="K79" s="34" t="s">
        <v>65</v>
      </c>
      <c r="L79" s="77">
        <v>82</v>
      </c>
      <c r="M79" s="77"/>
      <c r="N79" s="72"/>
      <c r="O79" s="79" t="s">
        <v>416</v>
      </c>
      <c r="P79" s="81">
        <v>43645.26900462963</v>
      </c>
      <c r="Q79" s="79" t="s">
        <v>492</v>
      </c>
      <c r="R79" s="79"/>
      <c r="S79" s="79"/>
      <c r="T79" s="79" t="s">
        <v>900</v>
      </c>
      <c r="U79" s="79"/>
      <c r="V79" s="83" t="s">
        <v>1254</v>
      </c>
      <c r="W79" s="81">
        <v>43645.26900462963</v>
      </c>
      <c r="X79" s="83" t="s">
        <v>1371</v>
      </c>
      <c r="Y79" s="79"/>
      <c r="Z79" s="79"/>
      <c r="AA79" s="85" t="s">
        <v>1679</v>
      </c>
      <c r="AB79" s="79"/>
      <c r="AC79" s="79" t="b">
        <v>0</v>
      </c>
      <c r="AD79" s="79">
        <v>0</v>
      </c>
      <c r="AE79" s="85" t="s">
        <v>1912</v>
      </c>
      <c r="AF79" s="79" t="b">
        <v>0</v>
      </c>
      <c r="AG79" s="79" t="s">
        <v>1915</v>
      </c>
      <c r="AH79" s="79"/>
      <c r="AI79" s="85" t="s">
        <v>1912</v>
      </c>
      <c r="AJ79" s="79" t="b">
        <v>0</v>
      </c>
      <c r="AK79" s="79">
        <v>1</v>
      </c>
      <c r="AL79" s="85" t="s">
        <v>1794</v>
      </c>
      <c r="AM79" s="79" t="s">
        <v>1924</v>
      </c>
      <c r="AN79" s="79" t="b">
        <v>0</v>
      </c>
      <c r="AO79" s="85" t="s">
        <v>1794</v>
      </c>
      <c r="AP79" s="79" t="s">
        <v>176</v>
      </c>
      <c r="AQ79" s="79">
        <v>0</v>
      </c>
      <c r="AR79" s="79">
        <v>0</v>
      </c>
      <c r="AS79" s="79"/>
      <c r="AT79" s="79"/>
      <c r="AU79" s="79"/>
      <c r="AV79" s="79"/>
      <c r="AW79" s="79"/>
      <c r="AX79" s="79"/>
      <c r="AY79" s="79"/>
      <c r="AZ79" s="79"/>
      <c r="BA79">
        <v>1</v>
      </c>
      <c r="BB79" s="78" t="str">
        <f>REPLACE(INDEX(GroupVertices[Group],MATCH(Edges24[[#This Row],[Vertex 1]],GroupVertices[Vertex],0)),1,1,"")</f>
        <v>18</v>
      </c>
      <c r="BC79" s="78" t="str">
        <f>REPLACE(INDEX(GroupVertices[Group],MATCH(Edges24[[#This Row],[Vertex 2]],GroupVertices[Vertex],0)),1,1,"")</f>
        <v>18</v>
      </c>
      <c r="BD79" s="48">
        <v>1</v>
      </c>
      <c r="BE79" s="49">
        <v>6.666666666666667</v>
      </c>
      <c r="BF79" s="48">
        <v>0</v>
      </c>
      <c r="BG79" s="49">
        <v>0</v>
      </c>
      <c r="BH79" s="48">
        <v>0</v>
      </c>
      <c r="BI79" s="49">
        <v>0</v>
      </c>
      <c r="BJ79" s="48">
        <v>14</v>
      </c>
      <c r="BK79" s="49">
        <v>93.33333333333333</v>
      </c>
      <c r="BL79" s="48">
        <v>15</v>
      </c>
    </row>
    <row r="80" spans="1:64" ht="15">
      <c r="A80" s="64" t="s">
        <v>282</v>
      </c>
      <c r="B80" s="64" t="s">
        <v>394</v>
      </c>
      <c r="C80" s="65"/>
      <c r="D80" s="66"/>
      <c r="E80" s="67"/>
      <c r="F80" s="68"/>
      <c r="G80" s="65"/>
      <c r="H80" s="69"/>
      <c r="I80" s="70"/>
      <c r="J80" s="70"/>
      <c r="K80" s="34" t="s">
        <v>65</v>
      </c>
      <c r="L80" s="77">
        <v>83</v>
      </c>
      <c r="M80" s="77"/>
      <c r="N80" s="72"/>
      <c r="O80" s="79" t="s">
        <v>416</v>
      </c>
      <c r="P80" s="81">
        <v>43645.3203125</v>
      </c>
      <c r="Q80" s="79" t="s">
        <v>493</v>
      </c>
      <c r="R80" s="83" t="s">
        <v>723</v>
      </c>
      <c r="S80" s="79" t="s">
        <v>827</v>
      </c>
      <c r="T80" s="79" t="s">
        <v>892</v>
      </c>
      <c r="U80" s="83" t="s">
        <v>1091</v>
      </c>
      <c r="V80" s="83" t="s">
        <v>1091</v>
      </c>
      <c r="W80" s="81">
        <v>43645.3203125</v>
      </c>
      <c r="X80" s="83" t="s">
        <v>1372</v>
      </c>
      <c r="Y80" s="79"/>
      <c r="Z80" s="79"/>
      <c r="AA80" s="85" t="s">
        <v>1680</v>
      </c>
      <c r="AB80" s="79"/>
      <c r="AC80" s="79" t="b">
        <v>0</v>
      </c>
      <c r="AD80" s="79">
        <v>0</v>
      </c>
      <c r="AE80" s="85" t="s">
        <v>1912</v>
      </c>
      <c r="AF80" s="79" t="b">
        <v>0</v>
      </c>
      <c r="AG80" s="79" t="s">
        <v>1915</v>
      </c>
      <c r="AH80" s="79"/>
      <c r="AI80" s="85" t="s">
        <v>1912</v>
      </c>
      <c r="AJ80" s="79" t="b">
        <v>0</v>
      </c>
      <c r="AK80" s="79">
        <v>0</v>
      </c>
      <c r="AL80" s="85" t="s">
        <v>1912</v>
      </c>
      <c r="AM80" s="79" t="s">
        <v>1922</v>
      </c>
      <c r="AN80" s="79" t="b">
        <v>0</v>
      </c>
      <c r="AO80" s="85" t="s">
        <v>1680</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10</v>
      </c>
      <c r="BF80" s="48">
        <v>0</v>
      </c>
      <c r="BG80" s="49">
        <v>0</v>
      </c>
      <c r="BH80" s="48">
        <v>0</v>
      </c>
      <c r="BI80" s="49">
        <v>0</v>
      </c>
      <c r="BJ80" s="48">
        <v>9</v>
      </c>
      <c r="BK80" s="49">
        <v>90</v>
      </c>
      <c r="BL80" s="48">
        <v>10</v>
      </c>
    </row>
    <row r="81" spans="1:64" ht="15">
      <c r="A81" s="64" t="s">
        <v>283</v>
      </c>
      <c r="B81" s="64" t="s">
        <v>401</v>
      </c>
      <c r="C81" s="65"/>
      <c r="D81" s="66"/>
      <c r="E81" s="67"/>
      <c r="F81" s="68"/>
      <c r="G81" s="65"/>
      <c r="H81" s="69"/>
      <c r="I81" s="70"/>
      <c r="J81" s="70"/>
      <c r="K81" s="34" t="s">
        <v>65</v>
      </c>
      <c r="L81" s="77">
        <v>84</v>
      </c>
      <c r="M81" s="77"/>
      <c r="N81" s="72"/>
      <c r="O81" s="79" t="s">
        <v>416</v>
      </c>
      <c r="P81" s="81">
        <v>43645.459872685184</v>
      </c>
      <c r="Q81" s="79" t="s">
        <v>494</v>
      </c>
      <c r="R81" s="79"/>
      <c r="S81" s="79"/>
      <c r="T81" s="79"/>
      <c r="U81" s="79"/>
      <c r="V81" s="83" t="s">
        <v>1255</v>
      </c>
      <c r="W81" s="81">
        <v>43645.459872685184</v>
      </c>
      <c r="X81" s="83" t="s">
        <v>1373</v>
      </c>
      <c r="Y81" s="79"/>
      <c r="Z81" s="79"/>
      <c r="AA81" s="85" t="s">
        <v>1681</v>
      </c>
      <c r="AB81" s="85" t="s">
        <v>1911</v>
      </c>
      <c r="AC81" s="79" t="b">
        <v>0</v>
      </c>
      <c r="AD81" s="79">
        <v>2</v>
      </c>
      <c r="AE81" s="85" t="s">
        <v>1913</v>
      </c>
      <c r="AF81" s="79" t="b">
        <v>0</v>
      </c>
      <c r="AG81" s="79" t="s">
        <v>1916</v>
      </c>
      <c r="AH81" s="79"/>
      <c r="AI81" s="85" t="s">
        <v>1912</v>
      </c>
      <c r="AJ81" s="79" t="b">
        <v>0</v>
      </c>
      <c r="AK81" s="79">
        <v>1</v>
      </c>
      <c r="AL81" s="85" t="s">
        <v>1912</v>
      </c>
      <c r="AM81" s="79" t="s">
        <v>1925</v>
      </c>
      <c r="AN81" s="79" t="b">
        <v>0</v>
      </c>
      <c r="AO81" s="85" t="s">
        <v>1911</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283</v>
      </c>
      <c r="B82" s="64" t="s">
        <v>402</v>
      </c>
      <c r="C82" s="65"/>
      <c r="D82" s="66"/>
      <c r="E82" s="67"/>
      <c r="F82" s="68"/>
      <c r="G82" s="65"/>
      <c r="H82" s="69"/>
      <c r="I82" s="70"/>
      <c r="J82" s="70"/>
      <c r="K82" s="34" t="s">
        <v>65</v>
      </c>
      <c r="L82" s="77">
        <v>86</v>
      </c>
      <c r="M82" s="77"/>
      <c r="N82" s="72"/>
      <c r="O82" s="79" t="s">
        <v>416</v>
      </c>
      <c r="P82" s="81">
        <v>43645.46486111111</v>
      </c>
      <c r="Q82" s="79" t="s">
        <v>495</v>
      </c>
      <c r="R82" s="79"/>
      <c r="S82" s="79"/>
      <c r="T82" s="79"/>
      <c r="U82" s="79"/>
      <c r="V82" s="83" t="s">
        <v>1255</v>
      </c>
      <c r="W82" s="81">
        <v>43645.46486111111</v>
      </c>
      <c r="X82" s="83" t="s">
        <v>1374</v>
      </c>
      <c r="Y82" s="79"/>
      <c r="Z82" s="79"/>
      <c r="AA82" s="85" t="s">
        <v>1682</v>
      </c>
      <c r="AB82" s="79"/>
      <c r="AC82" s="79" t="b">
        <v>0</v>
      </c>
      <c r="AD82" s="79">
        <v>0</v>
      </c>
      <c r="AE82" s="85" t="s">
        <v>1912</v>
      </c>
      <c r="AF82" s="79" t="b">
        <v>0</v>
      </c>
      <c r="AG82" s="79" t="s">
        <v>1916</v>
      </c>
      <c r="AH82" s="79"/>
      <c r="AI82" s="85" t="s">
        <v>1912</v>
      </c>
      <c r="AJ82" s="79" t="b">
        <v>0</v>
      </c>
      <c r="AK82" s="79">
        <v>1</v>
      </c>
      <c r="AL82" s="85" t="s">
        <v>1681</v>
      </c>
      <c r="AM82" s="79" t="s">
        <v>1925</v>
      </c>
      <c r="AN82" s="79" t="b">
        <v>0</v>
      </c>
      <c r="AO82" s="85" t="s">
        <v>1681</v>
      </c>
      <c r="AP82" s="79" t="s">
        <v>176</v>
      </c>
      <c r="AQ82" s="79">
        <v>0</v>
      </c>
      <c r="AR82" s="79">
        <v>0</v>
      </c>
      <c r="AS82" s="79"/>
      <c r="AT82" s="79"/>
      <c r="AU82" s="79"/>
      <c r="AV82" s="79"/>
      <c r="AW82" s="79"/>
      <c r="AX82" s="79"/>
      <c r="AY82" s="79"/>
      <c r="AZ82" s="79"/>
      <c r="BA82">
        <v>2</v>
      </c>
      <c r="BB82" s="78" t="str">
        <f>REPLACE(INDEX(GroupVertices[Group],MATCH(Edges24[[#This Row],[Vertex 1]],GroupVertices[Vertex],0)),1,1,"")</f>
        <v>5</v>
      </c>
      <c r="BC82" s="78" t="str">
        <f>REPLACE(INDEX(GroupVertices[Group],MATCH(Edges24[[#This Row],[Vertex 2]],GroupVertices[Vertex],0)),1,1,"")</f>
        <v>5</v>
      </c>
      <c r="BD82" s="48"/>
      <c r="BE82" s="49"/>
      <c r="BF82" s="48"/>
      <c r="BG82" s="49"/>
      <c r="BH82" s="48"/>
      <c r="BI82" s="49"/>
      <c r="BJ82" s="48"/>
      <c r="BK82" s="49"/>
      <c r="BL82" s="48"/>
    </row>
    <row r="83" spans="1:64" ht="15">
      <c r="A83" s="64" t="s">
        <v>284</v>
      </c>
      <c r="B83" s="64" t="s">
        <v>410</v>
      </c>
      <c r="C83" s="65"/>
      <c r="D83" s="66"/>
      <c r="E83" s="67"/>
      <c r="F83" s="68"/>
      <c r="G83" s="65"/>
      <c r="H83" s="69"/>
      <c r="I83" s="70"/>
      <c r="J83" s="70"/>
      <c r="K83" s="34" t="s">
        <v>65</v>
      </c>
      <c r="L83" s="77">
        <v>102</v>
      </c>
      <c r="M83" s="77"/>
      <c r="N83" s="72"/>
      <c r="O83" s="79" t="s">
        <v>416</v>
      </c>
      <c r="P83" s="81">
        <v>43645.485983796294</v>
      </c>
      <c r="Q83" s="79" t="s">
        <v>496</v>
      </c>
      <c r="R83" s="79"/>
      <c r="S83" s="79"/>
      <c r="T83" s="79" t="s">
        <v>901</v>
      </c>
      <c r="U83" s="83" t="s">
        <v>1092</v>
      </c>
      <c r="V83" s="83" t="s">
        <v>1092</v>
      </c>
      <c r="W83" s="81">
        <v>43645.485983796294</v>
      </c>
      <c r="X83" s="83" t="s">
        <v>1375</v>
      </c>
      <c r="Y83" s="79"/>
      <c r="Z83" s="79"/>
      <c r="AA83" s="85" t="s">
        <v>1683</v>
      </c>
      <c r="AB83" s="79"/>
      <c r="AC83" s="79" t="b">
        <v>0</v>
      </c>
      <c r="AD83" s="79">
        <v>7</v>
      </c>
      <c r="AE83" s="85" t="s">
        <v>1912</v>
      </c>
      <c r="AF83" s="79" t="b">
        <v>0</v>
      </c>
      <c r="AG83" s="79" t="s">
        <v>1915</v>
      </c>
      <c r="AH83" s="79"/>
      <c r="AI83" s="85" t="s">
        <v>1912</v>
      </c>
      <c r="AJ83" s="79" t="b">
        <v>0</v>
      </c>
      <c r="AK83" s="79">
        <v>1</v>
      </c>
      <c r="AL83" s="85" t="s">
        <v>1912</v>
      </c>
      <c r="AM83" s="79" t="s">
        <v>1925</v>
      </c>
      <c r="AN83" s="79" t="b">
        <v>0</v>
      </c>
      <c r="AO83" s="85" t="s">
        <v>1683</v>
      </c>
      <c r="AP83" s="79" t="s">
        <v>176</v>
      </c>
      <c r="AQ83" s="79">
        <v>0</v>
      </c>
      <c r="AR83" s="79">
        <v>0</v>
      </c>
      <c r="AS83" s="79" t="s">
        <v>1945</v>
      </c>
      <c r="AT83" s="79" t="s">
        <v>1954</v>
      </c>
      <c r="AU83" s="79" t="s">
        <v>1957</v>
      </c>
      <c r="AV83" s="79" t="s">
        <v>1961</v>
      </c>
      <c r="AW83" s="79" t="s">
        <v>1970</v>
      </c>
      <c r="AX83" s="79" t="s">
        <v>1979</v>
      </c>
      <c r="AY83" s="79" t="s">
        <v>1987</v>
      </c>
      <c r="AZ83" s="83" t="s">
        <v>1989</v>
      </c>
      <c r="BA83">
        <v>1</v>
      </c>
      <c r="BB83" s="78" t="str">
        <f>REPLACE(INDEX(GroupVertices[Group],MATCH(Edges24[[#This Row],[Vertex 1]],GroupVertices[Vertex],0)),1,1,"")</f>
        <v>10</v>
      </c>
      <c r="BC83" s="78" t="str">
        <f>REPLACE(INDEX(GroupVertices[Group],MATCH(Edges24[[#This Row],[Vertex 2]],GroupVertices[Vertex],0)),1,1,"")</f>
        <v>10</v>
      </c>
      <c r="BD83" s="48">
        <v>3</v>
      </c>
      <c r="BE83" s="49">
        <v>10.344827586206897</v>
      </c>
      <c r="BF83" s="48">
        <v>0</v>
      </c>
      <c r="BG83" s="49">
        <v>0</v>
      </c>
      <c r="BH83" s="48">
        <v>0</v>
      </c>
      <c r="BI83" s="49">
        <v>0</v>
      </c>
      <c r="BJ83" s="48">
        <v>26</v>
      </c>
      <c r="BK83" s="49">
        <v>89.65517241379311</v>
      </c>
      <c r="BL83" s="48">
        <v>29</v>
      </c>
    </row>
    <row r="84" spans="1:64" ht="15">
      <c r="A84" s="64" t="s">
        <v>285</v>
      </c>
      <c r="B84" s="64" t="s">
        <v>284</v>
      </c>
      <c r="C84" s="65"/>
      <c r="D84" s="66"/>
      <c r="E84" s="67"/>
      <c r="F84" s="68"/>
      <c r="G84" s="65"/>
      <c r="H84" s="69"/>
      <c r="I84" s="70"/>
      <c r="J84" s="70"/>
      <c r="K84" s="34" t="s">
        <v>65</v>
      </c>
      <c r="L84" s="77">
        <v>103</v>
      </c>
      <c r="M84" s="77"/>
      <c r="N84" s="72"/>
      <c r="O84" s="79" t="s">
        <v>416</v>
      </c>
      <c r="P84" s="81">
        <v>43645.48621527778</v>
      </c>
      <c r="Q84" s="79" t="s">
        <v>497</v>
      </c>
      <c r="R84" s="79"/>
      <c r="S84" s="79"/>
      <c r="T84" s="79"/>
      <c r="U84" s="79"/>
      <c r="V84" s="83" t="s">
        <v>1256</v>
      </c>
      <c r="W84" s="81">
        <v>43645.48621527778</v>
      </c>
      <c r="X84" s="83" t="s">
        <v>1376</v>
      </c>
      <c r="Y84" s="79"/>
      <c r="Z84" s="79"/>
      <c r="AA84" s="85" t="s">
        <v>1684</v>
      </c>
      <c r="AB84" s="79"/>
      <c r="AC84" s="79" t="b">
        <v>0</v>
      </c>
      <c r="AD84" s="79">
        <v>0</v>
      </c>
      <c r="AE84" s="85" t="s">
        <v>1912</v>
      </c>
      <c r="AF84" s="79" t="b">
        <v>0</v>
      </c>
      <c r="AG84" s="79" t="s">
        <v>1915</v>
      </c>
      <c r="AH84" s="79"/>
      <c r="AI84" s="85" t="s">
        <v>1912</v>
      </c>
      <c r="AJ84" s="79" t="b">
        <v>0</v>
      </c>
      <c r="AK84" s="79">
        <v>1</v>
      </c>
      <c r="AL84" s="85" t="s">
        <v>1683</v>
      </c>
      <c r="AM84" s="79" t="s">
        <v>1935</v>
      </c>
      <c r="AN84" s="79" t="b">
        <v>0</v>
      </c>
      <c r="AO84" s="85" t="s">
        <v>1683</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v>2</v>
      </c>
      <c r="BE84" s="49">
        <v>8.333333333333334</v>
      </c>
      <c r="BF84" s="48">
        <v>0</v>
      </c>
      <c r="BG84" s="49">
        <v>0</v>
      </c>
      <c r="BH84" s="48">
        <v>0</v>
      </c>
      <c r="BI84" s="49">
        <v>0</v>
      </c>
      <c r="BJ84" s="48">
        <v>22</v>
      </c>
      <c r="BK84" s="49">
        <v>91.66666666666667</v>
      </c>
      <c r="BL84" s="48">
        <v>24</v>
      </c>
    </row>
    <row r="85" spans="1:64" ht="15">
      <c r="A85" s="64" t="s">
        <v>286</v>
      </c>
      <c r="B85" s="64" t="s">
        <v>286</v>
      </c>
      <c r="C85" s="65"/>
      <c r="D85" s="66"/>
      <c r="E85" s="67"/>
      <c r="F85" s="68"/>
      <c r="G85" s="65"/>
      <c r="H85" s="69"/>
      <c r="I85" s="70"/>
      <c r="J85" s="70"/>
      <c r="K85" s="34" t="s">
        <v>65</v>
      </c>
      <c r="L85" s="77">
        <v>104</v>
      </c>
      <c r="M85" s="77"/>
      <c r="N85" s="72"/>
      <c r="O85" s="79" t="s">
        <v>176</v>
      </c>
      <c r="P85" s="81">
        <v>43645.487962962965</v>
      </c>
      <c r="Q85" s="79" t="s">
        <v>498</v>
      </c>
      <c r="R85" s="83" t="s">
        <v>723</v>
      </c>
      <c r="S85" s="79" t="s">
        <v>827</v>
      </c>
      <c r="T85" s="79" t="s">
        <v>888</v>
      </c>
      <c r="U85" s="83" t="s">
        <v>1093</v>
      </c>
      <c r="V85" s="83" t="s">
        <v>1093</v>
      </c>
      <c r="W85" s="81">
        <v>43645.487962962965</v>
      </c>
      <c r="X85" s="83" t="s">
        <v>1377</v>
      </c>
      <c r="Y85" s="79"/>
      <c r="Z85" s="79"/>
      <c r="AA85" s="85" t="s">
        <v>1685</v>
      </c>
      <c r="AB85" s="79"/>
      <c r="AC85" s="79" t="b">
        <v>0</v>
      </c>
      <c r="AD85" s="79">
        <v>0</v>
      </c>
      <c r="AE85" s="85" t="s">
        <v>1912</v>
      </c>
      <c r="AF85" s="79" t="b">
        <v>0</v>
      </c>
      <c r="AG85" s="79" t="s">
        <v>1915</v>
      </c>
      <c r="AH85" s="79"/>
      <c r="AI85" s="85" t="s">
        <v>1912</v>
      </c>
      <c r="AJ85" s="79" t="b">
        <v>0</v>
      </c>
      <c r="AK85" s="79">
        <v>0</v>
      </c>
      <c r="AL85" s="85" t="s">
        <v>1912</v>
      </c>
      <c r="AM85" s="79" t="s">
        <v>1922</v>
      </c>
      <c r="AN85" s="79" t="b">
        <v>0</v>
      </c>
      <c r="AO85" s="85" t="s">
        <v>1685</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9.090909090909092</v>
      </c>
      <c r="BF85" s="48">
        <v>0</v>
      </c>
      <c r="BG85" s="49">
        <v>0</v>
      </c>
      <c r="BH85" s="48">
        <v>0</v>
      </c>
      <c r="BI85" s="49">
        <v>0</v>
      </c>
      <c r="BJ85" s="48">
        <v>10</v>
      </c>
      <c r="BK85" s="49">
        <v>90.9090909090909</v>
      </c>
      <c r="BL85" s="48">
        <v>11</v>
      </c>
    </row>
    <row r="86" spans="1:64" ht="15">
      <c r="A86" s="64" t="s">
        <v>287</v>
      </c>
      <c r="B86" s="64" t="s">
        <v>411</v>
      </c>
      <c r="C86" s="65"/>
      <c r="D86" s="66"/>
      <c r="E86" s="67"/>
      <c r="F86" s="68"/>
      <c r="G86" s="65"/>
      <c r="H86" s="69"/>
      <c r="I86" s="70"/>
      <c r="J86" s="70"/>
      <c r="K86" s="34" t="s">
        <v>65</v>
      </c>
      <c r="L86" s="77">
        <v>105</v>
      </c>
      <c r="M86" s="77"/>
      <c r="N86" s="72"/>
      <c r="O86" s="79" t="s">
        <v>416</v>
      </c>
      <c r="P86" s="81">
        <v>43629.83988425926</v>
      </c>
      <c r="Q86" s="79" t="s">
        <v>499</v>
      </c>
      <c r="R86" s="79"/>
      <c r="S86" s="79"/>
      <c r="T86" s="79" t="s">
        <v>902</v>
      </c>
      <c r="U86" s="83" t="s">
        <v>1094</v>
      </c>
      <c r="V86" s="83" t="s">
        <v>1094</v>
      </c>
      <c r="W86" s="81">
        <v>43629.83988425926</v>
      </c>
      <c r="X86" s="83" t="s">
        <v>1378</v>
      </c>
      <c r="Y86" s="79"/>
      <c r="Z86" s="79"/>
      <c r="AA86" s="85" t="s">
        <v>1686</v>
      </c>
      <c r="AB86" s="79"/>
      <c r="AC86" s="79" t="b">
        <v>0</v>
      </c>
      <c r="AD86" s="79">
        <v>1</v>
      </c>
      <c r="AE86" s="85" t="s">
        <v>1912</v>
      </c>
      <c r="AF86" s="79" t="b">
        <v>0</v>
      </c>
      <c r="AG86" s="79" t="s">
        <v>1915</v>
      </c>
      <c r="AH86" s="79"/>
      <c r="AI86" s="85" t="s">
        <v>1912</v>
      </c>
      <c r="AJ86" s="79" t="b">
        <v>0</v>
      </c>
      <c r="AK86" s="79">
        <v>1</v>
      </c>
      <c r="AL86" s="85" t="s">
        <v>1912</v>
      </c>
      <c r="AM86" s="79" t="s">
        <v>1925</v>
      </c>
      <c r="AN86" s="79" t="b">
        <v>0</v>
      </c>
      <c r="AO86" s="85" t="s">
        <v>1686</v>
      </c>
      <c r="AP86" s="79" t="s">
        <v>1943</v>
      </c>
      <c r="AQ86" s="79">
        <v>0</v>
      </c>
      <c r="AR86" s="79">
        <v>0</v>
      </c>
      <c r="AS86" s="79"/>
      <c r="AT86" s="79"/>
      <c r="AU86" s="79"/>
      <c r="AV86" s="79"/>
      <c r="AW86" s="79"/>
      <c r="AX86" s="79"/>
      <c r="AY86" s="79"/>
      <c r="AZ86" s="79"/>
      <c r="BA86">
        <v>1</v>
      </c>
      <c r="BB86" s="78" t="str">
        <f>REPLACE(INDEX(GroupVertices[Group],MATCH(Edges24[[#This Row],[Vertex 1]],GroupVertices[Vertex],0)),1,1,"")</f>
        <v>9</v>
      </c>
      <c r="BC86" s="78" t="str">
        <f>REPLACE(INDEX(GroupVertices[Group],MATCH(Edges24[[#This Row],[Vertex 2]],GroupVertices[Vertex],0)),1,1,"")</f>
        <v>9</v>
      </c>
      <c r="BD86" s="48">
        <v>0</v>
      </c>
      <c r="BE86" s="49">
        <v>0</v>
      </c>
      <c r="BF86" s="48">
        <v>0</v>
      </c>
      <c r="BG86" s="49">
        <v>0</v>
      </c>
      <c r="BH86" s="48">
        <v>0</v>
      </c>
      <c r="BI86" s="49">
        <v>0</v>
      </c>
      <c r="BJ86" s="48">
        <v>28</v>
      </c>
      <c r="BK86" s="49">
        <v>100</v>
      </c>
      <c r="BL86" s="48">
        <v>28</v>
      </c>
    </row>
    <row r="87" spans="1:64" ht="15">
      <c r="A87" s="64" t="s">
        <v>288</v>
      </c>
      <c r="B87" s="64" t="s">
        <v>411</v>
      </c>
      <c r="C87" s="65"/>
      <c r="D87" s="66"/>
      <c r="E87" s="67"/>
      <c r="F87" s="68"/>
      <c r="G87" s="65"/>
      <c r="H87" s="69"/>
      <c r="I87" s="70"/>
      <c r="J87" s="70"/>
      <c r="K87" s="34" t="s">
        <v>65</v>
      </c>
      <c r="L87" s="77">
        <v>106</v>
      </c>
      <c r="M87" s="77"/>
      <c r="N87" s="72"/>
      <c r="O87" s="79" t="s">
        <v>416</v>
      </c>
      <c r="P87" s="81">
        <v>43645.65189814815</v>
      </c>
      <c r="Q87" s="79" t="s">
        <v>500</v>
      </c>
      <c r="R87" s="79"/>
      <c r="S87" s="79"/>
      <c r="T87" s="79" t="s">
        <v>903</v>
      </c>
      <c r="U87" s="79"/>
      <c r="V87" s="83" t="s">
        <v>1257</v>
      </c>
      <c r="W87" s="81">
        <v>43645.65189814815</v>
      </c>
      <c r="X87" s="83" t="s">
        <v>1379</v>
      </c>
      <c r="Y87" s="79"/>
      <c r="Z87" s="79"/>
      <c r="AA87" s="85" t="s">
        <v>1687</v>
      </c>
      <c r="AB87" s="79"/>
      <c r="AC87" s="79" t="b">
        <v>0</v>
      </c>
      <c r="AD87" s="79">
        <v>0</v>
      </c>
      <c r="AE87" s="85" t="s">
        <v>1912</v>
      </c>
      <c r="AF87" s="79" t="b">
        <v>0</v>
      </c>
      <c r="AG87" s="79" t="s">
        <v>1915</v>
      </c>
      <c r="AH87" s="79"/>
      <c r="AI87" s="85" t="s">
        <v>1912</v>
      </c>
      <c r="AJ87" s="79" t="b">
        <v>0</v>
      </c>
      <c r="AK87" s="79">
        <v>1</v>
      </c>
      <c r="AL87" s="85" t="s">
        <v>1686</v>
      </c>
      <c r="AM87" s="79" t="s">
        <v>1932</v>
      </c>
      <c r="AN87" s="79" t="b">
        <v>0</v>
      </c>
      <c r="AO87" s="85" t="s">
        <v>1686</v>
      </c>
      <c r="AP87" s="79" t="s">
        <v>176</v>
      </c>
      <c r="AQ87" s="79">
        <v>0</v>
      </c>
      <c r="AR87" s="79">
        <v>0</v>
      </c>
      <c r="AS87" s="79"/>
      <c r="AT87" s="79"/>
      <c r="AU87" s="79"/>
      <c r="AV87" s="79"/>
      <c r="AW87" s="79"/>
      <c r="AX87" s="79"/>
      <c r="AY87" s="79"/>
      <c r="AZ87" s="79"/>
      <c r="BA87">
        <v>1</v>
      </c>
      <c r="BB87" s="78" t="str">
        <f>REPLACE(INDEX(GroupVertices[Group],MATCH(Edges24[[#This Row],[Vertex 1]],GroupVertices[Vertex],0)),1,1,"")</f>
        <v>9</v>
      </c>
      <c r="BC87" s="78" t="str">
        <f>REPLACE(INDEX(GroupVertices[Group],MATCH(Edges24[[#This Row],[Vertex 2]],GroupVertices[Vertex],0)),1,1,"")</f>
        <v>9</v>
      </c>
      <c r="BD87" s="48"/>
      <c r="BE87" s="49"/>
      <c r="BF87" s="48"/>
      <c r="BG87" s="49"/>
      <c r="BH87" s="48"/>
      <c r="BI87" s="49"/>
      <c r="BJ87" s="48"/>
      <c r="BK87" s="49"/>
      <c r="BL87" s="48"/>
    </row>
    <row r="88" spans="1:64" ht="15">
      <c r="A88" s="64" t="s">
        <v>289</v>
      </c>
      <c r="B88" s="64" t="s">
        <v>289</v>
      </c>
      <c r="C88" s="65"/>
      <c r="D88" s="66"/>
      <c r="E88" s="67"/>
      <c r="F88" s="68"/>
      <c r="G88" s="65"/>
      <c r="H88" s="69"/>
      <c r="I88" s="70"/>
      <c r="J88" s="70"/>
      <c r="K88" s="34" t="s">
        <v>65</v>
      </c>
      <c r="L88" s="77">
        <v>108</v>
      </c>
      <c r="M88" s="77"/>
      <c r="N88" s="72"/>
      <c r="O88" s="79" t="s">
        <v>176</v>
      </c>
      <c r="P88" s="81">
        <v>43642.03026620371</v>
      </c>
      <c r="Q88" s="79" t="s">
        <v>501</v>
      </c>
      <c r="R88" s="83" t="s">
        <v>738</v>
      </c>
      <c r="S88" s="79" t="s">
        <v>829</v>
      </c>
      <c r="T88" s="79" t="s">
        <v>904</v>
      </c>
      <c r="U88" s="79"/>
      <c r="V88" s="83" t="s">
        <v>1258</v>
      </c>
      <c r="W88" s="81">
        <v>43642.03026620371</v>
      </c>
      <c r="X88" s="83" t="s">
        <v>1380</v>
      </c>
      <c r="Y88" s="79"/>
      <c r="Z88" s="79"/>
      <c r="AA88" s="85" t="s">
        <v>1688</v>
      </c>
      <c r="AB88" s="79"/>
      <c r="AC88" s="79" t="b">
        <v>0</v>
      </c>
      <c r="AD88" s="79">
        <v>1</v>
      </c>
      <c r="AE88" s="85" t="s">
        <v>1912</v>
      </c>
      <c r="AF88" s="79" t="b">
        <v>0</v>
      </c>
      <c r="AG88" s="79" t="s">
        <v>1915</v>
      </c>
      <c r="AH88" s="79"/>
      <c r="AI88" s="85" t="s">
        <v>1912</v>
      </c>
      <c r="AJ88" s="79" t="b">
        <v>0</v>
      </c>
      <c r="AK88" s="79">
        <v>0</v>
      </c>
      <c r="AL88" s="85" t="s">
        <v>1912</v>
      </c>
      <c r="AM88" s="79" t="s">
        <v>1927</v>
      </c>
      <c r="AN88" s="79" t="b">
        <v>0</v>
      </c>
      <c r="AO88" s="85" t="s">
        <v>1688</v>
      </c>
      <c r="AP88" s="79" t="s">
        <v>176</v>
      </c>
      <c r="AQ88" s="79">
        <v>0</v>
      </c>
      <c r="AR88" s="79">
        <v>0</v>
      </c>
      <c r="AS88" s="79"/>
      <c r="AT88" s="79"/>
      <c r="AU88" s="79"/>
      <c r="AV88" s="79"/>
      <c r="AW88" s="79"/>
      <c r="AX88" s="79"/>
      <c r="AY88" s="79"/>
      <c r="AZ88" s="79"/>
      <c r="BA88">
        <v>2</v>
      </c>
      <c r="BB88" s="78" t="str">
        <f>REPLACE(INDEX(GroupVertices[Group],MATCH(Edges24[[#This Row],[Vertex 1]],GroupVertices[Vertex],0)),1,1,"")</f>
        <v>1</v>
      </c>
      <c r="BC88" s="78" t="str">
        <f>REPLACE(INDEX(GroupVertices[Group],MATCH(Edges24[[#This Row],[Vertex 2]],GroupVertices[Vertex],0)),1,1,"")</f>
        <v>1</v>
      </c>
      <c r="BD88" s="48">
        <v>1</v>
      </c>
      <c r="BE88" s="49">
        <v>5.555555555555555</v>
      </c>
      <c r="BF88" s="48">
        <v>0</v>
      </c>
      <c r="BG88" s="49">
        <v>0</v>
      </c>
      <c r="BH88" s="48">
        <v>0</v>
      </c>
      <c r="BI88" s="49">
        <v>0</v>
      </c>
      <c r="BJ88" s="48">
        <v>17</v>
      </c>
      <c r="BK88" s="49">
        <v>94.44444444444444</v>
      </c>
      <c r="BL88" s="48">
        <v>18</v>
      </c>
    </row>
    <row r="89" spans="1:64" ht="15">
      <c r="A89" s="64" t="s">
        <v>289</v>
      </c>
      <c r="B89" s="64" t="s">
        <v>289</v>
      </c>
      <c r="C89" s="65"/>
      <c r="D89" s="66"/>
      <c r="E89" s="67"/>
      <c r="F89" s="68"/>
      <c r="G89" s="65"/>
      <c r="H89" s="69"/>
      <c r="I89" s="70"/>
      <c r="J89" s="70"/>
      <c r="K89" s="34" t="s">
        <v>65</v>
      </c>
      <c r="L89" s="77">
        <v>109</v>
      </c>
      <c r="M89" s="77"/>
      <c r="N89" s="72"/>
      <c r="O89" s="79" t="s">
        <v>176</v>
      </c>
      <c r="P89" s="81">
        <v>43645.70891203704</v>
      </c>
      <c r="Q89" s="79" t="s">
        <v>502</v>
      </c>
      <c r="R89" s="83" t="s">
        <v>739</v>
      </c>
      <c r="S89" s="79" t="s">
        <v>829</v>
      </c>
      <c r="T89" s="79" t="s">
        <v>905</v>
      </c>
      <c r="U89" s="79"/>
      <c r="V89" s="83" t="s">
        <v>1258</v>
      </c>
      <c r="W89" s="81">
        <v>43645.70891203704</v>
      </c>
      <c r="X89" s="83" t="s">
        <v>1381</v>
      </c>
      <c r="Y89" s="79"/>
      <c r="Z89" s="79"/>
      <c r="AA89" s="85" t="s">
        <v>1689</v>
      </c>
      <c r="AB89" s="79"/>
      <c r="AC89" s="79" t="b">
        <v>0</v>
      </c>
      <c r="AD89" s="79">
        <v>1</v>
      </c>
      <c r="AE89" s="85" t="s">
        <v>1912</v>
      </c>
      <c r="AF89" s="79" t="b">
        <v>0</v>
      </c>
      <c r="AG89" s="79" t="s">
        <v>1915</v>
      </c>
      <c r="AH89" s="79"/>
      <c r="AI89" s="85" t="s">
        <v>1912</v>
      </c>
      <c r="AJ89" s="79" t="b">
        <v>0</v>
      </c>
      <c r="AK89" s="79">
        <v>0</v>
      </c>
      <c r="AL89" s="85" t="s">
        <v>1912</v>
      </c>
      <c r="AM89" s="79" t="s">
        <v>1927</v>
      </c>
      <c r="AN89" s="79" t="b">
        <v>0</v>
      </c>
      <c r="AO89" s="85" t="s">
        <v>1689</v>
      </c>
      <c r="AP89" s="79" t="s">
        <v>176</v>
      </c>
      <c r="AQ89" s="79">
        <v>0</v>
      </c>
      <c r="AR89" s="79">
        <v>0</v>
      </c>
      <c r="AS89" s="79"/>
      <c r="AT89" s="79"/>
      <c r="AU89" s="79"/>
      <c r="AV89" s="79"/>
      <c r="AW89" s="79"/>
      <c r="AX89" s="79"/>
      <c r="AY89" s="79"/>
      <c r="AZ89" s="79"/>
      <c r="BA89">
        <v>2</v>
      </c>
      <c r="BB89" s="78" t="str">
        <f>REPLACE(INDEX(GroupVertices[Group],MATCH(Edges24[[#This Row],[Vertex 1]],GroupVertices[Vertex],0)),1,1,"")</f>
        <v>1</v>
      </c>
      <c r="BC89" s="78" t="str">
        <f>REPLACE(INDEX(GroupVertices[Group],MATCH(Edges24[[#This Row],[Vertex 2]],GroupVertices[Vertex],0)),1,1,"")</f>
        <v>1</v>
      </c>
      <c r="BD89" s="48">
        <v>3</v>
      </c>
      <c r="BE89" s="49">
        <v>12.5</v>
      </c>
      <c r="BF89" s="48">
        <v>0</v>
      </c>
      <c r="BG89" s="49">
        <v>0</v>
      </c>
      <c r="BH89" s="48">
        <v>0</v>
      </c>
      <c r="BI89" s="49">
        <v>0</v>
      </c>
      <c r="BJ89" s="48">
        <v>21</v>
      </c>
      <c r="BK89" s="49">
        <v>87.5</v>
      </c>
      <c r="BL89" s="48">
        <v>24</v>
      </c>
    </row>
    <row r="90" spans="1:64" ht="15">
      <c r="A90" s="64" t="s">
        <v>290</v>
      </c>
      <c r="B90" s="64" t="s">
        <v>290</v>
      </c>
      <c r="C90" s="65"/>
      <c r="D90" s="66"/>
      <c r="E90" s="67"/>
      <c r="F90" s="68"/>
      <c r="G90" s="65"/>
      <c r="H90" s="69"/>
      <c r="I90" s="70"/>
      <c r="J90" s="70"/>
      <c r="K90" s="34" t="s">
        <v>65</v>
      </c>
      <c r="L90" s="77">
        <v>110</v>
      </c>
      <c r="M90" s="77"/>
      <c r="N90" s="72"/>
      <c r="O90" s="79" t="s">
        <v>176</v>
      </c>
      <c r="P90" s="81">
        <v>43645.71166666667</v>
      </c>
      <c r="Q90" s="79" t="s">
        <v>503</v>
      </c>
      <c r="R90" s="83" t="s">
        <v>740</v>
      </c>
      <c r="S90" s="79" t="s">
        <v>829</v>
      </c>
      <c r="T90" s="79" t="s">
        <v>906</v>
      </c>
      <c r="U90" s="79"/>
      <c r="V90" s="83" t="s">
        <v>1259</v>
      </c>
      <c r="W90" s="81">
        <v>43645.71166666667</v>
      </c>
      <c r="X90" s="83" t="s">
        <v>1382</v>
      </c>
      <c r="Y90" s="79"/>
      <c r="Z90" s="79"/>
      <c r="AA90" s="85" t="s">
        <v>1690</v>
      </c>
      <c r="AB90" s="79"/>
      <c r="AC90" s="79" t="b">
        <v>0</v>
      </c>
      <c r="AD90" s="79">
        <v>0</v>
      </c>
      <c r="AE90" s="85" t="s">
        <v>1912</v>
      </c>
      <c r="AF90" s="79" t="b">
        <v>0</v>
      </c>
      <c r="AG90" s="79" t="s">
        <v>1915</v>
      </c>
      <c r="AH90" s="79"/>
      <c r="AI90" s="85" t="s">
        <v>1912</v>
      </c>
      <c r="AJ90" s="79" t="b">
        <v>0</v>
      </c>
      <c r="AK90" s="79">
        <v>0</v>
      </c>
      <c r="AL90" s="85" t="s">
        <v>1912</v>
      </c>
      <c r="AM90" s="79" t="s">
        <v>1927</v>
      </c>
      <c r="AN90" s="79" t="b">
        <v>0</v>
      </c>
      <c r="AO90" s="85" t="s">
        <v>1690</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35</v>
      </c>
      <c r="BK90" s="49">
        <v>100</v>
      </c>
      <c r="BL90" s="48">
        <v>35</v>
      </c>
    </row>
    <row r="91" spans="1:64" ht="15">
      <c r="A91" s="64" t="s">
        <v>291</v>
      </c>
      <c r="B91" s="64" t="s">
        <v>291</v>
      </c>
      <c r="C91" s="65"/>
      <c r="D91" s="66"/>
      <c r="E91" s="67"/>
      <c r="F91" s="68"/>
      <c r="G91" s="65"/>
      <c r="H91" s="69"/>
      <c r="I91" s="70"/>
      <c r="J91" s="70"/>
      <c r="K91" s="34" t="s">
        <v>65</v>
      </c>
      <c r="L91" s="77">
        <v>111</v>
      </c>
      <c r="M91" s="77"/>
      <c r="N91" s="72"/>
      <c r="O91" s="79" t="s">
        <v>176</v>
      </c>
      <c r="P91" s="81">
        <v>43645.74381944445</v>
      </c>
      <c r="Q91" s="79" t="s">
        <v>504</v>
      </c>
      <c r="R91" s="83" t="s">
        <v>723</v>
      </c>
      <c r="S91" s="79" t="s">
        <v>827</v>
      </c>
      <c r="T91" s="79" t="s">
        <v>874</v>
      </c>
      <c r="U91" s="83" t="s">
        <v>1095</v>
      </c>
      <c r="V91" s="83" t="s">
        <v>1095</v>
      </c>
      <c r="W91" s="81">
        <v>43645.74381944445</v>
      </c>
      <c r="X91" s="83" t="s">
        <v>1383</v>
      </c>
      <c r="Y91" s="79"/>
      <c r="Z91" s="79"/>
      <c r="AA91" s="85" t="s">
        <v>1691</v>
      </c>
      <c r="AB91" s="79"/>
      <c r="AC91" s="79" t="b">
        <v>0</v>
      </c>
      <c r="AD91" s="79">
        <v>0</v>
      </c>
      <c r="AE91" s="85" t="s">
        <v>1912</v>
      </c>
      <c r="AF91" s="79" t="b">
        <v>0</v>
      </c>
      <c r="AG91" s="79" t="s">
        <v>1915</v>
      </c>
      <c r="AH91" s="79"/>
      <c r="AI91" s="85" t="s">
        <v>1912</v>
      </c>
      <c r="AJ91" s="79" t="b">
        <v>0</v>
      </c>
      <c r="AK91" s="79">
        <v>0</v>
      </c>
      <c r="AL91" s="85" t="s">
        <v>1912</v>
      </c>
      <c r="AM91" s="79" t="s">
        <v>1922</v>
      </c>
      <c r="AN91" s="79" t="b">
        <v>0</v>
      </c>
      <c r="AO91" s="85" t="s">
        <v>1691</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1</v>
      </c>
      <c r="BE91" s="49">
        <v>11.11111111111111</v>
      </c>
      <c r="BF91" s="48">
        <v>0</v>
      </c>
      <c r="BG91" s="49">
        <v>0</v>
      </c>
      <c r="BH91" s="48">
        <v>0</v>
      </c>
      <c r="BI91" s="49">
        <v>0</v>
      </c>
      <c r="BJ91" s="48">
        <v>8</v>
      </c>
      <c r="BK91" s="49">
        <v>88.88888888888889</v>
      </c>
      <c r="BL91" s="48">
        <v>9</v>
      </c>
    </row>
    <row r="92" spans="1:64" ht="15">
      <c r="A92" s="64" t="s">
        <v>292</v>
      </c>
      <c r="B92" s="64" t="s">
        <v>292</v>
      </c>
      <c r="C92" s="65"/>
      <c r="D92" s="66"/>
      <c r="E92" s="67"/>
      <c r="F92" s="68"/>
      <c r="G92" s="65"/>
      <c r="H92" s="69"/>
      <c r="I92" s="70"/>
      <c r="J92" s="70"/>
      <c r="K92" s="34" t="s">
        <v>65</v>
      </c>
      <c r="L92" s="77">
        <v>112</v>
      </c>
      <c r="M92" s="77"/>
      <c r="N92" s="72"/>
      <c r="O92" s="79" t="s">
        <v>176</v>
      </c>
      <c r="P92" s="81">
        <v>43645.856354166666</v>
      </c>
      <c r="Q92" s="79" t="s">
        <v>505</v>
      </c>
      <c r="R92" s="83" t="s">
        <v>723</v>
      </c>
      <c r="S92" s="79" t="s">
        <v>827</v>
      </c>
      <c r="T92" s="79" t="s">
        <v>907</v>
      </c>
      <c r="U92" s="83" t="s">
        <v>1096</v>
      </c>
      <c r="V92" s="83" t="s">
        <v>1096</v>
      </c>
      <c r="W92" s="81">
        <v>43645.856354166666</v>
      </c>
      <c r="X92" s="83" t="s">
        <v>1384</v>
      </c>
      <c r="Y92" s="79"/>
      <c r="Z92" s="79"/>
      <c r="AA92" s="85" t="s">
        <v>1692</v>
      </c>
      <c r="AB92" s="79"/>
      <c r="AC92" s="79" t="b">
        <v>0</v>
      </c>
      <c r="AD92" s="79">
        <v>0</v>
      </c>
      <c r="AE92" s="85" t="s">
        <v>1912</v>
      </c>
      <c r="AF92" s="79" t="b">
        <v>0</v>
      </c>
      <c r="AG92" s="79" t="s">
        <v>1915</v>
      </c>
      <c r="AH92" s="79"/>
      <c r="AI92" s="85" t="s">
        <v>1912</v>
      </c>
      <c r="AJ92" s="79" t="b">
        <v>0</v>
      </c>
      <c r="AK92" s="79">
        <v>0</v>
      </c>
      <c r="AL92" s="85" t="s">
        <v>1912</v>
      </c>
      <c r="AM92" s="79" t="s">
        <v>1922</v>
      </c>
      <c r="AN92" s="79" t="b">
        <v>0</v>
      </c>
      <c r="AO92" s="85" t="s">
        <v>1692</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9.090909090909092</v>
      </c>
      <c r="BF92" s="48">
        <v>0</v>
      </c>
      <c r="BG92" s="49">
        <v>0</v>
      </c>
      <c r="BH92" s="48">
        <v>0</v>
      </c>
      <c r="BI92" s="49">
        <v>0</v>
      </c>
      <c r="BJ92" s="48">
        <v>10</v>
      </c>
      <c r="BK92" s="49">
        <v>90.9090909090909</v>
      </c>
      <c r="BL92" s="48">
        <v>11</v>
      </c>
    </row>
    <row r="93" spans="1:64" ht="15">
      <c r="A93" s="64" t="s">
        <v>293</v>
      </c>
      <c r="B93" s="64" t="s">
        <v>394</v>
      </c>
      <c r="C93" s="65"/>
      <c r="D93" s="66"/>
      <c r="E93" s="67"/>
      <c r="F93" s="68"/>
      <c r="G93" s="65"/>
      <c r="H93" s="69"/>
      <c r="I93" s="70"/>
      <c r="J93" s="70"/>
      <c r="K93" s="34" t="s">
        <v>65</v>
      </c>
      <c r="L93" s="77">
        <v>113</v>
      </c>
      <c r="M93" s="77"/>
      <c r="N93" s="72"/>
      <c r="O93" s="79" t="s">
        <v>416</v>
      </c>
      <c r="P93" s="81">
        <v>43645.86792824074</v>
      </c>
      <c r="Q93" s="79" t="s">
        <v>506</v>
      </c>
      <c r="R93" s="83" t="s">
        <v>723</v>
      </c>
      <c r="S93" s="79" t="s">
        <v>827</v>
      </c>
      <c r="T93" s="79" t="s">
        <v>851</v>
      </c>
      <c r="U93" s="83" t="s">
        <v>1097</v>
      </c>
      <c r="V93" s="83" t="s">
        <v>1097</v>
      </c>
      <c r="W93" s="81">
        <v>43645.86792824074</v>
      </c>
      <c r="X93" s="83" t="s">
        <v>1385</v>
      </c>
      <c r="Y93" s="79"/>
      <c r="Z93" s="79"/>
      <c r="AA93" s="85" t="s">
        <v>1693</v>
      </c>
      <c r="AB93" s="79"/>
      <c r="AC93" s="79" t="b">
        <v>0</v>
      </c>
      <c r="AD93" s="79">
        <v>0</v>
      </c>
      <c r="AE93" s="85" t="s">
        <v>1912</v>
      </c>
      <c r="AF93" s="79" t="b">
        <v>0</v>
      </c>
      <c r="AG93" s="79" t="s">
        <v>1915</v>
      </c>
      <c r="AH93" s="79"/>
      <c r="AI93" s="85" t="s">
        <v>1912</v>
      </c>
      <c r="AJ93" s="79" t="b">
        <v>0</v>
      </c>
      <c r="AK93" s="79">
        <v>0</v>
      </c>
      <c r="AL93" s="85" t="s">
        <v>1912</v>
      </c>
      <c r="AM93" s="79" t="s">
        <v>1922</v>
      </c>
      <c r="AN93" s="79" t="b">
        <v>0</v>
      </c>
      <c r="AO93" s="85" t="s">
        <v>1693</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1</v>
      </c>
      <c r="BE93" s="49">
        <v>11.11111111111111</v>
      </c>
      <c r="BF93" s="48">
        <v>0</v>
      </c>
      <c r="BG93" s="49">
        <v>0</v>
      </c>
      <c r="BH93" s="48">
        <v>0</v>
      </c>
      <c r="BI93" s="49">
        <v>0</v>
      </c>
      <c r="BJ93" s="48">
        <v>8</v>
      </c>
      <c r="BK93" s="49">
        <v>88.88888888888889</v>
      </c>
      <c r="BL93" s="48">
        <v>9</v>
      </c>
    </row>
    <row r="94" spans="1:64" ht="15">
      <c r="A94" s="64" t="s">
        <v>294</v>
      </c>
      <c r="B94" s="64" t="s">
        <v>294</v>
      </c>
      <c r="C94" s="65"/>
      <c r="D94" s="66"/>
      <c r="E94" s="67"/>
      <c r="F94" s="68"/>
      <c r="G94" s="65"/>
      <c r="H94" s="69"/>
      <c r="I94" s="70"/>
      <c r="J94" s="70"/>
      <c r="K94" s="34" t="s">
        <v>65</v>
      </c>
      <c r="L94" s="77">
        <v>114</v>
      </c>
      <c r="M94" s="77"/>
      <c r="N94" s="72"/>
      <c r="O94" s="79" t="s">
        <v>176</v>
      </c>
      <c r="P94" s="81">
        <v>43645.90939814815</v>
      </c>
      <c r="Q94" s="79" t="s">
        <v>507</v>
      </c>
      <c r="R94" s="83" t="s">
        <v>723</v>
      </c>
      <c r="S94" s="79" t="s">
        <v>827</v>
      </c>
      <c r="T94" s="79" t="s">
        <v>908</v>
      </c>
      <c r="U94" s="83" t="s">
        <v>1098</v>
      </c>
      <c r="V94" s="83" t="s">
        <v>1098</v>
      </c>
      <c r="W94" s="81">
        <v>43645.90939814815</v>
      </c>
      <c r="X94" s="83" t="s">
        <v>1386</v>
      </c>
      <c r="Y94" s="79"/>
      <c r="Z94" s="79"/>
      <c r="AA94" s="85" t="s">
        <v>1694</v>
      </c>
      <c r="AB94" s="79"/>
      <c r="AC94" s="79" t="b">
        <v>0</v>
      </c>
      <c r="AD94" s="79">
        <v>0</v>
      </c>
      <c r="AE94" s="85" t="s">
        <v>1912</v>
      </c>
      <c r="AF94" s="79" t="b">
        <v>0</v>
      </c>
      <c r="AG94" s="79" t="s">
        <v>1915</v>
      </c>
      <c r="AH94" s="79"/>
      <c r="AI94" s="85" t="s">
        <v>1912</v>
      </c>
      <c r="AJ94" s="79" t="b">
        <v>0</v>
      </c>
      <c r="AK94" s="79">
        <v>0</v>
      </c>
      <c r="AL94" s="85" t="s">
        <v>1912</v>
      </c>
      <c r="AM94" s="79" t="s">
        <v>1922</v>
      </c>
      <c r="AN94" s="79" t="b">
        <v>0</v>
      </c>
      <c r="AO94" s="85" t="s">
        <v>1694</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295</v>
      </c>
      <c r="B95" s="64" t="s">
        <v>295</v>
      </c>
      <c r="C95" s="65"/>
      <c r="D95" s="66"/>
      <c r="E95" s="67"/>
      <c r="F95" s="68"/>
      <c r="G95" s="65"/>
      <c r="H95" s="69"/>
      <c r="I95" s="70"/>
      <c r="J95" s="70"/>
      <c r="K95" s="34" t="s">
        <v>65</v>
      </c>
      <c r="L95" s="77">
        <v>115</v>
      </c>
      <c r="M95" s="77"/>
      <c r="N95" s="72"/>
      <c r="O95" s="79" t="s">
        <v>176</v>
      </c>
      <c r="P95" s="81">
        <v>43643.25537037037</v>
      </c>
      <c r="Q95" s="79" t="s">
        <v>508</v>
      </c>
      <c r="R95" s="83" t="s">
        <v>741</v>
      </c>
      <c r="S95" s="79" t="s">
        <v>829</v>
      </c>
      <c r="T95" s="79" t="s">
        <v>909</v>
      </c>
      <c r="U95" s="79"/>
      <c r="V95" s="83" t="s">
        <v>1260</v>
      </c>
      <c r="W95" s="81">
        <v>43643.25537037037</v>
      </c>
      <c r="X95" s="83" t="s">
        <v>1387</v>
      </c>
      <c r="Y95" s="79"/>
      <c r="Z95" s="79"/>
      <c r="AA95" s="85" t="s">
        <v>1695</v>
      </c>
      <c r="AB95" s="79"/>
      <c r="AC95" s="79" t="b">
        <v>0</v>
      </c>
      <c r="AD95" s="79">
        <v>2</v>
      </c>
      <c r="AE95" s="85" t="s">
        <v>1912</v>
      </c>
      <c r="AF95" s="79" t="b">
        <v>0</v>
      </c>
      <c r="AG95" s="79" t="s">
        <v>1915</v>
      </c>
      <c r="AH95" s="79"/>
      <c r="AI95" s="85" t="s">
        <v>1912</v>
      </c>
      <c r="AJ95" s="79" t="b">
        <v>0</v>
      </c>
      <c r="AK95" s="79">
        <v>0</v>
      </c>
      <c r="AL95" s="85" t="s">
        <v>1912</v>
      </c>
      <c r="AM95" s="79" t="s">
        <v>1927</v>
      </c>
      <c r="AN95" s="79" t="b">
        <v>0</v>
      </c>
      <c r="AO95" s="85" t="s">
        <v>1695</v>
      </c>
      <c r="AP95" s="79" t="s">
        <v>176</v>
      </c>
      <c r="AQ95" s="79">
        <v>0</v>
      </c>
      <c r="AR95" s="79">
        <v>0</v>
      </c>
      <c r="AS95" s="79"/>
      <c r="AT95" s="79"/>
      <c r="AU95" s="79"/>
      <c r="AV95" s="79"/>
      <c r="AW95" s="79"/>
      <c r="AX95" s="79"/>
      <c r="AY95" s="79"/>
      <c r="AZ95" s="79"/>
      <c r="BA95">
        <v>2</v>
      </c>
      <c r="BB95" s="78" t="str">
        <f>REPLACE(INDEX(GroupVertices[Group],MATCH(Edges24[[#This Row],[Vertex 1]],GroupVertices[Vertex],0)),1,1,"")</f>
        <v>1</v>
      </c>
      <c r="BC95" s="78" t="str">
        <f>REPLACE(INDEX(GroupVertices[Group],MATCH(Edges24[[#This Row],[Vertex 2]],GroupVertices[Vertex],0)),1,1,"")</f>
        <v>1</v>
      </c>
      <c r="BD95" s="48">
        <v>1</v>
      </c>
      <c r="BE95" s="49">
        <v>3.8461538461538463</v>
      </c>
      <c r="BF95" s="48">
        <v>0</v>
      </c>
      <c r="BG95" s="49">
        <v>0</v>
      </c>
      <c r="BH95" s="48">
        <v>0</v>
      </c>
      <c r="BI95" s="49">
        <v>0</v>
      </c>
      <c r="BJ95" s="48">
        <v>25</v>
      </c>
      <c r="BK95" s="49">
        <v>96.15384615384616</v>
      </c>
      <c r="BL95" s="48">
        <v>26</v>
      </c>
    </row>
    <row r="96" spans="1:64" ht="15">
      <c r="A96" s="64" t="s">
        <v>295</v>
      </c>
      <c r="B96" s="64" t="s">
        <v>295</v>
      </c>
      <c r="C96" s="65"/>
      <c r="D96" s="66"/>
      <c r="E96" s="67"/>
      <c r="F96" s="68"/>
      <c r="G96" s="65"/>
      <c r="H96" s="69"/>
      <c r="I96" s="70"/>
      <c r="J96" s="70"/>
      <c r="K96" s="34" t="s">
        <v>65</v>
      </c>
      <c r="L96" s="77">
        <v>116</v>
      </c>
      <c r="M96" s="77"/>
      <c r="N96" s="72"/>
      <c r="O96" s="79" t="s">
        <v>176</v>
      </c>
      <c r="P96" s="81">
        <v>43645.98399305555</v>
      </c>
      <c r="Q96" s="79" t="s">
        <v>509</v>
      </c>
      <c r="R96" s="83" t="s">
        <v>742</v>
      </c>
      <c r="S96" s="79" t="s">
        <v>829</v>
      </c>
      <c r="T96" s="79" t="s">
        <v>910</v>
      </c>
      <c r="U96" s="79"/>
      <c r="V96" s="83" t="s">
        <v>1260</v>
      </c>
      <c r="W96" s="81">
        <v>43645.98399305555</v>
      </c>
      <c r="X96" s="83" t="s">
        <v>1388</v>
      </c>
      <c r="Y96" s="79"/>
      <c r="Z96" s="79"/>
      <c r="AA96" s="85" t="s">
        <v>1696</v>
      </c>
      <c r="AB96" s="79"/>
      <c r="AC96" s="79" t="b">
        <v>0</v>
      </c>
      <c r="AD96" s="79">
        <v>2</v>
      </c>
      <c r="AE96" s="85" t="s">
        <v>1912</v>
      </c>
      <c r="AF96" s="79" t="b">
        <v>0</v>
      </c>
      <c r="AG96" s="79" t="s">
        <v>1915</v>
      </c>
      <c r="AH96" s="79"/>
      <c r="AI96" s="85" t="s">
        <v>1912</v>
      </c>
      <c r="AJ96" s="79" t="b">
        <v>0</v>
      </c>
      <c r="AK96" s="79">
        <v>0</v>
      </c>
      <c r="AL96" s="85" t="s">
        <v>1912</v>
      </c>
      <c r="AM96" s="79" t="s">
        <v>1927</v>
      </c>
      <c r="AN96" s="79" t="b">
        <v>0</v>
      </c>
      <c r="AO96" s="85" t="s">
        <v>1696</v>
      </c>
      <c r="AP96" s="79" t="s">
        <v>176</v>
      </c>
      <c r="AQ96" s="79">
        <v>0</v>
      </c>
      <c r="AR96" s="79">
        <v>0</v>
      </c>
      <c r="AS96" s="79"/>
      <c r="AT96" s="79"/>
      <c r="AU96" s="79"/>
      <c r="AV96" s="79"/>
      <c r="AW96" s="79"/>
      <c r="AX96" s="79"/>
      <c r="AY96" s="79"/>
      <c r="AZ96" s="79"/>
      <c r="BA96">
        <v>2</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17</v>
      </c>
      <c r="BK96" s="49">
        <v>100</v>
      </c>
      <c r="BL96" s="48">
        <v>17</v>
      </c>
    </row>
    <row r="97" spans="1:64" ht="15">
      <c r="A97" s="64" t="s">
        <v>296</v>
      </c>
      <c r="B97" s="64" t="s">
        <v>296</v>
      </c>
      <c r="C97" s="65"/>
      <c r="D97" s="66"/>
      <c r="E97" s="67"/>
      <c r="F97" s="68"/>
      <c r="G97" s="65"/>
      <c r="H97" s="69"/>
      <c r="I97" s="70"/>
      <c r="J97" s="70"/>
      <c r="K97" s="34" t="s">
        <v>65</v>
      </c>
      <c r="L97" s="77">
        <v>117</v>
      </c>
      <c r="M97" s="77"/>
      <c r="N97" s="72"/>
      <c r="O97" s="79" t="s">
        <v>176</v>
      </c>
      <c r="P97" s="81">
        <v>43645.9369212963</v>
      </c>
      <c r="Q97" s="79" t="s">
        <v>510</v>
      </c>
      <c r="R97" s="83" t="s">
        <v>723</v>
      </c>
      <c r="S97" s="79" t="s">
        <v>827</v>
      </c>
      <c r="T97" s="79" t="s">
        <v>911</v>
      </c>
      <c r="U97" s="83" t="s">
        <v>1099</v>
      </c>
      <c r="V97" s="83" t="s">
        <v>1099</v>
      </c>
      <c r="W97" s="81">
        <v>43645.9369212963</v>
      </c>
      <c r="X97" s="83" t="s">
        <v>1389</v>
      </c>
      <c r="Y97" s="79"/>
      <c r="Z97" s="79"/>
      <c r="AA97" s="85" t="s">
        <v>1697</v>
      </c>
      <c r="AB97" s="79"/>
      <c r="AC97" s="79" t="b">
        <v>0</v>
      </c>
      <c r="AD97" s="79">
        <v>0</v>
      </c>
      <c r="AE97" s="85" t="s">
        <v>1912</v>
      </c>
      <c r="AF97" s="79" t="b">
        <v>0</v>
      </c>
      <c r="AG97" s="79" t="s">
        <v>1915</v>
      </c>
      <c r="AH97" s="79"/>
      <c r="AI97" s="85" t="s">
        <v>1912</v>
      </c>
      <c r="AJ97" s="79" t="b">
        <v>0</v>
      </c>
      <c r="AK97" s="79">
        <v>1</v>
      </c>
      <c r="AL97" s="85" t="s">
        <v>1912</v>
      </c>
      <c r="AM97" s="79" t="s">
        <v>1922</v>
      </c>
      <c r="AN97" s="79" t="b">
        <v>0</v>
      </c>
      <c r="AO97" s="85" t="s">
        <v>1697</v>
      </c>
      <c r="AP97" s="79" t="s">
        <v>176</v>
      </c>
      <c r="AQ97" s="79">
        <v>0</v>
      </c>
      <c r="AR97" s="79">
        <v>0</v>
      </c>
      <c r="AS97" s="79"/>
      <c r="AT97" s="79"/>
      <c r="AU97" s="79"/>
      <c r="AV97" s="79"/>
      <c r="AW97" s="79"/>
      <c r="AX97" s="79"/>
      <c r="AY97" s="79"/>
      <c r="AZ97" s="79"/>
      <c r="BA97">
        <v>2</v>
      </c>
      <c r="BB97" s="78" t="str">
        <f>REPLACE(INDEX(GroupVertices[Group],MATCH(Edges24[[#This Row],[Vertex 1]],GroupVertices[Vertex],0)),1,1,"")</f>
        <v>1</v>
      </c>
      <c r="BC97" s="78" t="str">
        <f>REPLACE(INDEX(GroupVertices[Group],MATCH(Edges24[[#This Row],[Vertex 2]],GroupVertices[Vertex],0)),1,1,"")</f>
        <v>1</v>
      </c>
      <c r="BD97" s="48">
        <v>1</v>
      </c>
      <c r="BE97" s="49">
        <v>8.333333333333334</v>
      </c>
      <c r="BF97" s="48">
        <v>0</v>
      </c>
      <c r="BG97" s="49">
        <v>0</v>
      </c>
      <c r="BH97" s="48">
        <v>0</v>
      </c>
      <c r="BI97" s="49">
        <v>0</v>
      </c>
      <c r="BJ97" s="48">
        <v>11</v>
      </c>
      <c r="BK97" s="49">
        <v>91.66666666666667</v>
      </c>
      <c r="BL97" s="48">
        <v>12</v>
      </c>
    </row>
    <row r="98" spans="1:64" ht="15">
      <c r="A98" s="64" t="s">
        <v>296</v>
      </c>
      <c r="B98" s="64" t="s">
        <v>296</v>
      </c>
      <c r="C98" s="65"/>
      <c r="D98" s="66"/>
      <c r="E98" s="67"/>
      <c r="F98" s="68"/>
      <c r="G98" s="65"/>
      <c r="H98" s="69"/>
      <c r="I98" s="70"/>
      <c r="J98" s="70"/>
      <c r="K98" s="34" t="s">
        <v>65</v>
      </c>
      <c r="L98" s="77">
        <v>118</v>
      </c>
      <c r="M98" s="77"/>
      <c r="N98" s="72"/>
      <c r="O98" s="79" t="s">
        <v>176</v>
      </c>
      <c r="P98" s="81">
        <v>43646.17252314815</v>
      </c>
      <c r="Q98" s="79" t="s">
        <v>511</v>
      </c>
      <c r="R98" s="83" t="s">
        <v>723</v>
      </c>
      <c r="S98" s="79" t="s">
        <v>827</v>
      </c>
      <c r="T98" s="79" t="s">
        <v>911</v>
      </c>
      <c r="U98" s="79"/>
      <c r="V98" s="83" t="s">
        <v>1261</v>
      </c>
      <c r="W98" s="81">
        <v>43646.17252314815</v>
      </c>
      <c r="X98" s="83" t="s">
        <v>1390</v>
      </c>
      <c r="Y98" s="79"/>
      <c r="Z98" s="79"/>
      <c r="AA98" s="85" t="s">
        <v>1698</v>
      </c>
      <c r="AB98" s="79"/>
      <c r="AC98" s="79" t="b">
        <v>0</v>
      </c>
      <c r="AD98" s="79">
        <v>0</v>
      </c>
      <c r="AE98" s="85" t="s">
        <v>1912</v>
      </c>
      <c r="AF98" s="79" t="b">
        <v>0</v>
      </c>
      <c r="AG98" s="79" t="s">
        <v>1915</v>
      </c>
      <c r="AH98" s="79"/>
      <c r="AI98" s="85" t="s">
        <v>1912</v>
      </c>
      <c r="AJ98" s="79" t="b">
        <v>0</v>
      </c>
      <c r="AK98" s="79">
        <v>1</v>
      </c>
      <c r="AL98" s="85" t="s">
        <v>1697</v>
      </c>
      <c r="AM98" s="79" t="s">
        <v>1923</v>
      </c>
      <c r="AN98" s="79" t="b">
        <v>0</v>
      </c>
      <c r="AO98" s="85" t="s">
        <v>1697</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1</v>
      </c>
      <c r="BE98" s="49">
        <v>6.666666666666667</v>
      </c>
      <c r="BF98" s="48">
        <v>0</v>
      </c>
      <c r="BG98" s="49">
        <v>0</v>
      </c>
      <c r="BH98" s="48">
        <v>0</v>
      </c>
      <c r="BI98" s="49">
        <v>0</v>
      </c>
      <c r="BJ98" s="48">
        <v>14</v>
      </c>
      <c r="BK98" s="49">
        <v>93.33333333333333</v>
      </c>
      <c r="BL98" s="48">
        <v>15</v>
      </c>
    </row>
    <row r="99" spans="1:64" ht="15">
      <c r="A99" s="64" t="s">
        <v>297</v>
      </c>
      <c r="B99" s="64" t="s">
        <v>297</v>
      </c>
      <c r="C99" s="65"/>
      <c r="D99" s="66"/>
      <c r="E99" s="67"/>
      <c r="F99" s="68"/>
      <c r="G99" s="65"/>
      <c r="H99" s="69"/>
      <c r="I99" s="70"/>
      <c r="J99" s="70"/>
      <c r="K99" s="34" t="s">
        <v>65</v>
      </c>
      <c r="L99" s="77">
        <v>119</v>
      </c>
      <c r="M99" s="77"/>
      <c r="N99" s="72"/>
      <c r="O99" s="79" t="s">
        <v>176</v>
      </c>
      <c r="P99" s="81">
        <v>43640.01085648148</v>
      </c>
      <c r="Q99" s="79" t="s">
        <v>512</v>
      </c>
      <c r="R99" s="83" t="s">
        <v>723</v>
      </c>
      <c r="S99" s="79" t="s">
        <v>827</v>
      </c>
      <c r="T99" s="79" t="s">
        <v>912</v>
      </c>
      <c r="U99" s="83" t="s">
        <v>1100</v>
      </c>
      <c r="V99" s="83" t="s">
        <v>1100</v>
      </c>
      <c r="W99" s="81">
        <v>43640.01085648148</v>
      </c>
      <c r="X99" s="83" t="s">
        <v>1391</v>
      </c>
      <c r="Y99" s="79"/>
      <c r="Z99" s="79"/>
      <c r="AA99" s="85" t="s">
        <v>1699</v>
      </c>
      <c r="AB99" s="79"/>
      <c r="AC99" s="79" t="b">
        <v>0</v>
      </c>
      <c r="AD99" s="79">
        <v>0</v>
      </c>
      <c r="AE99" s="85" t="s">
        <v>1912</v>
      </c>
      <c r="AF99" s="79" t="b">
        <v>0</v>
      </c>
      <c r="AG99" s="79" t="s">
        <v>1915</v>
      </c>
      <c r="AH99" s="79"/>
      <c r="AI99" s="85" t="s">
        <v>1912</v>
      </c>
      <c r="AJ99" s="79" t="b">
        <v>0</v>
      </c>
      <c r="AK99" s="79">
        <v>0</v>
      </c>
      <c r="AL99" s="85" t="s">
        <v>1912</v>
      </c>
      <c r="AM99" s="79" t="s">
        <v>1922</v>
      </c>
      <c r="AN99" s="79" t="b">
        <v>0</v>
      </c>
      <c r="AO99" s="85" t="s">
        <v>1699</v>
      </c>
      <c r="AP99" s="79" t="s">
        <v>176</v>
      </c>
      <c r="AQ99" s="79">
        <v>0</v>
      </c>
      <c r="AR99" s="79">
        <v>0</v>
      </c>
      <c r="AS99" s="79"/>
      <c r="AT99" s="79"/>
      <c r="AU99" s="79"/>
      <c r="AV99" s="79"/>
      <c r="AW99" s="79"/>
      <c r="AX99" s="79"/>
      <c r="AY99" s="79"/>
      <c r="AZ99" s="79"/>
      <c r="BA99">
        <v>2</v>
      </c>
      <c r="BB99" s="78" t="str">
        <f>REPLACE(INDEX(GroupVertices[Group],MATCH(Edges24[[#This Row],[Vertex 1]],GroupVertices[Vertex],0)),1,1,"")</f>
        <v>17</v>
      </c>
      <c r="BC99" s="78" t="str">
        <f>REPLACE(INDEX(GroupVertices[Group],MATCH(Edges24[[#This Row],[Vertex 2]],GroupVertices[Vertex],0)),1,1,"")</f>
        <v>17</v>
      </c>
      <c r="BD99" s="48">
        <v>1</v>
      </c>
      <c r="BE99" s="49">
        <v>11.11111111111111</v>
      </c>
      <c r="BF99" s="48">
        <v>0</v>
      </c>
      <c r="BG99" s="49">
        <v>0</v>
      </c>
      <c r="BH99" s="48">
        <v>0</v>
      </c>
      <c r="BI99" s="49">
        <v>0</v>
      </c>
      <c r="BJ99" s="48">
        <v>8</v>
      </c>
      <c r="BK99" s="49">
        <v>88.88888888888889</v>
      </c>
      <c r="BL99" s="48">
        <v>9</v>
      </c>
    </row>
    <row r="100" spans="1:64" ht="15">
      <c r="A100" s="64" t="s">
        <v>297</v>
      </c>
      <c r="B100" s="64" t="s">
        <v>297</v>
      </c>
      <c r="C100" s="65"/>
      <c r="D100" s="66"/>
      <c r="E100" s="67"/>
      <c r="F100" s="68"/>
      <c r="G100" s="65"/>
      <c r="H100" s="69"/>
      <c r="I100" s="70"/>
      <c r="J100" s="70"/>
      <c r="K100" s="34" t="s">
        <v>65</v>
      </c>
      <c r="L100" s="77">
        <v>120</v>
      </c>
      <c r="M100" s="77"/>
      <c r="N100" s="72"/>
      <c r="O100" s="79" t="s">
        <v>176</v>
      </c>
      <c r="P100" s="81">
        <v>43646.19237268518</v>
      </c>
      <c r="Q100" s="79" t="s">
        <v>513</v>
      </c>
      <c r="R100" s="83" t="s">
        <v>723</v>
      </c>
      <c r="S100" s="79" t="s">
        <v>827</v>
      </c>
      <c r="T100" s="79" t="s">
        <v>913</v>
      </c>
      <c r="U100" s="83" t="s">
        <v>1101</v>
      </c>
      <c r="V100" s="83" t="s">
        <v>1101</v>
      </c>
      <c r="W100" s="81">
        <v>43646.19237268518</v>
      </c>
      <c r="X100" s="83" t="s">
        <v>1392</v>
      </c>
      <c r="Y100" s="79"/>
      <c r="Z100" s="79"/>
      <c r="AA100" s="85" t="s">
        <v>1700</v>
      </c>
      <c r="AB100" s="79"/>
      <c r="AC100" s="79" t="b">
        <v>0</v>
      </c>
      <c r="AD100" s="79">
        <v>1</v>
      </c>
      <c r="AE100" s="85" t="s">
        <v>1912</v>
      </c>
      <c r="AF100" s="79" t="b">
        <v>0</v>
      </c>
      <c r="AG100" s="79" t="s">
        <v>1915</v>
      </c>
      <c r="AH100" s="79"/>
      <c r="AI100" s="85" t="s">
        <v>1912</v>
      </c>
      <c r="AJ100" s="79" t="b">
        <v>0</v>
      </c>
      <c r="AK100" s="79">
        <v>1</v>
      </c>
      <c r="AL100" s="85" t="s">
        <v>1912</v>
      </c>
      <c r="AM100" s="79" t="s">
        <v>1922</v>
      </c>
      <c r="AN100" s="79" t="b">
        <v>0</v>
      </c>
      <c r="AO100" s="85" t="s">
        <v>1700</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17</v>
      </c>
      <c r="BC100" s="78" t="str">
        <f>REPLACE(INDEX(GroupVertices[Group],MATCH(Edges24[[#This Row],[Vertex 2]],GroupVertices[Vertex],0)),1,1,"")</f>
        <v>17</v>
      </c>
      <c r="BD100" s="48">
        <v>1</v>
      </c>
      <c r="BE100" s="49">
        <v>9.090909090909092</v>
      </c>
      <c r="BF100" s="48">
        <v>0</v>
      </c>
      <c r="BG100" s="49">
        <v>0</v>
      </c>
      <c r="BH100" s="48">
        <v>0</v>
      </c>
      <c r="BI100" s="49">
        <v>0</v>
      </c>
      <c r="BJ100" s="48">
        <v>10</v>
      </c>
      <c r="BK100" s="49">
        <v>90.9090909090909</v>
      </c>
      <c r="BL100" s="48">
        <v>11</v>
      </c>
    </row>
    <row r="101" spans="1:64" ht="15">
      <c r="A101" s="64" t="s">
        <v>298</v>
      </c>
      <c r="B101" s="64" t="s">
        <v>297</v>
      </c>
      <c r="C101" s="65"/>
      <c r="D101" s="66"/>
      <c r="E101" s="67"/>
      <c r="F101" s="68"/>
      <c r="G101" s="65"/>
      <c r="H101" s="69"/>
      <c r="I101" s="70"/>
      <c r="J101" s="70"/>
      <c r="K101" s="34" t="s">
        <v>65</v>
      </c>
      <c r="L101" s="77">
        <v>121</v>
      </c>
      <c r="M101" s="77"/>
      <c r="N101" s="72"/>
      <c r="O101" s="79" t="s">
        <v>416</v>
      </c>
      <c r="P101" s="81">
        <v>43646.19332175926</v>
      </c>
      <c r="Q101" s="79" t="s">
        <v>514</v>
      </c>
      <c r="R101" s="83" t="s">
        <v>723</v>
      </c>
      <c r="S101" s="79" t="s">
        <v>827</v>
      </c>
      <c r="T101" s="79" t="s">
        <v>913</v>
      </c>
      <c r="U101" s="79"/>
      <c r="V101" s="83" t="s">
        <v>1262</v>
      </c>
      <c r="W101" s="81">
        <v>43646.19332175926</v>
      </c>
      <c r="X101" s="83" t="s">
        <v>1393</v>
      </c>
      <c r="Y101" s="79"/>
      <c r="Z101" s="79"/>
      <c r="AA101" s="85" t="s">
        <v>1701</v>
      </c>
      <c r="AB101" s="79"/>
      <c r="AC101" s="79" t="b">
        <v>0</v>
      </c>
      <c r="AD101" s="79">
        <v>0</v>
      </c>
      <c r="AE101" s="85" t="s">
        <v>1912</v>
      </c>
      <c r="AF101" s="79" t="b">
        <v>0</v>
      </c>
      <c r="AG101" s="79" t="s">
        <v>1915</v>
      </c>
      <c r="AH101" s="79"/>
      <c r="AI101" s="85" t="s">
        <v>1912</v>
      </c>
      <c r="AJ101" s="79" t="b">
        <v>0</v>
      </c>
      <c r="AK101" s="79">
        <v>1</v>
      </c>
      <c r="AL101" s="85" t="s">
        <v>1700</v>
      </c>
      <c r="AM101" s="79" t="s">
        <v>1931</v>
      </c>
      <c r="AN101" s="79" t="b">
        <v>0</v>
      </c>
      <c r="AO101" s="85" t="s">
        <v>1700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17</v>
      </c>
      <c r="BC101" s="78" t="str">
        <f>REPLACE(INDEX(GroupVertices[Group],MATCH(Edges24[[#This Row],[Vertex 2]],GroupVertices[Vertex],0)),1,1,"")</f>
        <v>17</v>
      </c>
      <c r="BD101" s="48">
        <v>1</v>
      </c>
      <c r="BE101" s="49">
        <v>7.6923076923076925</v>
      </c>
      <c r="BF101" s="48">
        <v>0</v>
      </c>
      <c r="BG101" s="49">
        <v>0</v>
      </c>
      <c r="BH101" s="48">
        <v>0</v>
      </c>
      <c r="BI101" s="49">
        <v>0</v>
      </c>
      <c r="BJ101" s="48">
        <v>12</v>
      </c>
      <c r="BK101" s="49">
        <v>92.3076923076923</v>
      </c>
      <c r="BL101" s="48">
        <v>13</v>
      </c>
    </row>
    <row r="102" spans="1:64" ht="15">
      <c r="A102" s="64" t="s">
        <v>279</v>
      </c>
      <c r="B102" s="64" t="s">
        <v>412</v>
      </c>
      <c r="C102" s="65"/>
      <c r="D102" s="66"/>
      <c r="E102" s="67"/>
      <c r="F102" s="68"/>
      <c r="G102" s="65"/>
      <c r="H102" s="69"/>
      <c r="I102" s="70"/>
      <c r="J102" s="70"/>
      <c r="K102" s="34" t="s">
        <v>65</v>
      </c>
      <c r="L102" s="77">
        <v>122</v>
      </c>
      <c r="M102" s="77"/>
      <c r="N102" s="72"/>
      <c r="O102" s="79" t="s">
        <v>416</v>
      </c>
      <c r="P102" s="81">
        <v>43642.89962962963</v>
      </c>
      <c r="Q102" s="79" t="s">
        <v>515</v>
      </c>
      <c r="R102" s="79"/>
      <c r="S102" s="79"/>
      <c r="T102" s="79" t="s">
        <v>914</v>
      </c>
      <c r="U102" s="83" t="s">
        <v>1102</v>
      </c>
      <c r="V102" s="83" t="s">
        <v>1102</v>
      </c>
      <c r="W102" s="81">
        <v>43642.89962962963</v>
      </c>
      <c r="X102" s="83" t="s">
        <v>1394</v>
      </c>
      <c r="Y102" s="79"/>
      <c r="Z102" s="79"/>
      <c r="AA102" s="85" t="s">
        <v>1702</v>
      </c>
      <c r="AB102" s="79"/>
      <c r="AC102" s="79" t="b">
        <v>0</v>
      </c>
      <c r="AD102" s="79">
        <v>0</v>
      </c>
      <c r="AE102" s="85" t="s">
        <v>1912</v>
      </c>
      <c r="AF102" s="79" t="b">
        <v>0</v>
      </c>
      <c r="AG102" s="79" t="s">
        <v>1915</v>
      </c>
      <c r="AH102" s="79"/>
      <c r="AI102" s="85" t="s">
        <v>1912</v>
      </c>
      <c r="AJ102" s="79" t="b">
        <v>0</v>
      </c>
      <c r="AK102" s="79">
        <v>0</v>
      </c>
      <c r="AL102" s="85" t="s">
        <v>1912</v>
      </c>
      <c r="AM102" s="79" t="s">
        <v>1934</v>
      </c>
      <c r="AN102" s="79" t="b">
        <v>0</v>
      </c>
      <c r="AO102" s="85" t="s">
        <v>1702</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7</v>
      </c>
      <c r="BC102" s="78" t="str">
        <f>REPLACE(INDEX(GroupVertices[Group],MATCH(Edges24[[#This Row],[Vertex 2]],GroupVertices[Vertex],0)),1,1,"")</f>
        <v>7</v>
      </c>
      <c r="BD102" s="48">
        <v>2</v>
      </c>
      <c r="BE102" s="49">
        <v>8.695652173913043</v>
      </c>
      <c r="BF102" s="48">
        <v>0</v>
      </c>
      <c r="BG102" s="49">
        <v>0</v>
      </c>
      <c r="BH102" s="48">
        <v>0</v>
      </c>
      <c r="BI102" s="49">
        <v>0</v>
      </c>
      <c r="BJ102" s="48">
        <v>21</v>
      </c>
      <c r="BK102" s="49">
        <v>91.30434782608695</v>
      </c>
      <c r="BL102" s="48">
        <v>23</v>
      </c>
    </row>
    <row r="103" spans="1:64" ht="15">
      <c r="A103" s="64" t="s">
        <v>279</v>
      </c>
      <c r="B103" s="64" t="s">
        <v>412</v>
      </c>
      <c r="C103" s="65"/>
      <c r="D103" s="66"/>
      <c r="E103" s="67"/>
      <c r="F103" s="68"/>
      <c r="G103" s="65"/>
      <c r="H103" s="69"/>
      <c r="I103" s="70"/>
      <c r="J103" s="70"/>
      <c r="K103" s="34" t="s">
        <v>65</v>
      </c>
      <c r="L103" s="77">
        <v>123</v>
      </c>
      <c r="M103" s="77"/>
      <c r="N103" s="72"/>
      <c r="O103" s="79" t="s">
        <v>416</v>
      </c>
      <c r="P103" s="81">
        <v>43644.93803240741</v>
      </c>
      <c r="Q103" s="79" t="s">
        <v>516</v>
      </c>
      <c r="R103" s="79"/>
      <c r="S103" s="79"/>
      <c r="T103" s="79" t="s">
        <v>915</v>
      </c>
      <c r="U103" s="83" t="s">
        <v>1103</v>
      </c>
      <c r="V103" s="83" t="s">
        <v>1103</v>
      </c>
      <c r="W103" s="81">
        <v>43644.93803240741</v>
      </c>
      <c r="X103" s="83" t="s">
        <v>1395</v>
      </c>
      <c r="Y103" s="79"/>
      <c r="Z103" s="79"/>
      <c r="AA103" s="85" t="s">
        <v>1703</v>
      </c>
      <c r="AB103" s="79"/>
      <c r="AC103" s="79" t="b">
        <v>0</v>
      </c>
      <c r="AD103" s="79">
        <v>2</v>
      </c>
      <c r="AE103" s="85" t="s">
        <v>1912</v>
      </c>
      <c r="AF103" s="79" t="b">
        <v>0</v>
      </c>
      <c r="AG103" s="79" t="s">
        <v>1915</v>
      </c>
      <c r="AH103" s="79"/>
      <c r="AI103" s="85" t="s">
        <v>1912</v>
      </c>
      <c r="AJ103" s="79" t="b">
        <v>0</v>
      </c>
      <c r="AK103" s="79">
        <v>0</v>
      </c>
      <c r="AL103" s="85" t="s">
        <v>1912</v>
      </c>
      <c r="AM103" s="79" t="s">
        <v>1934</v>
      </c>
      <c r="AN103" s="79" t="b">
        <v>0</v>
      </c>
      <c r="AO103" s="85" t="s">
        <v>1703</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7</v>
      </c>
      <c r="BC103" s="78" t="str">
        <f>REPLACE(INDEX(GroupVertices[Group],MATCH(Edges24[[#This Row],[Vertex 2]],GroupVertices[Vertex],0)),1,1,"")</f>
        <v>7</v>
      </c>
      <c r="BD103" s="48">
        <v>1</v>
      </c>
      <c r="BE103" s="49">
        <v>4</v>
      </c>
      <c r="BF103" s="48">
        <v>0</v>
      </c>
      <c r="BG103" s="49">
        <v>0</v>
      </c>
      <c r="BH103" s="48">
        <v>0</v>
      </c>
      <c r="BI103" s="49">
        <v>0</v>
      </c>
      <c r="BJ103" s="48">
        <v>24</v>
      </c>
      <c r="BK103" s="49">
        <v>96</v>
      </c>
      <c r="BL103" s="48">
        <v>25</v>
      </c>
    </row>
    <row r="104" spans="1:64" ht="15">
      <c r="A104" s="64" t="s">
        <v>299</v>
      </c>
      <c r="B104" s="64" t="s">
        <v>412</v>
      </c>
      <c r="C104" s="65"/>
      <c r="D104" s="66"/>
      <c r="E104" s="67"/>
      <c r="F104" s="68"/>
      <c r="G104" s="65"/>
      <c r="H104" s="69"/>
      <c r="I104" s="70"/>
      <c r="J104" s="70"/>
      <c r="K104" s="34" t="s">
        <v>65</v>
      </c>
      <c r="L104" s="77">
        <v>124</v>
      </c>
      <c r="M104" s="77"/>
      <c r="N104" s="72"/>
      <c r="O104" s="79" t="s">
        <v>416</v>
      </c>
      <c r="P104" s="81">
        <v>43646.45247685185</v>
      </c>
      <c r="Q104" s="79" t="s">
        <v>517</v>
      </c>
      <c r="R104" s="79"/>
      <c r="S104" s="79"/>
      <c r="T104" s="79" t="s">
        <v>916</v>
      </c>
      <c r="U104" s="79"/>
      <c r="V104" s="83" t="s">
        <v>1263</v>
      </c>
      <c r="W104" s="81">
        <v>43646.45247685185</v>
      </c>
      <c r="X104" s="83" t="s">
        <v>1396</v>
      </c>
      <c r="Y104" s="79"/>
      <c r="Z104" s="79"/>
      <c r="AA104" s="85" t="s">
        <v>1704</v>
      </c>
      <c r="AB104" s="79"/>
      <c r="AC104" s="79" t="b">
        <v>0</v>
      </c>
      <c r="AD104" s="79">
        <v>0</v>
      </c>
      <c r="AE104" s="85" t="s">
        <v>1912</v>
      </c>
      <c r="AF104" s="79" t="b">
        <v>0</v>
      </c>
      <c r="AG104" s="79" t="s">
        <v>1915</v>
      </c>
      <c r="AH104" s="79"/>
      <c r="AI104" s="85" t="s">
        <v>1912</v>
      </c>
      <c r="AJ104" s="79" t="b">
        <v>0</v>
      </c>
      <c r="AK104" s="79">
        <v>0</v>
      </c>
      <c r="AL104" s="85" t="s">
        <v>1703</v>
      </c>
      <c r="AM104" s="79" t="s">
        <v>1925</v>
      </c>
      <c r="AN104" s="79" t="b">
        <v>0</v>
      </c>
      <c r="AO104" s="85" t="s">
        <v>1703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7</v>
      </c>
      <c r="BC104" s="78" t="str">
        <f>REPLACE(INDEX(GroupVertices[Group],MATCH(Edges24[[#This Row],[Vertex 2]],GroupVertices[Vertex],0)),1,1,"")</f>
        <v>7</v>
      </c>
      <c r="BD104" s="48"/>
      <c r="BE104" s="49"/>
      <c r="BF104" s="48"/>
      <c r="BG104" s="49"/>
      <c r="BH104" s="48"/>
      <c r="BI104" s="49"/>
      <c r="BJ104" s="48"/>
      <c r="BK104" s="49"/>
      <c r="BL104" s="48"/>
    </row>
    <row r="105" spans="1:64" ht="15">
      <c r="A105" s="64" t="s">
        <v>300</v>
      </c>
      <c r="B105" s="64" t="s">
        <v>300</v>
      </c>
      <c r="C105" s="65"/>
      <c r="D105" s="66"/>
      <c r="E105" s="67"/>
      <c r="F105" s="68"/>
      <c r="G105" s="65"/>
      <c r="H105" s="69"/>
      <c r="I105" s="70"/>
      <c r="J105" s="70"/>
      <c r="K105" s="34" t="s">
        <v>65</v>
      </c>
      <c r="L105" s="77">
        <v>126</v>
      </c>
      <c r="M105" s="77"/>
      <c r="N105" s="72"/>
      <c r="O105" s="79" t="s">
        <v>176</v>
      </c>
      <c r="P105" s="81">
        <v>43640.55909722222</v>
      </c>
      <c r="Q105" s="79" t="s">
        <v>518</v>
      </c>
      <c r="R105" s="83" t="s">
        <v>743</v>
      </c>
      <c r="S105" s="79" t="s">
        <v>837</v>
      </c>
      <c r="T105" s="79" t="s">
        <v>917</v>
      </c>
      <c r="U105" s="83" t="s">
        <v>1104</v>
      </c>
      <c r="V105" s="83" t="s">
        <v>1104</v>
      </c>
      <c r="W105" s="81">
        <v>43640.55909722222</v>
      </c>
      <c r="X105" s="83" t="s">
        <v>1397</v>
      </c>
      <c r="Y105" s="79"/>
      <c r="Z105" s="79"/>
      <c r="AA105" s="85" t="s">
        <v>1705</v>
      </c>
      <c r="AB105" s="79"/>
      <c r="AC105" s="79" t="b">
        <v>0</v>
      </c>
      <c r="AD105" s="79">
        <v>8</v>
      </c>
      <c r="AE105" s="85" t="s">
        <v>1912</v>
      </c>
      <c r="AF105" s="79" t="b">
        <v>0</v>
      </c>
      <c r="AG105" s="79" t="s">
        <v>1915</v>
      </c>
      <c r="AH105" s="79"/>
      <c r="AI105" s="85" t="s">
        <v>1912</v>
      </c>
      <c r="AJ105" s="79" t="b">
        <v>0</v>
      </c>
      <c r="AK105" s="79">
        <v>1</v>
      </c>
      <c r="AL105" s="85" t="s">
        <v>1912</v>
      </c>
      <c r="AM105" s="79" t="s">
        <v>1936</v>
      </c>
      <c r="AN105" s="79" t="b">
        <v>0</v>
      </c>
      <c r="AO105" s="85" t="s">
        <v>1705</v>
      </c>
      <c r="AP105" s="79" t="s">
        <v>176</v>
      </c>
      <c r="AQ105" s="79">
        <v>0</v>
      </c>
      <c r="AR105" s="79">
        <v>0</v>
      </c>
      <c r="AS105" s="79"/>
      <c r="AT105" s="79"/>
      <c r="AU105" s="79"/>
      <c r="AV105" s="79"/>
      <c r="AW105" s="79"/>
      <c r="AX105" s="79"/>
      <c r="AY105" s="79"/>
      <c r="AZ105" s="79"/>
      <c r="BA105">
        <v>4</v>
      </c>
      <c r="BB105" s="78" t="str">
        <f>REPLACE(INDEX(GroupVertices[Group],MATCH(Edges24[[#This Row],[Vertex 1]],GroupVertices[Vertex],0)),1,1,"")</f>
        <v>8</v>
      </c>
      <c r="BC105" s="78" t="str">
        <f>REPLACE(INDEX(GroupVertices[Group],MATCH(Edges24[[#This Row],[Vertex 2]],GroupVertices[Vertex],0)),1,1,"")</f>
        <v>8</v>
      </c>
      <c r="BD105" s="48">
        <v>4</v>
      </c>
      <c r="BE105" s="49">
        <v>11.764705882352942</v>
      </c>
      <c r="BF105" s="48">
        <v>0</v>
      </c>
      <c r="BG105" s="49">
        <v>0</v>
      </c>
      <c r="BH105" s="48">
        <v>0</v>
      </c>
      <c r="BI105" s="49">
        <v>0</v>
      </c>
      <c r="BJ105" s="48">
        <v>30</v>
      </c>
      <c r="BK105" s="49">
        <v>88.23529411764706</v>
      </c>
      <c r="BL105" s="48">
        <v>34</v>
      </c>
    </row>
    <row r="106" spans="1:64" ht="15">
      <c r="A106" s="64" t="s">
        <v>300</v>
      </c>
      <c r="B106" s="64" t="s">
        <v>300</v>
      </c>
      <c r="C106" s="65"/>
      <c r="D106" s="66"/>
      <c r="E106" s="67"/>
      <c r="F106" s="68"/>
      <c r="G106" s="65"/>
      <c r="H106" s="69"/>
      <c r="I106" s="70"/>
      <c r="J106" s="70"/>
      <c r="K106" s="34" t="s">
        <v>65</v>
      </c>
      <c r="L106" s="77">
        <v>127</v>
      </c>
      <c r="M106" s="77"/>
      <c r="N106" s="72"/>
      <c r="O106" s="79" t="s">
        <v>176</v>
      </c>
      <c r="P106" s="81">
        <v>43641.66694444444</v>
      </c>
      <c r="Q106" s="79" t="s">
        <v>519</v>
      </c>
      <c r="R106" s="83" t="s">
        <v>744</v>
      </c>
      <c r="S106" s="79" t="s">
        <v>837</v>
      </c>
      <c r="T106" s="79" t="s">
        <v>918</v>
      </c>
      <c r="U106" s="83" t="s">
        <v>1105</v>
      </c>
      <c r="V106" s="83" t="s">
        <v>1105</v>
      </c>
      <c r="W106" s="81">
        <v>43641.66694444444</v>
      </c>
      <c r="X106" s="83" t="s">
        <v>1398</v>
      </c>
      <c r="Y106" s="79"/>
      <c r="Z106" s="79"/>
      <c r="AA106" s="85" t="s">
        <v>1706</v>
      </c>
      <c r="AB106" s="79"/>
      <c r="AC106" s="79" t="b">
        <v>0</v>
      </c>
      <c r="AD106" s="79">
        <v>0</v>
      </c>
      <c r="AE106" s="85" t="s">
        <v>1912</v>
      </c>
      <c r="AF106" s="79" t="b">
        <v>0</v>
      </c>
      <c r="AG106" s="79" t="s">
        <v>1915</v>
      </c>
      <c r="AH106" s="79"/>
      <c r="AI106" s="85" t="s">
        <v>1912</v>
      </c>
      <c r="AJ106" s="79" t="b">
        <v>0</v>
      </c>
      <c r="AK106" s="79">
        <v>0</v>
      </c>
      <c r="AL106" s="85" t="s">
        <v>1912</v>
      </c>
      <c r="AM106" s="79" t="s">
        <v>1936</v>
      </c>
      <c r="AN106" s="79" t="b">
        <v>0</v>
      </c>
      <c r="AO106" s="85" t="s">
        <v>1706</v>
      </c>
      <c r="AP106" s="79" t="s">
        <v>176</v>
      </c>
      <c r="AQ106" s="79">
        <v>0</v>
      </c>
      <c r="AR106" s="79">
        <v>0</v>
      </c>
      <c r="AS106" s="79"/>
      <c r="AT106" s="79"/>
      <c r="AU106" s="79"/>
      <c r="AV106" s="79"/>
      <c r="AW106" s="79"/>
      <c r="AX106" s="79"/>
      <c r="AY106" s="79"/>
      <c r="AZ106" s="79"/>
      <c r="BA106">
        <v>4</v>
      </c>
      <c r="BB106" s="78" t="str">
        <f>REPLACE(INDEX(GroupVertices[Group],MATCH(Edges24[[#This Row],[Vertex 1]],GroupVertices[Vertex],0)),1,1,"")</f>
        <v>8</v>
      </c>
      <c r="BC106" s="78" t="str">
        <f>REPLACE(INDEX(GroupVertices[Group],MATCH(Edges24[[#This Row],[Vertex 2]],GroupVertices[Vertex],0)),1,1,"")</f>
        <v>8</v>
      </c>
      <c r="BD106" s="48">
        <v>0</v>
      </c>
      <c r="BE106" s="49">
        <v>0</v>
      </c>
      <c r="BF106" s="48">
        <v>0</v>
      </c>
      <c r="BG106" s="49">
        <v>0</v>
      </c>
      <c r="BH106" s="48">
        <v>0</v>
      </c>
      <c r="BI106" s="49">
        <v>0</v>
      </c>
      <c r="BJ106" s="48">
        <v>13</v>
      </c>
      <c r="BK106" s="49">
        <v>100</v>
      </c>
      <c r="BL106" s="48">
        <v>13</v>
      </c>
    </row>
    <row r="107" spans="1:64" ht="15">
      <c r="A107" s="64" t="s">
        <v>300</v>
      </c>
      <c r="B107" s="64" t="s">
        <v>300</v>
      </c>
      <c r="C107" s="65"/>
      <c r="D107" s="66"/>
      <c r="E107" s="67"/>
      <c r="F107" s="68"/>
      <c r="G107" s="65"/>
      <c r="H107" s="69"/>
      <c r="I107" s="70"/>
      <c r="J107" s="70"/>
      <c r="K107" s="34" t="s">
        <v>65</v>
      </c>
      <c r="L107" s="77">
        <v>128</v>
      </c>
      <c r="M107" s="77"/>
      <c r="N107" s="72"/>
      <c r="O107" s="79" t="s">
        <v>176</v>
      </c>
      <c r="P107" s="81">
        <v>43644.52092592593</v>
      </c>
      <c r="Q107" s="79" t="s">
        <v>520</v>
      </c>
      <c r="R107" s="83" t="s">
        <v>743</v>
      </c>
      <c r="S107" s="79" t="s">
        <v>837</v>
      </c>
      <c r="T107" s="79" t="s">
        <v>919</v>
      </c>
      <c r="U107" s="83" t="s">
        <v>1106</v>
      </c>
      <c r="V107" s="83" t="s">
        <v>1106</v>
      </c>
      <c r="W107" s="81">
        <v>43644.52092592593</v>
      </c>
      <c r="X107" s="83" t="s">
        <v>1399</v>
      </c>
      <c r="Y107" s="79"/>
      <c r="Z107" s="79"/>
      <c r="AA107" s="85" t="s">
        <v>1707</v>
      </c>
      <c r="AB107" s="79"/>
      <c r="AC107" s="79" t="b">
        <v>0</v>
      </c>
      <c r="AD107" s="79">
        <v>0</v>
      </c>
      <c r="AE107" s="85" t="s">
        <v>1912</v>
      </c>
      <c r="AF107" s="79" t="b">
        <v>0</v>
      </c>
      <c r="AG107" s="79" t="s">
        <v>1915</v>
      </c>
      <c r="AH107" s="79"/>
      <c r="AI107" s="85" t="s">
        <v>1912</v>
      </c>
      <c r="AJ107" s="79" t="b">
        <v>0</v>
      </c>
      <c r="AK107" s="79">
        <v>0</v>
      </c>
      <c r="AL107" s="85" t="s">
        <v>1912</v>
      </c>
      <c r="AM107" s="79" t="s">
        <v>1936</v>
      </c>
      <c r="AN107" s="79" t="b">
        <v>0</v>
      </c>
      <c r="AO107" s="85" t="s">
        <v>1707</v>
      </c>
      <c r="AP107" s="79" t="s">
        <v>176</v>
      </c>
      <c r="AQ107" s="79">
        <v>0</v>
      </c>
      <c r="AR107" s="79">
        <v>0</v>
      </c>
      <c r="AS107" s="79"/>
      <c r="AT107" s="79"/>
      <c r="AU107" s="79"/>
      <c r="AV107" s="79"/>
      <c r="AW107" s="79"/>
      <c r="AX107" s="79"/>
      <c r="AY107" s="79"/>
      <c r="AZ107" s="79"/>
      <c r="BA107">
        <v>4</v>
      </c>
      <c r="BB107" s="78" t="str">
        <f>REPLACE(INDEX(GroupVertices[Group],MATCH(Edges24[[#This Row],[Vertex 1]],GroupVertices[Vertex],0)),1,1,"")</f>
        <v>8</v>
      </c>
      <c r="BC107" s="78" t="str">
        <f>REPLACE(INDEX(GroupVertices[Group],MATCH(Edges24[[#This Row],[Vertex 2]],GroupVertices[Vertex],0)),1,1,"")</f>
        <v>8</v>
      </c>
      <c r="BD107" s="48">
        <v>0</v>
      </c>
      <c r="BE107" s="49">
        <v>0</v>
      </c>
      <c r="BF107" s="48">
        <v>1</v>
      </c>
      <c r="BG107" s="49">
        <v>2.7777777777777777</v>
      </c>
      <c r="BH107" s="48">
        <v>0</v>
      </c>
      <c r="BI107" s="49">
        <v>0</v>
      </c>
      <c r="BJ107" s="48">
        <v>35</v>
      </c>
      <c r="BK107" s="49">
        <v>97.22222222222223</v>
      </c>
      <c r="BL107" s="48">
        <v>36</v>
      </c>
    </row>
    <row r="108" spans="1:64" ht="15">
      <c r="A108" s="64" t="s">
        <v>300</v>
      </c>
      <c r="B108" s="64" t="s">
        <v>300</v>
      </c>
      <c r="C108" s="65"/>
      <c r="D108" s="66"/>
      <c r="E108" s="67"/>
      <c r="F108" s="68"/>
      <c r="G108" s="65"/>
      <c r="H108" s="69"/>
      <c r="I108" s="70"/>
      <c r="J108" s="70"/>
      <c r="K108" s="34" t="s">
        <v>65</v>
      </c>
      <c r="L108" s="77">
        <v>129</v>
      </c>
      <c r="M108" s="77"/>
      <c r="N108" s="72"/>
      <c r="O108" s="79" t="s">
        <v>176</v>
      </c>
      <c r="P108" s="81">
        <v>43646.461875</v>
      </c>
      <c r="Q108" s="79" t="s">
        <v>521</v>
      </c>
      <c r="R108" s="83" t="s">
        <v>745</v>
      </c>
      <c r="S108" s="79" t="s">
        <v>837</v>
      </c>
      <c r="T108" s="79" t="s">
        <v>920</v>
      </c>
      <c r="U108" s="83" t="s">
        <v>1107</v>
      </c>
      <c r="V108" s="83" t="s">
        <v>1107</v>
      </c>
      <c r="W108" s="81">
        <v>43646.461875</v>
      </c>
      <c r="X108" s="83" t="s">
        <v>1400</v>
      </c>
      <c r="Y108" s="79"/>
      <c r="Z108" s="79"/>
      <c r="AA108" s="85" t="s">
        <v>1708</v>
      </c>
      <c r="AB108" s="79"/>
      <c r="AC108" s="79" t="b">
        <v>0</v>
      </c>
      <c r="AD108" s="79">
        <v>0</v>
      </c>
      <c r="AE108" s="85" t="s">
        <v>1912</v>
      </c>
      <c r="AF108" s="79" t="b">
        <v>0</v>
      </c>
      <c r="AG108" s="79" t="s">
        <v>1915</v>
      </c>
      <c r="AH108" s="79"/>
      <c r="AI108" s="85" t="s">
        <v>1912</v>
      </c>
      <c r="AJ108" s="79" t="b">
        <v>0</v>
      </c>
      <c r="AK108" s="79">
        <v>1</v>
      </c>
      <c r="AL108" s="85" t="s">
        <v>1912</v>
      </c>
      <c r="AM108" s="79" t="s">
        <v>1936</v>
      </c>
      <c r="AN108" s="79" t="b">
        <v>0</v>
      </c>
      <c r="AO108" s="85" t="s">
        <v>1708</v>
      </c>
      <c r="AP108" s="79" t="s">
        <v>176</v>
      </c>
      <c r="AQ108" s="79">
        <v>0</v>
      </c>
      <c r="AR108" s="79">
        <v>0</v>
      </c>
      <c r="AS108" s="79"/>
      <c r="AT108" s="79"/>
      <c r="AU108" s="79"/>
      <c r="AV108" s="79"/>
      <c r="AW108" s="79"/>
      <c r="AX108" s="79"/>
      <c r="AY108" s="79"/>
      <c r="AZ108" s="79"/>
      <c r="BA108">
        <v>4</v>
      </c>
      <c r="BB108" s="78" t="str">
        <f>REPLACE(INDEX(GroupVertices[Group],MATCH(Edges24[[#This Row],[Vertex 1]],GroupVertices[Vertex],0)),1,1,"")</f>
        <v>8</v>
      </c>
      <c r="BC108" s="78" t="str">
        <f>REPLACE(INDEX(GroupVertices[Group],MATCH(Edges24[[#This Row],[Vertex 2]],GroupVertices[Vertex],0)),1,1,"")</f>
        <v>8</v>
      </c>
      <c r="BD108" s="48">
        <v>0</v>
      </c>
      <c r="BE108" s="49">
        <v>0</v>
      </c>
      <c r="BF108" s="48">
        <v>0</v>
      </c>
      <c r="BG108" s="49">
        <v>0</v>
      </c>
      <c r="BH108" s="48">
        <v>0</v>
      </c>
      <c r="BI108" s="49">
        <v>0</v>
      </c>
      <c r="BJ108" s="48">
        <v>16</v>
      </c>
      <c r="BK108" s="49">
        <v>100</v>
      </c>
      <c r="BL108" s="48">
        <v>16</v>
      </c>
    </row>
    <row r="109" spans="1:64" ht="15">
      <c r="A109" s="64" t="s">
        <v>301</v>
      </c>
      <c r="B109" s="64" t="s">
        <v>300</v>
      </c>
      <c r="C109" s="65"/>
      <c r="D109" s="66"/>
      <c r="E109" s="67"/>
      <c r="F109" s="68"/>
      <c r="G109" s="65"/>
      <c r="H109" s="69"/>
      <c r="I109" s="70"/>
      <c r="J109" s="70"/>
      <c r="K109" s="34" t="s">
        <v>65</v>
      </c>
      <c r="L109" s="77">
        <v>130</v>
      </c>
      <c r="M109" s="77"/>
      <c r="N109" s="72"/>
      <c r="O109" s="79" t="s">
        <v>416</v>
      </c>
      <c r="P109" s="81">
        <v>43646.4702662037</v>
      </c>
      <c r="Q109" s="79" t="s">
        <v>522</v>
      </c>
      <c r="R109" s="83" t="s">
        <v>745</v>
      </c>
      <c r="S109" s="79" t="s">
        <v>837</v>
      </c>
      <c r="T109" s="79" t="s">
        <v>921</v>
      </c>
      <c r="U109" s="79"/>
      <c r="V109" s="83" t="s">
        <v>1264</v>
      </c>
      <c r="W109" s="81">
        <v>43646.4702662037</v>
      </c>
      <c r="X109" s="83" t="s">
        <v>1401</v>
      </c>
      <c r="Y109" s="79"/>
      <c r="Z109" s="79"/>
      <c r="AA109" s="85" t="s">
        <v>1709</v>
      </c>
      <c r="AB109" s="79"/>
      <c r="AC109" s="79" t="b">
        <v>0</v>
      </c>
      <c r="AD109" s="79">
        <v>0</v>
      </c>
      <c r="AE109" s="85" t="s">
        <v>1912</v>
      </c>
      <c r="AF109" s="79" t="b">
        <v>0</v>
      </c>
      <c r="AG109" s="79" t="s">
        <v>1915</v>
      </c>
      <c r="AH109" s="79"/>
      <c r="AI109" s="85" t="s">
        <v>1912</v>
      </c>
      <c r="AJ109" s="79" t="b">
        <v>0</v>
      </c>
      <c r="AK109" s="79">
        <v>1</v>
      </c>
      <c r="AL109" s="85" t="s">
        <v>1708</v>
      </c>
      <c r="AM109" s="79" t="s">
        <v>1937</v>
      </c>
      <c r="AN109" s="79" t="b">
        <v>0</v>
      </c>
      <c r="AO109" s="85" t="s">
        <v>1708</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8</v>
      </c>
      <c r="BC109" s="78" t="str">
        <f>REPLACE(INDEX(GroupVertices[Group],MATCH(Edges24[[#This Row],[Vertex 2]],GroupVertices[Vertex],0)),1,1,"")</f>
        <v>8</v>
      </c>
      <c r="BD109" s="48">
        <v>0</v>
      </c>
      <c r="BE109" s="49">
        <v>0</v>
      </c>
      <c r="BF109" s="48">
        <v>0</v>
      </c>
      <c r="BG109" s="49">
        <v>0</v>
      </c>
      <c r="BH109" s="48">
        <v>0</v>
      </c>
      <c r="BI109" s="49">
        <v>0</v>
      </c>
      <c r="BJ109" s="48">
        <v>16</v>
      </c>
      <c r="BK109" s="49">
        <v>100</v>
      </c>
      <c r="BL109" s="48">
        <v>16</v>
      </c>
    </row>
    <row r="110" spans="1:64" ht="15">
      <c r="A110" s="64" t="s">
        <v>302</v>
      </c>
      <c r="B110" s="64" t="s">
        <v>302</v>
      </c>
      <c r="C110" s="65"/>
      <c r="D110" s="66"/>
      <c r="E110" s="67"/>
      <c r="F110" s="68"/>
      <c r="G110" s="65"/>
      <c r="H110" s="69"/>
      <c r="I110" s="70"/>
      <c r="J110" s="70"/>
      <c r="K110" s="34" t="s">
        <v>65</v>
      </c>
      <c r="L110" s="77">
        <v>131</v>
      </c>
      <c r="M110" s="77"/>
      <c r="N110" s="72"/>
      <c r="O110" s="79" t="s">
        <v>176</v>
      </c>
      <c r="P110" s="81">
        <v>43646.67597222222</v>
      </c>
      <c r="Q110" s="79" t="s">
        <v>523</v>
      </c>
      <c r="R110" s="83" t="s">
        <v>746</v>
      </c>
      <c r="S110" s="79" t="s">
        <v>829</v>
      </c>
      <c r="T110" s="79" t="s">
        <v>922</v>
      </c>
      <c r="U110" s="79"/>
      <c r="V110" s="83" t="s">
        <v>1265</v>
      </c>
      <c r="W110" s="81">
        <v>43646.67597222222</v>
      </c>
      <c r="X110" s="83" t="s">
        <v>1402</v>
      </c>
      <c r="Y110" s="79">
        <v>40.8984299</v>
      </c>
      <c r="Z110" s="79">
        <v>-72.4120178</v>
      </c>
      <c r="AA110" s="85" t="s">
        <v>1710</v>
      </c>
      <c r="AB110" s="79"/>
      <c r="AC110" s="79" t="b">
        <v>0</v>
      </c>
      <c r="AD110" s="79">
        <v>0</v>
      </c>
      <c r="AE110" s="85" t="s">
        <v>1912</v>
      </c>
      <c r="AF110" s="79" t="b">
        <v>0</v>
      </c>
      <c r="AG110" s="79" t="s">
        <v>1915</v>
      </c>
      <c r="AH110" s="79"/>
      <c r="AI110" s="85" t="s">
        <v>1912</v>
      </c>
      <c r="AJ110" s="79" t="b">
        <v>0</v>
      </c>
      <c r="AK110" s="79">
        <v>0</v>
      </c>
      <c r="AL110" s="85" t="s">
        <v>1912</v>
      </c>
      <c r="AM110" s="79" t="s">
        <v>1927</v>
      </c>
      <c r="AN110" s="79" t="b">
        <v>0</v>
      </c>
      <c r="AO110" s="85" t="s">
        <v>1710</v>
      </c>
      <c r="AP110" s="79" t="s">
        <v>176</v>
      </c>
      <c r="AQ110" s="79">
        <v>0</v>
      </c>
      <c r="AR110" s="79">
        <v>0</v>
      </c>
      <c r="AS110" s="79" t="s">
        <v>1946</v>
      </c>
      <c r="AT110" s="79" t="s">
        <v>1954</v>
      </c>
      <c r="AU110" s="79" t="s">
        <v>1957</v>
      </c>
      <c r="AV110" s="79" t="s">
        <v>1962</v>
      </c>
      <c r="AW110" s="79" t="s">
        <v>1971</v>
      </c>
      <c r="AX110" s="79" t="s">
        <v>1980</v>
      </c>
      <c r="AY110" s="79" t="s">
        <v>1987</v>
      </c>
      <c r="AZ110" s="83" t="s">
        <v>1990</v>
      </c>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11</v>
      </c>
      <c r="BK110" s="49">
        <v>100</v>
      </c>
      <c r="BL110" s="48">
        <v>11</v>
      </c>
    </row>
    <row r="111" spans="1:64" ht="15">
      <c r="A111" s="64" t="s">
        <v>303</v>
      </c>
      <c r="B111" s="64" t="s">
        <v>303</v>
      </c>
      <c r="C111" s="65"/>
      <c r="D111" s="66"/>
      <c r="E111" s="67"/>
      <c r="F111" s="68"/>
      <c r="G111" s="65"/>
      <c r="H111" s="69"/>
      <c r="I111" s="70"/>
      <c r="J111" s="70"/>
      <c r="K111" s="34" t="s">
        <v>65</v>
      </c>
      <c r="L111" s="77">
        <v>132</v>
      </c>
      <c r="M111" s="77"/>
      <c r="N111" s="72"/>
      <c r="O111" s="79" t="s">
        <v>176</v>
      </c>
      <c r="P111" s="81">
        <v>43646.68806712963</v>
      </c>
      <c r="Q111" s="79" t="s">
        <v>524</v>
      </c>
      <c r="R111" s="83" t="s">
        <v>723</v>
      </c>
      <c r="S111" s="79" t="s">
        <v>827</v>
      </c>
      <c r="T111" s="79" t="s">
        <v>923</v>
      </c>
      <c r="U111" s="83" t="s">
        <v>1108</v>
      </c>
      <c r="V111" s="83" t="s">
        <v>1108</v>
      </c>
      <c r="W111" s="81">
        <v>43646.68806712963</v>
      </c>
      <c r="X111" s="83" t="s">
        <v>1403</v>
      </c>
      <c r="Y111" s="79"/>
      <c r="Z111" s="79"/>
      <c r="AA111" s="85" t="s">
        <v>1711</v>
      </c>
      <c r="AB111" s="79"/>
      <c r="AC111" s="79" t="b">
        <v>0</v>
      </c>
      <c r="AD111" s="79">
        <v>1</v>
      </c>
      <c r="AE111" s="85" t="s">
        <v>1912</v>
      </c>
      <c r="AF111" s="79" t="b">
        <v>0</v>
      </c>
      <c r="AG111" s="79" t="s">
        <v>1915</v>
      </c>
      <c r="AH111" s="79"/>
      <c r="AI111" s="85" t="s">
        <v>1912</v>
      </c>
      <c r="AJ111" s="79" t="b">
        <v>0</v>
      </c>
      <c r="AK111" s="79">
        <v>0</v>
      </c>
      <c r="AL111" s="85" t="s">
        <v>1912</v>
      </c>
      <c r="AM111" s="79" t="s">
        <v>1922</v>
      </c>
      <c r="AN111" s="79" t="b">
        <v>0</v>
      </c>
      <c r="AO111" s="85" t="s">
        <v>1711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1</v>
      </c>
      <c r="BE111" s="49">
        <v>11.11111111111111</v>
      </c>
      <c r="BF111" s="48">
        <v>0</v>
      </c>
      <c r="BG111" s="49">
        <v>0</v>
      </c>
      <c r="BH111" s="48">
        <v>0</v>
      </c>
      <c r="BI111" s="49">
        <v>0</v>
      </c>
      <c r="BJ111" s="48">
        <v>8</v>
      </c>
      <c r="BK111" s="49">
        <v>88.88888888888889</v>
      </c>
      <c r="BL111" s="48">
        <v>9</v>
      </c>
    </row>
    <row r="112" spans="1:64" ht="15">
      <c r="A112" s="64" t="s">
        <v>304</v>
      </c>
      <c r="B112" s="64" t="s">
        <v>304</v>
      </c>
      <c r="C112" s="65"/>
      <c r="D112" s="66"/>
      <c r="E112" s="67"/>
      <c r="F112" s="68"/>
      <c r="G112" s="65"/>
      <c r="H112" s="69"/>
      <c r="I112" s="70"/>
      <c r="J112" s="70"/>
      <c r="K112" s="34" t="s">
        <v>65</v>
      </c>
      <c r="L112" s="77">
        <v>133</v>
      </c>
      <c r="M112" s="77"/>
      <c r="N112" s="72"/>
      <c r="O112" s="79" t="s">
        <v>176</v>
      </c>
      <c r="P112" s="81">
        <v>43646.71258101852</v>
      </c>
      <c r="Q112" s="79" t="s">
        <v>525</v>
      </c>
      <c r="R112" s="83" t="s">
        <v>747</v>
      </c>
      <c r="S112" s="79" t="s">
        <v>829</v>
      </c>
      <c r="T112" s="79" t="s">
        <v>868</v>
      </c>
      <c r="U112" s="79"/>
      <c r="V112" s="83" t="s">
        <v>1266</v>
      </c>
      <c r="W112" s="81">
        <v>43646.71258101852</v>
      </c>
      <c r="X112" s="83" t="s">
        <v>1404</v>
      </c>
      <c r="Y112" s="79">
        <v>36.0265</v>
      </c>
      <c r="Z112" s="79">
        <v>-86.7925</v>
      </c>
      <c r="AA112" s="85" t="s">
        <v>1712</v>
      </c>
      <c r="AB112" s="79"/>
      <c r="AC112" s="79" t="b">
        <v>0</v>
      </c>
      <c r="AD112" s="79">
        <v>0</v>
      </c>
      <c r="AE112" s="85" t="s">
        <v>1912</v>
      </c>
      <c r="AF112" s="79" t="b">
        <v>0</v>
      </c>
      <c r="AG112" s="79" t="s">
        <v>1915</v>
      </c>
      <c r="AH112" s="79"/>
      <c r="AI112" s="85" t="s">
        <v>1912</v>
      </c>
      <c r="AJ112" s="79" t="b">
        <v>0</v>
      </c>
      <c r="AK112" s="79">
        <v>0</v>
      </c>
      <c r="AL112" s="85" t="s">
        <v>1912</v>
      </c>
      <c r="AM112" s="79" t="s">
        <v>1927</v>
      </c>
      <c r="AN112" s="79" t="b">
        <v>0</v>
      </c>
      <c r="AO112" s="85" t="s">
        <v>1712</v>
      </c>
      <c r="AP112" s="79" t="s">
        <v>176</v>
      </c>
      <c r="AQ112" s="79">
        <v>0</v>
      </c>
      <c r="AR112" s="79">
        <v>0</v>
      </c>
      <c r="AS112" s="79" t="s">
        <v>1947</v>
      </c>
      <c r="AT112" s="79" t="s">
        <v>1954</v>
      </c>
      <c r="AU112" s="79" t="s">
        <v>1957</v>
      </c>
      <c r="AV112" s="79" t="s">
        <v>1963</v>
      </c>
      <c r="AW112" s="79" t="s">
        <v>1972</v>
      </c>
      <c r="AX112" s="79" t="s">
        <v>1981</v>
      </c>
      <c r="AY112" s="79" t="s">
        <v>1987</v>
      </c>
      <c r="AZ112" s="83" t="s">
        <v>1991</v>
      </c>
      <c r="BA112">
        <v>1</v>
      </c>
      <c r="BB112" s="78" t="str">
        <f>REPLACE(INDEX(GroupVertices[Group],MATCH(Edges24[[#This Row],[Vertex 1]],GroupVertices[Vertex],0)),1,1,"")</f>
        <v>1</v>
      </c>
      <c r="BC112" s="78" t="str">
        <f>REPLACE(INDEX(GroupVertices[Group],MATCH(Edges24[[#This Row],[Vertex 2]],GroupVertices[Vertex],0)),1,1,"")</f>
        <v>1</v>
      </c>
      <c r="BD112" s="48">
        <v>2</v>
      </c>
      <c r="BE112" s="49">
        <v>8</v>
      </c>
      <c r="BF112" s="48">
        <v>1</v>
      </c>
      <c r="BG112" s="49">
        <v>4</v>
      </c>
      <c r="BH112" s="48">
        <v>0</v>
      </c>
      <c r="BI112" s="49">
        <v>0</v>
      </c>
      <c r="BJ112" s="48">
        <v>22</v>
      </c>
      <c r="BK112" s="49">
        <v>88</v>
      </c>
      <c r="BL112" s="48">
        <v>25</v>
      </c>
    </row>
    <row r="113" spans="1:64" ht="15">
      <c r="A113" s="64" t="s">
        <v>305</v>
      </c>
      <c r="B113" s="64" t="s">
        <v>305</v>
      </c>
      <c r="C113" s="65"/>
      <c r="D113" s="66"/>
      <c r="E113" s="67"/>
      <c r="F113" s="68"/>
      <c r="G113" s="65"/>
      <c r="H113" s="69"/>
      <c r="I113" s="70"/>
      <c r="J113" s="70"/>
      <c r="K113" s="34" t="s">
        <v>65</v>
      </c>
      <c r="L113" s="77">
        <v>134</v>
      </c>
      <c r="M113" s="77"/>
      <c r="N113" s="72"/>
      <c r="O113" s="79" t="s">
        <v>176</v>
      </c>
      <c r="P113" s="81">
        <v>43646.7684375</v>
      </c>
      <c r="Q113" s="79" t="s">
        <v>526</v>
      </c>
      <c r="R113" s="83" t="s">
        <v>748</v>
      </c>
      <c r="S113" s="79" t="s">
        <v>829</v>
      </c>
      <c r="T113" s="79" t="s">
        <v>924</v>
      </c>
      <c r="U113" s="79"/>
      <c r="V113" s="83" t="s">
        <v>1267</v>
      </c>
      <c r="W113" s="81">
        <v>43646.7684375</v>
      </c>
      <c r="X113" s="83" t="s">
        <v>1405</v>
      </c>
      <c r="Y113" s="79">
        <v>47.266212</v>
      </c>
      <c r="Z113" s="79">
        <v>11.395947</v>
      </c>
      <c r="AA113" s="85" t="s">
        <v>1713</v>
      </c>
      <c r="AB113" s="79"/>
      <c r="AC113" s="79" t="b">
        <v>0</v>
      </c>
      <c r="AD113" s="79">
        <v>0</v>
      </c>
      <c r="AE113" s="85" t="s">
        <v>1912</v>
      </c>
      <c r="AF113" s="79" t="b">
        <v>0</v>
      </c>
      <c r="AG113" s="79" t="s">
        <v>1915</v>
      </c>
      <c r="AH113" s="79"/>
      <c r="AI113" s="85" t="s">
        <v>1912</v>
      </c>
      <c r="AJ113" s="79" t="b">
        <v>0</v>
      </c>
      <c r="AK113" s="79">
        <v>0</v>
      </c>
      <c r="AL113" s="85" t="s">
        <v>1912</v>
      </c>
      <c r="AM113" s="79" t="s">
        <v>1927</v>
      </c>
      <c r="AN113" s="79" t="b">
        <v>0</v>
      </c>
      <c r="AO113" s="85" t="s">
        <v>1713</v>
      </c>
      <c r="AP113" s="79" t="s">
        <v>176</v>
      </c>
      <c r="AQ113" s="79">
        <v>0</v>
      </c>
      <c r="AR113" s="79">
        <v>0</v>
      </c>
      <c r="AS113" s="79" t="s">
        <v>1948</v>
      </c>
      <c r="AT113" s="79" t="s">
        <v>1955</v>
      </c>
      <c r="AU113" s="79" t="s">
        <v>1958</v>
      </c>
      <c r="AV113" s="79" t="s">
        <v>1964</v>
      </c>
      <c r="AW113" s="79" t="s">
        <v>1973</v>
      </c>
      <c r="AX113" s="79" t="s">
        <v>1982</v>
      </c>
      <c r="AY113" s="79" t="s">
        <v>1987</v>
      </c>
      <c r="AZ113" s="83" t="s">
        <v>1992</v>
      </c>
      <c r="BA113">
        <v>1</v>
      </c>
      <c r="BB113" s="78" t="str">
        <f>REPLACE(INDEX(GroupVertices[Group],MATCH(Edges24[[#This Row],[Vertex 1]],GroupVertices[Vertex],0)),1,1,"")</f>
        <v>1</v>
      </c>
      <c r="BC113" s="78" t="str">
        <f>REPLACE(INDEX(GroupVertices[Group],MATCH(Edges24[[#This Row],[Vertex 2]],GroupVertices[Vertex],0)),1,1,"")</f>
        <v>1</v>
      </c>
      <c r="BD113" s="48">
        <v>1</v>
      </c>
      <c r="BE113" s="49">
        <v>3.0303030303030303</v>
      </c>
      <c r="BF113" s="48">
        <v>0</v>
      </c>
      <c r="BG113" s="49">
        <v>0</v>
      </c>
      <c r="BH113" s="48">
        <v>0</v>
      </c>
      <c r="BI113" s="49">
        <v>0</v>
      </c>
      <c r="BJ113" s="48">
        <v>32</v>
      </c>
      <c r="BK113" s="49">
        <v>96.96969696969697</v>
      </c>
      <c r="BL113" s="48">
        <v>33</v>
      </c>
    </row>
    <row r="114" spans="1:64" ht="15">
      <c r="A114" s="64" t="s">
        <v>306</v>
      </c>
      <c r="B114" s="64" t="s">
        <v>306</v>
      </c>
      <c r="C114" s="65"/>
      <c r="D114" s="66"/>
      <c r="E114" s="67"/>
      <c r="F114" s="68"/>
      <c r="G114" s="65"/>
      <c r="H114" s="69"/>
      <c r="I114" s="70"/>
      <c r="J114" s="70"/>
      <c r="K114" s="34" t="s">
        <v>65</v>
      </c>
      <c r="L114" s="77">
        <v>135</v>
      </c>
      <c r="M114" s="77"/>
      <c r="N114" s="72"/>
      <c r="O114" s="79" t="s">
        <v>176</v>
      </c>
      <c r="P114" s="81">
        <v>43646.773356481484</v>
      </c>
      <c r="Q114" s="79" t="s">
        <v>527</v>
      </c>
      <c r="R114" s="83" t="s">
        <v>723</v>
      </c>
      <c r="S114" s="79" t="s">
        <v>827</v>
      </c>
      <c r="T114" s="79" t="s">
        <v>925</v>
      </c>
      <c r="U114" s="83" t="s">
        <v>1109</v>
      </c>
      <c r="V114" s="83" t="s">
        <v>1109</v>
      </c>
      <c r="W114" s="81">
        <v>43646.773356481484</v>
      </c>
      <c r="X114" s="83" t="s">
        <v>1406</v>
      </c>
      <c r="Y114" s="79"/>
      <c r="Z114" s="79"/>
      <c r="AA114" s="85" t="s">
        <v>1714</v>
      </c>
      <c r="AB114" s="79"/>
      <c r="AC114" s="79" t="b">
        <v>0</v>
      </c>
      <c r="AD114" s="79">
        <v>0</v>
      </c>
      <c r="AE114" s="85" t="s">
        <v>1912</v>
      </c>
      <c r="AF114" s="79" t="b">
        <v>0</v>
      </c>
      <c r="AG114" s="79" t="s">
        <v>1915</v>
      </c>
      <c r="AH114" s="79"/>
      <c r="AI114" s="85" t="s">
        <v>1912</v>
      </c>
      <c r="AJ114" s="79" t="b">
        <v>0</v>
      </c>
      <c r="AK114" s="79">
        <v>0</v>
      </c>
      <c r="AL114" s="85" t="s">
        <v>1912</v>
      </c>
      <c r="AM114" s="79" t="s">
        <v>1922</v>
      </c>
      <c r="AN114" s="79" t="b">
        <v>0</v>
      </c>
      <c r="AO114" s="85" t="s">
        <v>1714</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1</v>
      </c>
      <c r="BE114" s="49">
        <v>10</v>
      </c>
      <c r="BF114" s="48">
        <v>0</v>
      </c>
      <c r="BG114" s="49">
        <v>0</v>
      </c>
      <c r="BH114" s="48">
        <v>0</v>
      </c>
      <c r="BI114" s="49">
        <v>0</v>
      </c>
      <c r="BJ114" s="48">
        <v>9</v>
      </c>
      <c r="BK114" s="49">
        <v>90</v>
      </c>
      <c r="BL114" s="48">
        <v>10</v>
      </c>
    </row>
    <row r="115" spans="1:64" ht="15">
      <c r="A115" s="64" t="s">
        <v>307</v>
      </c>
      <c r="B115" s="64" t="s">
        <v>307</v>
      </c>
      <c r="C115" s="65"/>
      <c r="D115" s="66"/>
      <c r="E115" s="67"/>
      <c r="F115" s="68"/>
      <c r="G115" s="65"/>
      <c r="H115" s="69"/>
      <c r="I115" s="70"/>
      <c r="J115" s="70"/>
      <c r="K115" s="34" t="s">
        <v>65</v>
      </c>
      <c r="L115" s="77">
        <v>136</v>
      </c>
      <c r="M115" s="77"/>
      <c r="N115" s="72"/>
      <c r="O115" s="79" t="s">
        <v>176</v>
      </c>
      <c r="P115" s="81">
        <v>43641.269780092596</v>
      </c>
      <c r="Q115" s="79" t="s">
        <v>528</v>
      </c>
      <c r="R115" s="83" t="s">
        <v>749</v>
      </c>
      <c r="S115" s="79" t="s">
        <v>829</v>
      </c>
      <c r="T115" s="79" t="s">
        <v>926</v>
      </c>
      <c r="U115" s="83" t="s">
        <v>1110</v>
      </c>
      <c r="V115" s="83" t="s">
        <v>1110</v>
      </c>
      <c r="W115" s="81">
        <v>43641.269780092596</v>
      </c>
      <c r="X115" s="83" t="s">
        <v>1407</v>
      </c>
      <c r="Y115" s="79"/>
      <c r="Z115" s="79"/>
      <c r="AA115" s="85" t="s">
        <v>1715</v>
      </c>
      <c r="AB115" s="79"/>
      <c r="AC115" s="79" t="b">
        <v>0</v>
      </c>
      <c r="AD115" s="79">
        <v>0</v>
      </c>
      <c r="AE115" s="85" t="s">
        <v>1912</v>
      </c>
      <c r="AF115" s="79" t="b">
        <v>0</v>
      </c>
      <c r="AG115" s="79" t="s">
        <v>1915</v>
      </c>
      <c r="AH115" s="79"/>
      <c r="AI115" s="85" t="s">
        <v>1912</v>
      </c>
      <c r="AJ115" s="79" t="b">
        <v>0</v>
      </c>
      <c r="AK115" s="79">
        <v>1</v>
      </c>
      <c r="AL115" s="85" t="s">
        <v>1912</v>
      </c>
      <c r="AM115" s="79" t="s">
        <v>1934</v>
      </c>
      <c r="AN115" s="79" t="b">
        <v>0</v>
      </c>
      <c r="AO115" s="85" t="s">
        <v>1715</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22</v>
      </c>
      <c r="BC115" s="78" t="str">
        <f>REPLACE(INDEX(GroupVertices[Group],MATCH(Edges24[[#This Row],[Vertex 2]],GroupVertices[Vertex],0)),1,1,"")</f>
        <v>22</v>
      </c>
      <c r="BD115" s="48">
        <v>2</v>
      </c>
      <c r="BE115" s="49">
        <v>6.896551724137931</v>
      </c>
      <c r="BF115" s="48">
        <v>0</v>
      </c>
      <c r="BG115" s="49">
        <v>0</v>
      </c>
      <c r="BH115" s="48">
        <v>0</v>
      </c>
      <c r="BI115" s="49">
        <v>0</v>
      </c>
      <c r="BJ115" s="48">
        <v>27</v>
      </c>
      <c r="BK115" s="49">
        <v>93.10344827586206</v>
      </c>
      <c r="BL115" s="48">
        <v>29</v>
      </c>
    </row>
    <row r="116" spans="1:64" ht="15">
      <c r="A116" s="64" t="s">
        <v>307</v>
      </c>
      <c r="B116" s="64" t="s">
        <v>307</v>
      </c>
      <c r="C116" s="65"/>
      <c r="D116" s="66"/>
      <c r="E116" s="67"/>
      <c r="F116" s="68"/>
      <c r="G116" s="65"/>
      <c r="H116" s="69"/>
      <c r="I116" s="70"/>
      <c r="J116" s="70"/>
      <c r="K116" s="34" t="s">
        <v>65</v>
      </c>
      <c r="L116" s="77">
        <v>137</v>
      </c>
      <c r="M116" s="77"/>
      <c r="N116" s="72"/>
      <c r="O116" s="79" t="s">
        <v>176</v>
      </c>
      <c r="P116" s="81">
        <v>43644.97372685185</v>
      </c>
      <c r="Q116" s="79" t="s">
        <v>529</v>
      </c>
      <c r="R116" s="83" t="s">
        <v>750</v>
      </c>
      <c r="S116" s="79" t="s">
        <v>829</v>
      </c>
      <c r="T116" s="79" t="s">
        <v>927</v>
      </c>
      <c r="U116" s="83" t="s">
        <v>1111</v>
      </c>
      <c r="V116" s="83" t="s">
        <v>1111</v>
      </c>
      <c r="W116" s="81">
        <v>43644.97372685185</v>
      </c>
      <c r="X116" s="83" t="s">
        <v>1408</v>
      </c>
      <c r="Y116" s="79"/>
      <c r="Z116" s="79"/>
      <c r="AA116" s="85" t="s">
        <v>1716</v>
      </c>
      <c r="AB116" s="79"/>
      <c r="AC116" s="79" t="b">
        <v>0</v>
      </c>
      <c r="AD116" s="79">
        <v>1</v>
      </c>
      <c r="AE116" s="85" t="s">
        <v>1912</v>
      </c>
      <c r="AF116" s="79" t="b">
        <v>0</v>
      </c>
      <c r="AG116" s="79" t="s">
        <v>1915</v>
      </c>
      <c r="AH116" s="79"/>
      <c r="AI116" s="85" t="s">
        <v>1912</v>
      </c>
      <c r="AJ116" s="79" t="b">
        <v>0</v>
      </c>
      <c r="AK116" s="79">
        <v>0</v>
      </c>
      <c r="AL116" s="85" t="s">
        <v>1912</v>
      </c>
      <c r="AM116" s="79" t="s">
        <v>1934</v>
      </c>
      <c r="AN116" s="79" t="b">
        <v>0</v>
      </c>
      <c r="AO116" s="85" t="s">
        <v>1716</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22</v>
      </c>
      <c r="BC116" s="78" t="str">
        <f>REPLACE(INDEX(GroupVertices[Group],MATCH(Edges24[[#This Row],[Vertex 2]],GroupVertices[Vertex],0)),1,1,"")</f>
        <v>22</v>
      </c>
      <c r="BD116" s="48">
        <v>1</v>
      </c>
      <c r="BE116" s="49">
        <v>3.3333333333333335</v>
      </c>
      <c r="BF116" s="48">
        <v>1</v>
      </c>
      <c r="BG116" s="49">
        <v>3.3333333333333335</v>
      </c>
      <c r="BH116" s="48">
        <v>0</v>
      </c>
      <c r="BI116" s="49">
        <v>0</v>
      </c>
      <c r="BJ116" s="48">
        <v>28</v>
      </c>
      <c r="BK116" s="49">
        <v>93.33333333333333</v>
      </c>
      <c r="BL116" s="48">
        <v>30</v>
      </c>
    </row>
    <row r="117" spans="1:64" ht="15">
      <c r="A117" s="64" t="s">
        <v>307</v>
      </c>
      <c r="B117" s="64" t="s">
        <v>307</v>
      </c>
      <c r="C117" s="65"/>
      <c r="D117" s="66"/>
      <c r="E117" s="67"/>
      <c r="F117" s="68"/>
      <c r="G117" s="65"/>
      <c r="H117" s="69"/>
      <c r="I117" s="70"/>
      <c r="J117" s="70"/>
      <c r="K117" s="34" t="s">
        <v>65</v>
      </c>
      <c r="L117" s="77">
        <v>138</v>
      </c>
      <c r="M117" s="77"/>
      <c r="N117" s="72"/>
      <c r="O117" s="79" t="s">
        <v>176</v>
      </c>
      <c r="P117" s="81">
        <v>43646.80094907407</v>
      </c>
      <c r="Q117" s="79" t="s">
        <v>530</v>
      </c>
      <c r="R117" s="83" t="s">
        <v>751</v>
      </c>
      <c r="S117" s="79" t="s">
        <v>829</v>
      </c>
      <c r="T117" s="79" t="s">
        <v>928</v>
      </c>
      <c r="U117" s="83" t="s">
        <v>1112</v>
      </c>
      <c r="V117" s="83" t="s">
        <v>1112</v>
      </c>
      <c r="W117" s="81">
        <v>43646.80094907407</v>
      </c>
      <c r="X117" s="83" t="s">
        <v>1409</v>
      </c>
      <c r="Y117" s="79"/>
      <c r="Z117" s="79"/>
      <c r="AA117" s="85" t="s">
        <v>1717</v>
      </c>
      <c r="AB117" s="79"/>
      <c r="AC117" s="79" t="b">
        <v>0</v>
      </c>
      <c r="AD117" s="79">
        <v>0</v>
      </c>
      <c r="AE117" s="85" t="s">
        <v>1912</v>
      </c>
      <c r="AF117" s="79" t="b">
        <v>0</v>
      </c>
      <c r="AG117" s="79" t="s">
        <v>1916</v>
      </c>
      <c r="AH117" s="79"/>
      <c r="AI117" s="85" t="s">
        <v>1912</v>
      </c>
      <c r="AJ117" s="79" t="b">
        <v>0</v>
      </c>
      <c r="AK117" s="79">
        <v>0</v>
      </c>
      <c r="AL117" s="85" t="s">
        <v>1912</v>
      </c>
      <c r="AM117" s="79" t="s">
        <v>1934</v>
      </c>
      <c r="AN117" s="79" t="b">
        <v>0</v>
      </c>
      <c r="AO117" s="85" t="s">
        <v>1717</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22</v>
      </c>
      <c r="BC117" s="78" t="str">
        <f>REPLACE(INDEX(GroupVertices[Group],MATCH(Edges24[[#This Row],[Vertex 2]],GroupVertices[Vertex],0)),1,1,"")</f>
        <v>22</v>
      </c>
      <c r="BD117" s="48">
        <v>0</v>
      </c>
      <c r="BE117" s="49">
        <v>0</v>
      </c>
      <c r="BF117" s="48">
        <v>0</v>
      </c>
      <c r="BG117" s="49">
        <v>0</v>
      </c>
      <c r="BH117" s="48">
        <v>0</v>
      </c>
      <c r="BI117" s="49">
        <v>0</v>
      </c>
      <c r="BJ117" s="48">
        <v>19</v>
      </c>
      <c r="BK117" s="49">
        <v>100</v>
      </c>
      <c r="BL117" s="48">
        <v>19</v>
      </c>
    </row>
    <row r="118" spans="1:64" ht="15">
      <c r="A118" s="64" t="s">
        <v>308</v>
      </c>
      <c r="B118" s="64" t="s">
        <v>394</v>
      </c>
      <c r="C118" s="65"/>
      <c r="D118" s="66"/>
      <c r="E118" s="67"/>
      <c r="F118" s="68"/>
      <c r="G118" s="65"/>
      <c r="H118" s="69"/>
      <c r="I118" s="70"/>
      <c r="J118" s="70"/>
      <c r="K118" s="34" t="s">
        <v>65</v>
      </c>
      <c r="L118" s="77">
        <v>139</v>
      </c>
      <c r="M118" s="77"/>
      <c r="N118" s="72"/>
      <c r="O118" s="79" t="s">
        <v>416</v>
      </c>
      <c r="P118" s="81">
        <v>43646.89863425926</v>
      </c>
      <c r="Q118" s="79" t="s">
        <v>531</v>
      </c>
      <c r="R118" s="83" t="s">
        <v>723</v>
      </c>
      <c r="S118" s="79" t="s">
        <v>827</v>
      </c>
      <c r="T118" s="79" t="s">
        <v>929</v>
      </c>
      <c r="U118" s="83" t="s">
        <v>1113</v>
      </c>
      <c r="V118" s="83" t="s">
        <v>1113</v>
      </c>
      <c r="W118" s="81">
        <v>43646.89863425926</v>
      </c>
      <c r="X118" s="83" t="s">
        <v>1410</v>
      </c>
      <c r="Y118" s="79"/>
      <c r="Z118" s="79"/>
      <c r="AA118" s="85" t="s">
        <v>1718</v>
      </c>
      <c r="AB118" s="79"/>
      <c r="AC118" s="79" t="b">
        <v>0</v>
      </c>
      <c r="AD118" s="79">
        <v>0</v>
      </c>
      <c r="AE118" s="85" t="s">
        <v>1912</v>
      </c>
      <c r="AF118" s="79" t="b">
        <v>0</v>
      </c>
      <c r="AG118" s="79" t="s">
        <v>1915</v>
      </c>
      <c r="AH118" s="79"/>
      <c r="AI118" s="85" t="s">
        <v>1912</v>
      </c>
      <c r="AJ118" s="79" t="b">
        <v>0</v>
      </c>
      <c r="AK118" s="79">
        <v>0</v>
      </c>
      <c r="AL118" s="85" t="s">
        <v>1912</v>
      </c>
      <c r="AM118" s="79" t="s">
        <v>1922</v>
      </c>
      <c r="AN118" s="79" t="b">
        <v>0</v>
      </c>
      <c r="AO118" s="85" t="s">
        <v>1718</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2</v>
      </c>
      <c r="BD118" s="48"/>
      <c r="BE118" s="49"/>
      <c r="BF118" s="48"/>
      <c r="BG118" s="49"/>
      <c r="BH118" s="48"/>
      <c r="BI118" s="49"/>
      <c r="BJ118" s="48"/>
      <c r="BK118" s="49"/>
      <c r="BL118" s="48"/>
    </row>
    <row r="119" spans="1:64" ht="15">
      <c r="A119" s="64" t="s">
        <v>309</v>
      </c>
      <c r="B119" s="64" t="s">
        <v>394</v>
      </c>
      <c r="C119" s="65"/>
      <c r="D119" s="66"/>
      <c r="E119" s="67"/>
      <c r="F119" s="68"/>
      <c r="G119" s="65"/>
      <c r="H119" s="69"/>
      <c r="I119" s="70"/>
      <c r="J119" s="70"/>
      <c r="K119" s="34" t="s">
        <v>65</v>
      </c>
      <c r="L119" s="77">
        <v>141</v>
      </c>
      <c r="M119" s="77"/>
      <c r="N119" s="72"/>
      <c r="O119" s="79" t="s">
        <v>416</v>
      </c>
      <c r="P119" s="81">
        <v>43647.26542824074</v>
      </c>
      <c r="Q119" s="79" t="s">
        <v>532</v>
      </c>
      <c r="R119" s="83" t="s">
        <v>723</v>
      </c>
      <c r="S119" s="79" t="s">
        <v>827</v>
      </c>
      <c r="T119" s="79" t="s">
        <v>846</v>
      </c>
      <c r="U119" s="83" t="s">
        <v>1114</v>
      </c>
      <c r="V119" s="83" t="s">
        <v>1114</v>
      </c>
      <c r="W119" s="81">
        <v>43647.26542824074</v>
      </c>
      <c r="X119" s="83" t="s">
        <v>1411</v>
      </c>
      <c r="Y119" s="79"/>
      <c r="Z119" s="79"/>
      <c r="AA119" s="85" t="s">
        <v>1719</v>
      </c>
      <c r="AB119" s="79"/>
      <c r="AC119" s="79" t="b">
        <v>0</v>
      </c>
      <c r="AD119" s="79">
        <v>0</v>
      </c>
      <c r="AE119" s="85" t="s">
        <v>1912</v>
      </c>
      <c r="AF119" s="79" t="b">
        <v>0</v>
      </c>
      <c r="AG119" s="79" t="s">
        <v>1915</v>
      </c>
      <c r="AH119" s="79"/>
      <c r="AI119" s="85" t="s">
        <v>1912</v>
      </c>
      <c r="AJ119" s="79" t="b">
        <v>0</v>
      </c>
      <c r="AK119" s="79">
        <v>0</v>
      </c>
      <c r="AL119" s="85" t="s">
        <v>1912</v>
      </c>
      <c r="AM119" s="79" t="s">
        <v>1922</v>
      </c>
      <c r="AN119" s="79" t="b">
        <v>0</v>
      </c>
      <c r="AO119" s="85" t="s">
        <v>1719</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v>1</v>
      </c>
      <c r="BE119" s="49">
        <v>10</v>
      </c>
      <c r="BF119" s="48">
        <v>0</v>
      </c>
      <c r="BG119" s="49">
        <v>0</v>
      </c>
      <c r="BH119" s="48">
        <v>0</v>
      </c>
      <c r="BI119" s="49">
        <v>0</v>
      </c>
      <c r="BJ119" s="48">
        <v>9</v>
      </c>
      <c r="BK119" s="49">
        <v>90</v>
      </c>
      <c r="BL119" s="48">
        <v>10</v>
      </c>
    </row>
    <row r="120" spans="1:64" ht="15">
      <c r="A120" s="64" t="s">
        <v>310</v>
      </c>
      <c r="B120" s="64" t="s">
        <v>310</v>
      </c>
      <c r="C120" s="65"/>
      <c r="D120" s="66"/>
      <c r="E120" s="67"/>
      <c r="F120" s="68"/>
      <c r="G120" s="65"/>
      <c r="H120" s="69"/>
      <c r="I120" s="70"/>
      <c r="J120" s="70"/>
      <c r="K120" s="34" t="s">
        <v>65</v>
      </c>
      <c r="L120" s="77">
        <v>142</v>
      </c>
      <c r="M120" s="77"/>
      <c r="N120" s="72"/>
      <c r="O120" s="79" t="s">
        <v>176</v>
      </c>
      <c r="P120" s="81">
        <v>43647.295798611114</v>
      </c>
      <c r="Q120" s="79" t="s">
        <v>533</v>
      </c>
      <c r="R120" s="83" t="s">
        <v>723</v>
      </c>
      <c r="S120" s="79" t="s">
        <v>827</v>
      </c>
      <c r="T120" s="79" t="s">
        <v>895</v>
      </c>
      <c r="U120" s="83" t="s">
        <v>1115</v>
      </c>
      <c r="V120" s="83" t="s">
        <v>1115</v>
      </c>
      <c r="W120" s="81">
        <v>43647.295798611114</v>
      </c>
      <c r="X120" s="83" t="s">
        <v>1412</v>
      </c>
      <c r="Y120" s="79"/>
      <c r="Z120" s="79"/>
      <c r="AA120" s="85" t="s">
        <v>1720</v>
      </c>
      <c r="AB120" s="79"/>
      <c r="AC120" s="79" t="b">
        <v>0</v>
      </c>
      <c r="AD120" s="79">
        <v>0</v>
      </c>
      <c r="AE120" s="85" t="s">
        <v>1912</v>
      </c>
      <c r="AF120" s="79" t="b">
        <v>0</v>
      </c>
      <c r="AG120" s="79" t="s">
        <v>1915</v>
      </c>
      <c r="AH120" s="79"/>
      <c r="AI120" s="85" t="s">
        <v>1912</v>
      </c>
      <c r="AJ120" s="79" t="b">
        <v>0</v>
      </c>
      <c r="AK120" s="79">
        <v>0</v>
      </c>
      <c r="AL120" s="85" t="s">
        <v>1912</v>
      </c>
      <c r="AM120" s="79" t="s">
        <v>1922</v>
      </c>
      <c r="AN120" s="79" t="b">
        <v>0</v>
      </c>
      <c r="AO120" s="85" t="s">
        <v>1720</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311</v>
      </c>
      <c r="B121" s="64" t="s">
        <v>394</v>
      </c>
      <c r="C121" s="65"/>
      <c r="D121" s="66"/>
      <c r="E121" s="67"/>
      <c r="F121" s="68"/>
      <c r="G121" s="65"/>
      <c r="H121" s="69"/>
      <c r="I121" s="70"/>
      <c r="J121" s="70"/>
      <c r="K121" s="34" t="s">
        <v>65</v>
      </c>
      <c r="L121" s="77">
        <v>143</v>
      </c>
      <c r="M121" s="77"/>
      <c r="N121" s="72"/>
      <c r="O121" s="79" t="s">
        <v>416</v>
      </c>
      <c r="P121" s="81">
        <v>43647.31177083333</v>
      </c>
      <c r="Q121" s="79" t="s">
        <v>534</v>
      </c>
      <c r="R121" s="83" t="s">
        <v>723</v>
      </c>
      <c r="S121" s="79" t="s">
        <v>827</v>
      </c>
      <c r="T121" s="79" t="s">
        <v>930</v>
      </c>
      <c r="U121" s="83" t="s">
        <v>1116</v>
      </c>
      <c r="V121" s="83" t="s">
        <v>1116</v>
      </c>
      <c r="W121" s="81">
        <v>43647.31177083333</v>
      </c>
      <c r="X121" s="83" t="s">
        <v>1413</v>
      </c>
      <c r="Y121" s="79"/>
      <c r="Z121" s="79"/>
      <c r="AA121" s="85" t="s">
        <v>1721</v>
      </c>
      <c r="AB121" s="79"/>
      <c r="AC121" s="79" t="b">
        <v>0</v>
      </c>
      <c r="AD121" s="79">
        <v>0</v>
      </c>
      <c r="AE121" s="85" t="s">
        <v>1912</v>
      </c>
      <c r="AF121" s="79" t="b">
        <v>0</v>
      </c>
      <c r="AG121" s="79" t="s">
        <v>1915</v>
      </c>
      <c r="AH121" s="79"/>
      <c r="AI121" s="85" t="s">
        <v>1912</v>
      </c>
      <c r="AJ121" s="79" t="b">
        <v>0</v>
      </c>
      <c r="AK121" s="79">
        <v>0</v>
      </c>
      <c r="AL121" s="85" t="s">
        <v>1912</v>
      </c>
      <c r="AM121" s="79" t="s">
        <v>1922</v>
      </c>
      <c r="AN121" s="79" t="b">
        <v>0</v>
      </c>
      <c r="AO121" s="85" t="s">
        <v>1721</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2</v>
      </c>
      <c r="BD121" s="48">
        <v>1</v>
      </c>
      <c r="BE121" s="49">
        <v>10</v>
      </c>
      <c r="BF121" s="48">
        <v>0</v>
      </c>
      <c r="BG121" s="49">
        <v>0</v>
      </c>
      <c r="BH121" s="48">
        <v>0</v>
      </c>
      <c r="BI121" s="49">
        <v>0</v>
      </c>
      <c r="BJ121" s="48">
        <v>9</v>
      </c>
      <c r="BK121" s="49">
        <v>90</v>
      </c>
      <c r="BL121" s="48">
        <v>10</v>
      </c>
    </row>
    <row r="122" spans="1:64" ht="15">
      <c r="A122" s="64" t="s">
        <v>312</v>
      </c>
      <c r="B122" s="64" t="s">
        <v>396</v>
      </c>
      <c r="C122" s="65"/>
      <c r="D122" s="66"/>
      <c r="E122" s="67"/>
      <c r="F122" s="68"/>
      <c r="G122" s="65"/>
      <c r="H122" s="69"/>
      <c r="I122" s="70"/>
      <c r="J122" s="70"/>
      <c r="K122" s="34" t="s">
        <v>65</v>
      </c>
      <c r="L122" s="77">
        <v>144</v>
      </c>
      <c r="M122" s="77"/>
      <c r="N122" s="72"/>
      <c r="O122" s="79" t="s">
        <v>416</v>
      </c>
      <c r="P122" s="81">
        <v>43647.321226851855</v>
      </c>
      <c r="Q122" s="79" t="s">
        <v>535</v>
      </c>
      <c r="R122" s="79"/>
      <c r="S122" s="79"/>
      <c r="T122" s="79" t="s">
        <v>931</v>
      </c>
      <c r="U122" s="79"/>
      <c r="V122" s="83" t="s">
        <v>1268</v>
      </c>
      <c r="W122" s="81">
        <v>43647.321226851855</v>
      </c>
      <c r="X122" s="83" t="s">
        <v>1414</v>
      </c>
      <c r="Y122" s="79"/>
      <c r="Z122" s="79"/>
      <c r="AA122" s="85" t="s">
        <v>1722</v>
      </c>
      <c r="AB122" s="79"/>
      <c r="AC122" s="79" t="b">
        <v>0</v>
      </c>
      <c r="AD122" s="79">
        <v>0</v>
      </c>
      <c r="AE122" s="85" t="s">
        <v>1912</v>
      </c>
      <c r="AF122" s="79" t="b">
        <v>0</v>
      </c>
      <c r="AG122" s="79" t="s">
        <v>1916</v>
      </c>
      <c r="AH122" s="79"/>
      <c r="AI122" s="85" t="s">
        <v>1912</v>
      </c>
      <c r="AJ122" s="79" t="b">
        <v>0</v>
      </c>
      <c r="AK122" s="79">
        <v>2</v>
      </c>
      <c r="AL122" s="85" t="s">
        <v>1903</v>
      </c>
      <c r="AM122" s="79" t="s">
        <v>1924</v>
      </c>
      <c r="AN122" s="79" t="b">
        <v>0</v>
      </c>
      <c r="AO122" s="85" t="s">
        <v>1903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4</v>
      </c>
      <c r="BC122" s="78" t="str">
        <f>REPLACE(INDEX(GroupVertices[Group],MATCH(Edges24[[#This Row],[Vertex 2]],GroupVertices[Vertex],0)),1,1,"")</f>
        <v>4</v>
      </c>
      <c r="BD122" s="48">
        <v>0</v>
      </c>
      <c r="BE122" s="49">
        <v>0</v>
      </c>
      <c r="BF122" s="48">
        <v>0</v>
      </c>
      <c r="BG122" s="49">
        <v>0</v>
      </c>
      <c r="BH122" s="48">
        <v>0</v>
      </c>
      <c r="BI122" s="49">
        <v>0</v>
      </c>
      <c r="BJ122" s="48">
        <v>17</v>
      </c>
      <c r="BK122" s="49">
        <v>100</v>
      </c>
      <c r="BL122" s="48">
        <v>17</v>
      </c>
    </row>
    <row r="123" spans="1:64" ht="15">
      <c r="A123" s="64" t="s">
        <v>313</v>
      </c>
      <c r="B123" s="64" t="s">
        <v>313</v>
      </c>
      <c r="C123" s="65"/>
      <c r="D123" s="66"/>
      <c r="E123" s="67"/>
      <c r="F123" s="68"/>
      <c r="G123" s="65"/>
      <c r="H123" s="69"/>
      <c r="I123" s="70"/>
      <c r="J123" s="70"/>
      <c r="K123" s="34" t="s">
        <v>65</v>
      </c>
      <c r="L123" s="77">
        <v>145</v>
      </c>
      <c r="M123" s="77"/>
      <c r="N123" s="72"/>
      <c r="O123" s="79" t="s">
        <v>176</v>
      </c>
      <c r="P123" s="81">
        <v>43645.74528935185</v>
      </c>
      <c r="Q123" s="79" t="s">
        <v>536</v>
      </c>
      <c r="R123" s="79"/>
      <c r="S123" s="79"/>
      <c r="T123" s="79" t="s">
        <v>876</v>
      </c>
      <c r="U123" s="79"/>
      <c r="V123" s="83" t="s">
        <v>1269</v>
      </c>
      <c r="W123" s="81">
        <v>43645.74528935185</v>
      </c>
      <c r="X123" s="83" t="s">
        <v>1415</v>
      </c>
      <c r="Y123" s="79"/>
      <c r="Z123" s="79"/>
      <c r="AA123" s="85" t="s">
        <v>1723</v>
      </c>
      <c r="AB123" s="79"/>
      <c r="AC123" s="79" t="b">
        <v>0</v>
      </c>
      <c r="AD123" s="79">
        <v>7</v>
      </c>
      <c r="AE123" s="85" t="s">
        <v>1912</v>
      </c>
      <c r="AF123" s="79" t="b">
        <v>0</v>
      </c>
      <c r="AG123" s="79" t="s">
        <v>1915</v>
      </c>
      <c r="AH123" s="79"/>
      <c r="AI123" s="85" t="s">
        <v>1912</v>
      </c>
      <c r="AJ123" s="79" t="b">
        <v>0</v>
      </c>
      <c r="AK123" s="79">
        <v>0</v>
      </c>
      <c r="AL123" s="85" t="s">
        <v>1912</v>
      </c>
      <c r="AM123" s="79" t="s">
        <v>1934</v>
      </c>
      <c r="AN123" s="79" t="b">
        <v>0</v>
      </c>
      <c r="AO123" s="85" t="s">
        <v>1723</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1</v>
      </c>
      <c r="BC123" s="78" t="str">
        <f>REPLACE(INDEX(GroupVertices[Group],MATCH(Edges24[[#This Row],[Vertex 2]],GroupVertices[Vertex],0)),1,1,"")</f>
        <v>1</v>
      </c>
      <c r="BD123" s="48">
        <v>3</v>
      </c>
      <c r="BE123" s="49">
        <v>15.789473684210526</v>
      </c>
      <c r="BF123" s="48">
        <v>0</v>
      </c>
      <c r="BG123" s="49">
        <v>0</v>
      </c>
      <c r="BH123" s="48">
        <v>0</v>
      </c>
      <c r="BI123" s="49">
        <v>0</v>
      </c>
      <c r="BJ123" s="48">
        <v>16</v>
      </c>
      <c r="BK123" s="49">
        <v>84.21052631578948</v>
      </c>
      <c r="BL123" s="48">
        <v>19</v>
      </c>
    </row>
    <row r="124" spans="1:64" ht="15">
      <c r="A124" s="64" t="s">
        <v>313</v>
      </c>
      <c r="B124" s="64" t="s">
        <v>313</v>
      </c>
      <c r="C124" s="65"/>
      <c r="D124" s="66"/>
      <c r="E124" s="67"/>
      <c r="F124" s="68"/>
      <c r="G124" s="65"/>
      <c r="H124" s="69"/>
      <c r="I124" s="70"/>
      <c r="J124" s="70"/>
      <c r="K124" s="34" t="s">
        <v>65</v>
      </c>
      <c r="L124" s="77">
        <v>146</v>
      </c>
      <c r="M124" s="77"/>
      <c r="N124" s="72"/>
      <c r="O124" s="79" t="s">
        <v>176</v>
      </c>
      <c r="P124" s="81">
        <v>43647.6253125</v>
      </c>
      <c r="Q124" s="79" t="s">
        <v>537</v>
      </c>
      <c r="R124" s="79"/>
      <c r="S124" s="79"/>
      <c r="T124" s="79" t="s">
        <v>876</v>
      </c>
      <c r="U124" s="79"/>
      <c r="V124" s="83" t="s">
        <v>1269</v>
      </c>
      <c r="W124" s="81">
        <v>43647.6253125</v>
      </c>
      <c r="X124" s="83" t="s">
        <v>1416</v>
      </c>
      <c r="Y124" s="79"/>
      <c r="Z124" s="79"/>
      <c r="AA124" s="85" t="s">
        <v>1724</v>
      </c>
      <c r="AB124" s="79"/>
      <c r="AC124" s="79" t="b">
        <v>0</v>
      </c>
      <c r="AD124" s="79">
        <v>4</v>
      </c>
      <c r="AE124" s="85" t="s">
        <v>1912</v>
      </c>
      <c r="AF124" s="79" t="b">
        <v>0</v>
      </c>
      <c r="AG124" s="79" t="s">
        <v>1915</v>
      </c>
      <c r="AH124" s="79"/>
      <c r="AI124" s="85" t="s">
        <v>1912</v>
      </c>
      <c r="AJ124" s="79" t="b">
        <v>0</v>
      </c>
      <c r="AK124" s="79">
        <v>0</v>
      </c>
      <c r="AL124" s="85" t="s">
        <v>1912</v>
      </c>
      <c r="AM124" s="79" t="s">
        <v>1934</v>
      </c>
      <c r="AN124" s="79" t="b">
        <v>0</v>
      </c>
      <c r="AO124" s="85" t="s">
        <v>1724</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14</v>
      </c>
      <c r="BK124" s="49">
        <v>100</v>
      </c>
      <c r="BL124" s="48">
        <v>14</v>
      </c>
    </row>
    <row r="125" spans="1:64" ht="15">
      <c r="A125" s="64" t="s">
        <v>314</v>
      </c>
      <c r="B125" s="64" t="s">
        <v>314</v>
      </c>
      <c r="C125" s="65"/>
      <c r="D125" s="66"/>
      <c r="E125" s="67"/>
      <c r="F125" s="68"/>
      <c r="G125" s="65"/>
      <c r="H125" s="69"/>
      <c r="I125" s="70"/>
      <c r="J125" s="70"/>
      <c r="K125" s="34" t="s">
        <v>65</v>
      </c>
      <c r="L125" s="77">
        <v>147</v>
      </c>
      <c r="M125" s="77"/>
      <c r="N125" s="72"/>
      <c r="O125" s="79" t="s">
        <v>176</v>
      </c>
      <c r="P125" s="81">
        <v>43647.74236111111</v>
      </c>
      <c r="Q125" s="79" t="s">
        <v>538</v>
      </c>
      <c r="R125" s="83" t="s">
        <v>723</v>
      </c>
      <c r="S125" s="79" t="s">
        <v>827</v>
      </c>
      <c r="T125" s="79" t="s">
        <v>869</v>
      </c>
      <c r="U125" s="83" t="s">
        <v>1117</v>
      </c>
      <c r="V125" s="83" t="s">
        <v>1117</v>
      </c>
      <c r="W125" s="81">
        <v>43647.74236111111</v>
      </c>
      <c r="X125" s="83" t="s">
        <v>1417</v>
      </c>
      <c r="Y125" s="79"/>
      <c r="Z125" s="79"/>
      <c r="AA125" s="85" t="s">
        <v>1725</v>
      </c>
      <c r="AB125" s="79"/>
      <c r="AC125" s="79" t="b">
        <v>0</v>
      </c>
      <c r="AD125" s="79">
        <v>1</v>
      </c>
      <c r="AE125" s="85" t="s">
        <v>1912</v>
      </c>
      <c r="AF125" s="79" t="b">
        <v>0</v>
      </c>
      <c r="AG125" s="79" t="s">
        <v>1915</v>
      </c>
      <c r="AH125" s="79"/>
      <c r="AI125" s="85" t="s">
        <v>1912</v>
      </c>
      <c r="AJ125" s="79" t="b">
        <v>0</v>
      </c>
      <c r="AK125" s="79">
        <v>0</v>
      </c>
      <c r="AL125" s="85" t="s">
        <v>1912</v>
      </c>
      <c r="AM125" s="79" t="s">
        <v>1922</v>
      </c>
      <c r="AN125" s="79" t="b">
        <v>0</v>
      </c>
      <c r="AO125" s="85" t="s">
        <v>1725</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315</v>
      </c>
      <c r="B126" s="64" t="s">
        <v>315</v>
      </c>
      <c r="C126" s="65"/>
      <c r="D126" s="66"/>
      <c r="E126" s="67"/>
      <c r="F126" s="68"/>
      <c r="G126" s="65"/>
      <c r="H126" s="69"/>
      <c r="I126" s="70"/>
      <c r="J126" s="70"/>
      <c r="K126" s="34" t="s">
        <v>65</v>
      </c>
      <c r="L126" s="77">
        <v>148</v>
      </c>
      <c r="M126" s="77"/>
      <c r="N126" s="72"/>
      <c r="O126" s="79" t="s">
        <v>176</v>
      </c>
      <c r="P126" s="81">
        <v>43647.77070601852</v>
      </c>
      <c r="Q126" s="79" t="s">
        <v>539</v>
      </c>
      <c r="R126" s="83" t="s">
        <v>723</v>
      </c>
      <c r="S126" s="79" t="s">
        <v>827</v>
      </c>
      <c r="T126" s="79" t="s">
        <v>875</v>
      </c>
      <c r="U126" s="83" t="s">
        <v>1118</v>
      </c>
      <c r="V126" s="83" t="s">
        <v>1118</v>
      </c>
      <c r="W126" s="81">
        <v>43647.77070601852</v>
      </c>
      <c r="X126" s="83" t="s">
        <v>1418</v>
      </c>
      <c r="Y126" s="79"/>
      <c r="Z126" s="79"/>
      <c r="AA126" s="85" t="s">
        <v>1726</v>
      </c>
      <c r="AB126" s="79"/>
      <c r="AC126" s="79" t="b">
        <v>0</v>
      </c>
      <c r="AD126" s="79">
        <v>0</v>
      </c>
      <c r="AE126" s="85" t="s">
        <v>1912</v>
      </c>
      <c r="AF126" s="79" t="b">
        <v>0</v>
      </c>
      <c r="AG126" s="79" t="s">
        <v>1915</v>
      </c>
      <c r="AH126" s="79"/>
      <c r="AI126" s="85" t="s">
        <v>1912</v>
      </c>
      <c r="AJ126" s="79" t="b">
        <v>0</v>
      </c>
      <c r="AK126" s="79">
        <v>0</v>
      </c>
      <c r="AL126" s="85" t="s">
        <v>1912</v>
      </c>
      <c r="AM126" s="79" t="s">
        <v>1922</v>
      </c>
      <c r="AN126" s="79" t="b">
        <v>0</v>
      </c>
      <c r="AO126" s="85" t="s">
        <v>1726</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1</v>
      </c>
      <c r="BE126" s="49">
        <v>11.11111111111111</v>
      </c>
      <c r="BF126" s="48">
        <v>0</v>
      </c>
      <c r="BG126" s="49">
        <v>0</v>
      </c>
      <c r="BH126" s="48">
        <v>0</v>
      </c>
      <c r="BI126" s="49">
        <v>0</v>
      </c>
      <c r="BJ126" s="48">
        <v>8</v>
      </c>
      <c r="BK126" s="49">
        <v>88.88888888888889</v>
      </c>
      <c r="BL126" s="48">
        <v>9</v>
      </c>
    </row>
    <row r="127" spans="1:64" ht="15">
      <c r="A127" s="64" t="s">
        <v>316</v>
      </c>
      <c r="B127" s="64" t="s">
        <v>413</v>
      </c>
      <c r="C127" s="65"/>
      <c r="D127" s="66"/>
      <c r="E127" s="67"/>
      <c r="F127" s="68"/>
      <c r="G127" s="65"/>
      <c r="H127" s="69"/>
      <c r="I127" s="70"/>
      <c r="J127" s="70"/>
      <c r="K127" s="34" t="s">
        <v>65</v>
      </c>
      <c r="L127" s="77">
        <v>149</v>
      </c>
      <c r="M127" s="77"/>
      <c r="N127" s="72"/>
      <c r="O127" s="79" t="s">
        <v>416</v>
      </c>
      <c r="P127" s="81">
        <v>43639.72618055555</v>
      </c>
      <c r="Q127" s="79" t="s">
        <v>540</v>
      </c>
      <c r="R127" s="83" t="s">
        <v>752</v>
      </c>
      <c r="S127" s="79" t="s">
        <v>829</v>
      </c>
      <c r="T127" s="79" t="s">
        <v>932</v>
      </c>
      <c r="U127" s="79"/>
      <c r="V127" s="83" t="s">
        <v>1270</v>
      </c>
      <c r="W127" s="81">
        <v>43639.72618055555</v>
      </c>
      <c r="X127" s="83" t="s">
        <v>1419</v>
      </c>
      <c r="Y127" s="79">
        <v>41.81994492</v>
      </c>
      <c r="Z127" s="79">
        <v>-87.62304128</v>
      </c>
      <c r="AA127" s="85" t="s">
        <v>1727</v>
      </c>
      <c r="AB127" s="79"/>
      <c r="AC127" s="79" t="b">
        <v>0</v>
      </c>
      <c r="AD127" s="79">
        <v>1</v>
      </c>
      <c r="AE127" s="85" t="s">
        <v>1912</v>
      </c>
      <c r="AF127" s="79" t="b">
        <v>0</v>
      </c>
      <c r="AG127" s="79" t="s">
        <v>1915</v>
      </c>
      <c r="AH127" s="79"/>
      <c r="AI127" s="85" t="s">
        <v>1912</v>
      </c>
      <c r="AJ127" s="79" t="b">
        <v>0</v>
      </c>
      <c r="AK127" s="79">
        <v>0</v>
      </c>
      <c r="AL127" s="85" t="s">
        <v>1912</v>
      </c>
      <c r="AM127" s="79" t="s">
        <v>1927</v>
      </c>
      <c r="AN127" s="79" t="b">
        <v>0</v>
      </c>
      <c r="AO127" s="85" t="s">
        <v>1727</v>
      </c>
      <c r="AP127" s="79" t="s">
        <v>176</v>
      </c>
      <c r="AQ127" s="79">
        <v>0</v>
      </c>
      <c r="AR127" s="79">
        <v>0</v>
      </c>
      <c r="AS127" s="79" t="s">
        <v>1949</v>
      </c>
      <c r="AT127" s="79" t="s">
        <v>1954</v>
      </c>
      <c r="AU127" s="79" t="s">
        <v>1957</v>
      </c>
      <c r="AV127" s="79" t="s">
        <v>1965</v>
      </c>
      <c r="AW127" s="79" t="s">
        <v>1974</v>
      </c>
      <c r="AX127" s="79" t="s">
        <v>1983</v>
      </c>
      <c r="AY127" s="79" t="s">
        <v>1987</v>
      </c>
      <c r="AZ127" s="83" t="s">
        <v>1993</v>
      </c>
      <c r="BA127">
        <v>2</v>
      </c>
      <c r="BB127" s="78" t="str">
        <f>REPLACE(INDEX(GroupVertices[Group],MATCH(Edges24[[#This Row],[Vertex 1]],GroupVertices[Vertex],0)),1,1,"")</f>
        <v>2</v>
      </c>
      <c r="BC127" s="78" t="str">
        <f>REPLACE(INDEX(GroupVertices[Group],MATCH(Edges24[[#This Row],[Vertex 2]],GroupVertices[Vertex],0)),1,1,"")</f>
        <v>2</v>
      </c>
      <c r="BD127" s="48">
        <v>2</v>
      </c>
      <c r="BE127" s="49">
        <v>9.523809523809524</v>
      </c>
      <c r="BF127" s="48">
        <v>0</v>
      </c>
      <c r="BG127" s="49">
        <v>0</v>
      </c>
      <c r="BH127" s="48">
        <v>0</v>
      </c>
      <c r="BI127" s="49">
        <v>0</v>
      </c>
      <c r="BJ127" s="48">
        <v>19</v>
      </c>
      <c r="BK127" s="49">
        <v>90.47619047619048</v>
      </c>
      <c r="BL127" s="48">
        <v>21</v>
      </c>
    </row>
    <row r="128" spans="1:64" ht="15">
      <c r="A128" s="64" t="s">
        <v>316</v>
      </c>
      <c r="B128" s="64" t="s">
        <v>413</v>
      </c>
      <c r="C128" s="65"/>
      <c r="D128" s="66"/>
      <c r="E128" s="67"/>
      <c r="F128" s="68"/>
      <c r="G128" s="65"/>
      <c r="H128" s="69"/>
      <c r="I128" s="70"/>
      <c r="J128" s="70"/>
      <c r="K128" s="34" t="s">
        <v>65</v>
      </c>
      <c r="L128" s="77">
        <v>150</v>
      </c>
      <c r="M128" s="77"/>
      <c r="N128" s="72"/>
      <c r="O128" s="79" t="s">
        <v>416</v>
      </c>
      <c r="P128" s="81">
        <v>43640.756875</v>
      </c>
      <c r="Q128" s="79" t="s">
        <v>541</v>
      </c>
      <c r="R128" s="83" t="s">
        <v>753</v>
      </c>
      <c r="S128" s="79" t="s">
        <v>829</v>
      </c>
      <c r="T128" s="79" t="s">
        <v>933</v>
      </c>
      <c r="U128" s="79"/>
      <c r="V128" s="83" t="s">
        <v>1270</v>
      </c>
      <c r="W128" s="81">
        <v>43640.756875</v>
      </c>
      <c r="X128" s="83" t="s">
        <v>1420</v>
      </c>
      <c r="Y128" s="79">
        <v>41.883222</v>
      </c>
      <c r="Z128" s="79">
        <v>-87.632496</v>
      </c>
      <c r="AA128" s="85" t="s">
        <v>1728</v>
      </c>
      <c r="AB128" s="79"/>
      <c r="AC128" s="79" t="b">
        <v>0</v>
      </c>
      <c r="AD128" s="79">
        <v>2</v>
      </c>
      <c r="AE128" s="85" t="s">
        <v>1912</v>
      </c>
      <c r="AF128" s="79" t="b">
        <v>0</v>
      </c>
      <c r="AG128" s="79" t="s">
        <v>1915</v>
      </c>
      <c r="AH128" s="79"/>
      <c r="AI128" s="85" t="s">
        <v>1912</v>
      </c>
      <c r="AJ128" s="79" t="b">
        <v>0</v>
      </c>
      <c r="AK128" s="79">
        <v>0</v>
      </c>
      <c r="AL128" s="85" t="s">
        <v>1912</v>
      </c>
      <c r="AM128" s="79" t="s">
        <v>1927</v>
      </c>
      <c r="AN128" s="79" t="b">
        <v>0</v>
      </c>
      <c r="AO128" s="85" t="s">
        <v>1728</v>
      </c>
      <c r="AP128" s="79" t="s">
        <v>176</v>
      </c>
      <c r="AQ128" s="79">
        <v>0</v>
      </c>
      <c r="AR128" s="79">
        <v>0</v>
      </c>
      <c r="AS128" s="79" t="s">
        <v>1949</v>
      </c>
      <c r="AT128" s="79" t="s">
        <v>1954</v>
      </c>
      <c r="AU128" s="79" t="s">
        <v>1957</v>
      </c>
      <c r="AV128" s="79" t="s">
        <v>1965</v>
      </c>
      <c r="AW128" s="79" t="s">
        <v>1974</v>
      </c>
      <c r="AX128" s="79" t="s">
        <v>1983</v>
      </c>
      <c r="AY128" s="79" t="s">
        <v>1987</v>
      </c>
      <c r="AZ128" s="83" t="s">
        <v>1993</v>
      </c>
      <c r="BA128">
        <v>2</v>
      </c>
      <c r="BB128" s="78" t="str">
        <f>REPLACE(INDEX(GroupVertices[Group],MATCH(Edges24[[#This Row],[Vertex 1]],GroupVertices[Vertex],0)),1,1,"")</f>
        <v>2</v>
      </c>
      <c r="BC128" s="78" t="str">
        <f>REPLACE(INDEX(GroupVertices[Group],MATCH(Edges24[[#This Row],[Vertex 2]],GroupVertices[Vertex],0)),1,1,"")</f>
        <v>2</v>
      </c>
      <c r="BD128" s="48">
        <v>1</v>
      </c>
      <c r="BE128" s="49">
        <v>5.2631578947368425</v>
      </c>
      <c r="BF128" s="48">
        <v>0</v>
      </c>
      <c r="BG128" s="49">
        <v>0</v>
      </c>
      <c r="BH128" s="48">
        <v>0</v>
      </c>
      <c r="BI128" s="49">
        <v>0</v>
      </c>
      <c r="BJ128" s="48">
        <v>18</v>
      </c>
      <c r="BK128" s="49">
        <v>94.73684210526316</v>
      </c>
      <c r="BL128" s="48">
        <v>19</v>
      </c>
    </row>
    <row r="129" spans="1:64" ht="15">
      <c r="A129" s="64" t="s">
        <v>316</v>
      </c>
      <c r="B129" s="64" t="s">
        <v>413</v>
      </c>
      <c r="C129" s="65"/>
      <c r="D129" s="66"/>
      <c r="E129" s="67"/>
      <c r="F129" s="68"/>
      <c r="G129" s="65"/>
      <c r="H129" s="69"/>
      <c r="I129" s="70"/>
      <c r="J129" s="70"/>
      <c r="K129" s="34" t="s">
        <v>65</v>
      </c>
      <c r="L129" s="77">
        <v>151</v>
      </c>
      <c r="M129" s="77"/>
      <c r="N129" s="72"/>
      <c r="O129" s="79" t="s">
        <v>417</v>
      </c>
      <c r="P129" s="81">
        <v>43647.77142361111</v>
      </c>
      <c r="Q129" s="79" t="s">
        <v>542</v>
      </c>
      <c r="R129" s="83" t="s">
        <v>754</v>
      </c>
      <c r="S129" s="79" t="s">
        <v>829</v>
      </c>
      <c r="T129" s="79" t="s">
        <v>934</v>
      </c>
      <c r="U129" s="79"/>
      <c r="V129" s="83" t="s">
        <v>1270</v>
      </c>
      <c r="W129" s="81">
        <v>43647.77142361111</v>
      </c>
      <c r="X129" s="83" t="s">
        <v>1421</v>
      </c>
      <c r="Y129" s="79">
        <v>41.883222</v>
      </c>
      <c r="Z129" s="79">
        <v>-87.632496</v>
      </c>
      <c r="AA129" s="85" t="s">
        <v>1729</v>
      </c>
      <c r="AB129" s="79"/>
      <c r="AC129" s="79" t="b">
        <v>0</v>
      </c>
      <c r="AD129" s="79">
        <v>0</v>
      </c>
      <c r="AE129" s="85" t="s">
        <v>1914</v>
      </c>
      <c r="AF129" s="79" t="b">
        <v>0</v>
      </c>
      <c r="AG129" s="79" t="s">
        <v>1916</v>
      </c>
      <c r="AH129" s="79"/>
      <c r="AI129" s="85" t="s">
        <v>1912</v>
      </c>
      <c r="AJ129" s="79" t="b">
        <v>0</v>
      </c>
      <c r="AK129" s="79">
        <v>0</v>
      </c>
      <c r="AL129" s="85" t="s">
        <v>1912</v>
      </c>
      <c r="AM129" s="79" t="s">
        <v>1927</v>
      </c>
      <c r="AN129" s="79" t="b">
        <v>0</v>
      </c>
      <c r="AO129" s="85" t="s">
        <v>1729</v>
      </c>
      <c r="AP129" s="79" t="s">
        <v>176</v>
      </c>
      <c r="AQ129" s="79">
        <v>0</v>
      </c>
      <c r="AR129" s="79">
        <v>0</v>
      </c>
      <c r="AS129" s="79" t="s">
        <v>1949</v>
      </c>
      <c r="AT129" s="79" t="s">
        <v>1954</v>
      </c>
      <c r="AU129" s="79" t="s">
        <v>1957</v>
      </c>
      <c r="AV129" s="79" t="s">
        <v>1965</v>
      </c>
      <c r="AW129" s="79" t="s">
        <v>1974</v>
      </c>
      <c r="AX129" s="79" t="s">
        <v>1983</v>
      </c>
      <c r="AY129" s="79" t="s">
        <v>1987</v>
      </c>
      <c r="AZ129" s="83" t="s">
        <v>1993</v>
      </c>
      <c r="BA129">
        <v>1</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11</v>
      </c>
      <c r="BK129" s="49">
        <v>100</v>
      </c>
      <c r="BL129" s="48">
        <v>11</v>
      </c>
    </row>
    <row r="130" spans="1:64" ht="15">
      <c r="A130" s="64" t="s">
        <v>317</v>
      </c>
      <c r="B130" s="64" t="s">
        <v>317</v>
      </c>
      <c r="C130" s="65"/>
      <c r="D130" s="66"/>
      <c r="E130" s="67"/>
      <c r="F130" s="68"/>
      <c r="G130" s="65"/>
      <c r="H130" s="69"/>
      <c r="I130" s="70"/>
      <c r="J130" s="70"/>
      <c r="K130" s="34" t="s">
        <v>65</v>
      </c>
      <c r="L130" s="77">
        <v>155</v>
      </c>
      <c r="M130" s="77"/>
      <c r="N130" s="72"/>
      <c r="O130" s="79" t="s">
        <v>176</v>
      </c>
      <c r="P130" s="81">
        <v>43647.83689814815</v>
      </c>
      <c r="Q130" s="79" t="s">
        <v>543</v>
      </c>
      <c r="R130" s="83" t="s">
        <v>755</v>
      </c>
      <c r="S130" s="79" t="s">
        <v>837</v>
      </c>
      <c r="T130" s="79" t="s">
        <v>935</v>
      </c>
      <c r="U130" s="83" t="s">
        <v>1119</v>
      </c>
      <c r="V130" s="83" t="s">
        <v>1119</v>
      </c>
      <c r="W130" s="81">
        <v>43647.83689814815</v>
      </c>
      <c r="X130" s="83" t="s">
        <v>1422</v>
      </c>
      <c r="Y130" s="79"/>
      <c r="Z130" s="79"/>
      <c r="AA130" s="85" t="s">
        <v>1730</v>
      </c>
      <c r="AB130" s="79"/>
      <c r="AC130" s="79" t="b">
        <v>0</v>
      </c>
      <c r="AD130" s="79">
        <v>0</v>
      </c>
      <c r="AE130" s="85" t="s">
        <v>1912</v>
      </c>
      <c r="AF130" s="79" t="b">
        <v>0</v>
      </c>
      <c r="AG130" s="79" t="s">
        <v>1915</v>
      </c>
      <c r="AH130" s="79"/>
      <c r="AI130" s="85" t="s">
        <v>1912</v>
      </c>
      <c r="AJ130" s="79" t="b">
        <v>0</v>
      </c>
      <c r="AK130" s="79">
        <v>1</v>
      </c>
      <c r="AL130" s="85" t="s">
        <v>1912</v>
      </c>
      <c r="AM130" s="79" t="s">
        <v>1936</v>
      </c>
      <c r="AN130" s="79" t="b">
        <v>0</v>
      </c>
      <c r="AO130" s="85" t="s">
        <v>1730</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16</v>
      </c>
      <c r="BC130" s="78" t="str">
        <f>REPLACE(INDEX(GroupVertices[Group],MATCH(Edges24[[#This Row],[Vertex 2]],GroupVertices[Vertex],0)),1,1,"")</f>
        <v>16</v>
      </c>
      <c r="BD130" s="48">
        <v>0</v>
      </c>
      <c r="BE130" s="49">
        <v>0</v>
      </c>
      <c r="BF130" s="48">
        <v>0</v>
      </c>
      <c r="BG130" s="49">
        <v>0</v>
      </c>
      <c r="BH130" s="48">
        <v>0</v>
      </c>
      <c r="BI130" s="49">
        <v>0</v>
      </c>
      <c r="BJ130" s="48">
        <v>28</v>
      </c>
      <c r="BK130" s="49">
        <v>100</v>
      </c>
      <c r="BL130" s="48">
        <v>28</v>
      </c>
    </row>
    <row r="131" spans="1:64" ht="15">
      <c r="A131" s="64" t="s">
        <v>318</v>
      </c>
      <c r="B131" s="64" t="s">
        <v>317</v>
      </c>
      <c r="C131" s="65"/>
      <c r="D131" s="66"/>
      <c r="E131" s="67"/>
      <c r="F131" s="68"/>
      <c r="G131" s="65"/>
      <c r="H131" s="69"/>
      <c r="I131" s="70"/>
      <c r="J131" s="70"/>
      <c r="K131" s="34" t="s">
        <v>65</v>
      </c>
      <c r="L131" s="77">
        <v>156</v>
      </c>
      <c r="M131" s="77"/>
      <c r="N131" s="72"/>
      <c r="O131" s="79" t="s">
        <v>416</v>
      </c>
      <c r="P131" s="81">
        <v>43647.841527777775</v>
      </c>
      <c r="Q131" s="79" t="s">
        <v>544</v>
      </c>
      <c r="R131" s="79"/>
      <c r="S131" s="79"/>
      <c r="T131" s="79"/>
      <c r="U131" s="79"/>
      <c r="V131" s="83" t="s">
        <v>1271</v>
      </c>
      <c r="W131" s="81">
        <v>43647.841527777775</v>
      </c>
      <c r="X131" s="83" t="s">
        <v>1423</v>
      </c>
      <c r="Y131" s="79"/>
      <c r="Z131" s="79"/>
      <c r="AA131" s="85" t="s">
        <v>1731</v>
      </c>
      <c r="AB131" s="79"/>
      <c r="AC131" s="79" t="b">
        <v>0</v>
      </c>
      <c r="AD131" s="79">
        <v>0</v>
      </c>
      <c r="AE131" s="85" t="s">
        <v>1912</v>
      </c>
      <c r="AF131" s="79" t="b">
        <v>0</v>
      </c>
      <c r="AG131" s="79" t="s">
        <v>1915</v>
      </c>
      <c r="AH131" s="79"/>
      <c r="AI131" s="85" t="s">
        <v>1912</v>
      </c>
      <c r="AJ131" s="79" t="b">
        <v>0</v>
      </c>
      <c r="AK131" s="79">
        <v>1</v>
      </c>
      <c r="AL131" s="85" t="s">
        <v>1730</v>
      </c>
      <c r="AM131" s="79" t="s">
        <v>1938</v>
      </c>
      <c r="AN131" s="79" t="b">
        <v>0</v>
      </c>
      <c r="AO131" s="85" t="s">
        <v>1730</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16</v>
      </c>
      <c r="BC131" s="78" t="str">
        <f>REPLACE(INDEX(GroupVertices[Group],MATCH(Edges24[[#This Row],[Vertex 2]],GroupVertices[Vertex],0)),1,1,"")</f>
        <v>16</v>
      </c>
      <c r="BD131" s="48">
        <v>0</v>
      </c>
      <c r="BE131" s="49">
        <v>0</v>
      </c>
      <c r="BF131" s="48">
        <v>0</v>
      </c>
      <c r="BG131" s="49">
        <v>0</v>
      </c>
      <c r="BH131" s="48">
        <v>0</v>
      </c>
      <c r="BI131" s="49">
        <v>0</v>
      </c>
      <c r="BJ131" s="48">
        <v>20</v>
      </c>
      <c r="BK131" s="49">
        <v>100</v>
      </c>
      <c r="BL131" s="48">
        <v>20</v>
      </c>
    </row>
    <row r="132" spans="1:64" ht="15">
      <c r="A132" s="64" t="s">
        <v>319</v>
      </c>
      <c r="B132" s="64" t="s">
        <v>319</v>
      </c>
      <c r="C132" s="65"/>
      <c r="D132" s="66"/>
      <c r="E132" s="67"/>
      <c r="F132" s="68"/>
      <c r="G132" s="65"/>
      <c r="H132" s="69"/>
      <c r="I132" s="70"/>
      <c r="J132" s="70"/>
      <c r="K132" s="34" t="s">
        <v>65</v>
      </c>
      <c r="L132" s="77">
        <v>157</v>
      </c>
      <c r="M132" s="77"/>
      <c r="N132" s="72"/>
      <c r="O132" s="79" t="s">
        <v>176</v>
      </c>
      <c r="P132" s="81">
        <v>43647.84826388889</v>
      </c>
      <c r="Q132" s="79" t="s">
        <v>545</v>
      </c>
      <c r="R132" s="83" t="s">
        <v>723</v>
      </c>
      <c r="S132" s="79" t="s">
        <v>827</v>
      </c>
      <c r="T132" s="79" t="s">
        <v>936</v>
      </c>
      <c r="U132" s="83" t="s">
        <v>1120</v>
      </c>
      <c r="V132" s="83" t="s">
        <v>1120</v>
      </c>
      <c r="W132" s="81">
        <v>43647.84826388889</v>
      </c>
      <c r="X132" s="83" t="s">
        <v>1424</v>
      </c>
      <c r="Y132" s="79"/>
      <c r="Z132" s="79"/>
      <c r="AA132" s="85" t="s">
        <v>1732</v>
      </c>
      <c r="AB132" s="79"/>
      <c r="AC132" s="79" t="b">
        <v>0</v>
      </c>
      <c r="AD132" s="79">
        <v>0</v>
      </c>
      <c r="AE132" s="85" t="s">
        <v>1912</v>
      </c>
      <c r="AF132" s="79" t="b">
        <v>0</v>
      </c>
      <c r="AG132" s="79" t="s">
        <v>1915</v>
      </c>
      <c r="AH132" s="79"/>
      <c r="AI132" s="85" t="s">
        <v>1912</v>
      </c>
      <c r="AJ132" s="79" t="b">
        <v>0</v>
      </c>
      <c r="AK132" s="79">
        <v>0</v>
      </c>
      <c r="AL132" s="85" t="s">
        <v>1912</v>
      </c>
      <c r="AM132" s="79" t="s">
        <v>1922</v>
      </c>
      <c r="AN132" s="79" t="b">
        <v>0</v>
      </c>
      <c r="AO132" s="85" t="s">
        <v>1732</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1</v>
      </c>
      <c r="BE132" s="49">
        <v>11.11111111111111</v>
      </c>
      <c r="BF132" s="48">
        <v>0</v>
      </c>
      <c r="BG132" s="49">
        <v>0</v>
      </c>
      <c r="BH132" s="48">
        <v>0</v>
      </c>
      <c r="BI132" s="49">
        <v>0</v>
      </c>
      <c r="BJ132" s="48">
        <v>8</v>
      </c>
      <c r="BK132" s="49">
        <v>88.88888888888889</v>
      </c>
      <c r="BL132" s="48">
        <v>9</v>
      </c>
    </row>
    <row r="133" spans="1:64" ht="15">
      <c r="A133" s="64" t="s">
        <v>320</v>
      </c>
      <c r="B133" s="64" t="s">
        <v>320</v>
      </c>
      <c r="C133" s="65"/>
      <c r="D133" s="66"/>
      <c r="E133" s="67"/>
      <c r="F133" s="68"/>
      <c r="G133" s="65"/>
      <c r="H133" s="69"/>
      <c r="I133" s="70"/>
      <c r="J133" s="70"/>
      <c r="K133" s="34" t="s">
        <v>65</v>
      </c>
      <c r="L133" s="77">
        <v>158</v>
      </c>
      <c r="M133" s="77"/>
      <c r="N133" s="72"/>
      <c r="O133" s="79" t="s">
        <v>176</v>
      </c>
      <c r="P133" s="81">
        <v>43647.89709490741</v>
      </c>
      <c r="Q133" s="79" t="s">
        <v>546</v>
      </c>
      <c r="R133" s="83" t="s">
        <v>723</v>
      </c>
      <c r="S133" s="79" t="s">
        <v>827</v>
      </c>
      <c r="T133" s="79" t="s">
        <v>897</v>
      </c>
      <c r="U133" s="83" t="s">
        <v>1121</v>
      </c>
      <c r="V133" s="83" t="s">
        <v>1121</v>
      </c>
      <c r="W133" s="81">
        <v>43647.89709490741</v>
      </c>
      <c r="X133" s="83" t="s">
        <v>1425</v>
      </c>
      <c r="Y133" s="79"/>
      <c r="Z133" s="79"/>
      <c r="AA133" s="85" t="s">
        <v>1733</v>
      </c>
      <c r="AB133" s="79"/>
      <c r="AC133" s="79" t="b">
        <v>0</v>
      </c>
      <c r="AD133" s="79">
        <v>0</v>
      </c>
      <c r="AE133" s="85" t="s">
        <v>1912</v>
      </c>
      <c r="AF133" s="79" t="b">
        <v>0</v>
      </c>
      <c r="AG133" s="79" t="s">
        <v>1915</v>
      </c>
      <c r="AH133" s="79"/>
      <c r="AI133" s="85" t="s">
        <v>1912</v>
      </c>
      <c r="AJ133" s="79" t="b">
        <v>0</v>
      </c>
      <c r="AK133" s="79">
        <v>0</v>
      </c>
      <c r="AL133" s="85" t="s">
        <v>1912</v>
      </c>
      <c r="AM133" s="79" t="s">
        <v>1922</v>
      </c>
      <c r="AN133" s="79" t="b">
        <v>0</v>
      </c>
      <c r="AO133" s="85" t="s">
        <v>1733</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10</v>
      </c>
      <c r="BF133" s="48">
        <v>0</v>
      </c>
      <c r="BG133" s="49">
        <v>0</v>
      </c>
      <c r="BH133" s="48">
        <v>0</v>
      </c>
      <c r="BI133" s="49">
        <v>0</v>
      </c>
      <c r="BJ133" s="48">
        <v>9</v>
      </c>
      <c r="BK133" s="49">
        <v>90</v>
      </c>
      <c r="BL133" s="48">
        <v>10</v>
      </c>
    </row>
    <row r="134" spans="1:64" ht="15">
      <c r="A134" s="64" t="s">
        <v>321</v>
      </c>
      <c r="B134" s="64" t="s">
        <v>321</v>
      </c>
      <c r="C134" s="65"/>
      <c r="D134" s="66"/>
      <c r="E134" s="67"/>
      <c r="F134" s="68"/>
      <c r="G134" s="65"/>
      <c r="H134" s="69"/>
      <c r="I134" s="70"/>
      <c r="J134" s="70"/>
      <c r="K134" s="34" t="s">
        <v>65</v>
      </c>
      <c r="L134" s="77">
        <v>159</v>
      </c>
      <c r="M134" s="77"/>
      <c r="N134" s="72"/>
      <c r="O134" s="79" t="s">
        <v>176</v>
      </c>
      <c r="P134" s="81">
        <v>43647.92743055556</v>
      </c>
      <c r="Q134" s="79" t="s">
        <v>547</v>
      </c>
      <c r="R134" s="83" t="s">
        <v>723</v>
      </c>
      <c r="S134" s="79" t="s">
        <v>827</v>
      </c>
      <c r="T134" s="79" t="s">
        <v>863</v>
      </c>
      <c r="U134" s="83" t="s">
        <v>1122</v>
      </c>
      <c r="V134" s="83" t="s">
        <v>1122</v>
      </c>
      <c r="W134" s="81">
        <v>43647.92743055556</v>
      </c>
      <c r="X134" s="83" t="s">
        <v>1426</v>
      </c>
      <c r="Y134" s="79"/>
      <c r="Z134" s="79"/>
      <c r="AA134" s="85" t="s">
        <v>1734</v>
      </c>
      <c r="AB134" s="79"/>
      <c r="AC134" s="79" t="b">
        <v>0</v>
      </c>
      <c r="AD134" s="79">
        <v>0</v>
      </c>
      <c r="AE134" s="85" t="s">
        <v>1912</v>
      </c>
      <c r="AF134" s="79" t="b">
        <v>0</v>
      </c>
      <c r="AG134" s="79" t="s">
        <v>1915</v>
      </c>
      <c r="AH134" s="79"/>
      <c r="AI134" s="85" t="s">
        <v>1912</v>
      </c>
      <c r="AJ134" s="79" t="b">
        <v>0</v>
      </c>
      <c r="AK134" s="79">
        <v>0</v>
      </c>
      <c r="AL134" s="85" t="s">
        <v>1912</v>
      </c>
      <c r="AM134" s="79" t="s">
        <v>1922</v>
      </c>
      <c r="AN134" s="79" t="b">
        <v>0</v>
      </c>
      <c r="AO134" s="85" t="s">
        <v>1734</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1</v>
      </c>
      <c r="BE134" s="49">
        <v>11.11111111111111</v>
      </c>
      <c r="BF134" s="48">
        <v>0</v>
      </c>
      <c r="BG134" s="49">
        <v>0</v>
      </c>
      <c r="BH134" s="48">
        <v>0</v>
      </c>
      <c r="BI134" s="49">
        <v>0</v>
      </c>
      <c r="BJ134" s="48">
        <v>8</v>
      </c>
      <c r="BK134" s="49">
        <v>88.88888888888889</v>
      </c>
      <c r="BL134" s="48">
        <v>9</v>
      </c>
    </row>
    <row r="135" spans="1:64" ht="15">
      <c r="A135" s="64" t="s">
        <v>322</v>
      </c>
      <c r="B135" s="64" t="s">
        <v>398</v>
      </c>
      <c r="C135" s="65"/>
      <c r="D135" s="66"/>
      <c r="E135" s="67"/>
      <c r="F135" s="68"/>
      <c r="G135" s="65"/>
      <c r="H135" s="69"/>
      <c r="I135" s="70"/>
      <c r="J135" s="70"/>
      <c r="K135" s="34" t="s">
        <v>65</v>
      </c>
      <c r="L135" s="77">
        <v>160</v>
      </c>
      <c r="M135" s="77"/>
      <c r="N135" s="72"/>
      <c r="O135" s="79" t="s">
        <v>416</v>
      </c>
      <c r="P135" s="81">
        <v>43648.10664351852</v>
      </c>
      <c r="Q135" s="79" t="s">
        <v>548</v>
      </c>
      <c r="R135" s="83" t="s">
        <v>723</v>
      </c>
      <c r="S135" s="79" t="s">
        <v>827</v>
      </c>
      <c r="T135" s="79" t="s">
        <v>875</v>
      </c>
      <c r="U135" s="83" t="s">
        <v>1123</v>
      </c>
      <c r="V135" s="83" t="s">
        <v>1123</v>
      </c>
      <c r="W135" s="81">
        <v>43648.10664351852</v>
      </c>
      <c r="X135" s="83" t="s">
        <v>1427</v>
      </c>
      <c r="Y135" s="79"/>
      <c r="Z135" s="79"/>
      <c r="AA135" s="85" t="s">
        <v>1735</v>
      </c>
      <c r="AB135" s="79"/>
      <c r="AC135" s="79" t="b">
        <v>0</v>
      </c>
      <c r="AD135" s="79">
        <v>0</v>
      </c>
      <c r="AE135" s="85" t="s">
        <v>1912</v>
      </c>
      <c r="AF135" s="79" t="b">
        <v>0</v>
      </c>
      <c r="AG135" s="79" t="s">
        <v>1915</v>
      </c>
      <c r="AH135" s="79"/>
      <c r="AI135" s="85" t="s">
        <v>1912</v>
      </c>
      <c r="AJ135" s="79" t="b">
        <v>0</v>
      </c>
      <c r="AK135" s="79">
        <v>0</v>
      </c>
      <c r="AL135" s="85" t="s">
        <v>1912</v>
      </c>
      <c r="AM135" s="79" t="s">
        <v>1922</v>
      </c>
      <c r="AN135" s="79" t="b">
        <v>0</v>
      </c>
      <c r="AO135" s="85" t="s">
        <v>1735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3</v>
      </c>
      <c r="BC135" s="78" t="str">
        <f>REPLACE(INDEX(GroupVertices[Group],MATCH(Edges24[[#This Row],[Vertex 2]],GroupVertices[Vertex],0)),1,1,"")</f>
        <v>3</v>
      </c>
      <c r="BD135" s="48">
        <v>1</v>
      </c>
      <c r="BE135" s="49">
        <v>10</v>
      </c>
      <c r="BF135" s="48">
        <v>0</v>
      </c>
      <c r="BG135" s="49">
        <v>0</v>
      </c>
      <c r="BH135" s="48">
        <v>0</v>
      </c>
      <c r="BI135" s="49">
        <v>0</v>
      </c>
      <c r="BJ135" s="48">
        <v>9</v>
      </c>
      <c r="BK135" s="49">
        <v>90</v>
      </c>
      <c r="BL135" s="48">
        <v>10</v>
      </c>
    </row>
    <row r="136" spans="1:64" ht="15">
      <c r="A136" s="64" t="s">
        <v>323</v>
      </c>
      <c r="B136" s="64" t="s">
        <v>323</v>
      </c>
      <c r="C136" s="65"/>
      <c r="D136" s="66"/>
      <c r="E136" s="67"/>
      <c r="F136" s="68"/>
      <c r="G136" s="65"/>
      <c r="H136" s="69"/>
      <c r="I136" s="70"/>
      <c r="J136" s="70"/>
      <c r="K136" s="34" t="s">
        <v>65</v>
      </c>
      <c r="L136" s="77">
        <v>161</v>
      </c>
      <c r="M136" s="77"/>
      <c r="N136" s="72"/>
      <c r="O136" s="79" t="s">
        <v>176</v>
      </c>
      <c r="P136" s="81">
        <v>43648.43467592593</v>
      </c>
      <c r="Q136" s="79" t="s">
        <v>549</v>
      </c>
      <c r="R136" s="83" t="s">
        <v>723</v>
      </c>
      <c r="S136" s="79" t="s">
        <v>827</v>
      </c>
      <c r="T136" s="79" t="s">
        <v>850</v>
      </c>
      <c r="U136" s="83" t="s">
        <v>1124</v>
      </c>
      <c r="V136" s="83" t="s">
        <v>1124</v>
      </c>
      <c r="W136" s="81">
        <v>43648.43467592593</v>
      </c>
      <c r="X136" s="83" t="s">
        <v>1428</v>
      </c>
      <c r="Y136" s="79"/>
      <c r="Z136" s="79"/>
      <c r="AA136" s="85" t="s">
        <v>1736</v>
      </c>
      <c r="AB136" s="79"/>
      <c r="AC136" s="79" t="b">
        <v>0</v>
      </c>
      <c r="AD136" s="79">
        <v>0</v>
      </c>
      <c r="AE136" s="85" t="s">
        <v>1912</v>
      </c>
      <c r="AF136" s="79" t="b">
        <v>0</v>
      </c>
      <c r="AG136" s="79" t="s">
        <v>1915</v>
      </c>
      <c r="AH136" s="79"/>
      <c r="AI136" s="85" t="s">
        <v>1912</v>
      </c>
      <c r="AJ136" s="79" t="b">
        <v>0</v>
      </c>
      <c r="AK136" s="79">
        <v>0</v>
      </c>
      <c r="AL136" s="85" t="s">
        <v>1912</v>
      </c>
      <c r="AM136" s="79" t="s">
        <v>1922</v>
      </c>
      <c r="AN136" s="79" t="b">
        <v>0</v>
      </c>
      <c r="AO136" s="85" t="s">
        <v>1736</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1</v>
      </c>
      <c r="BE136" s="49">
        <v>11.11111111111111</v>
      </c>
      <c r="BF136" s="48">
        <v>0</v>
      </c>
      <c r="BG136" s="49">
        <v>0</v>
      </c>
      <c r="BH136" s="48">
        <v>0</v>
      </c>
      <c r="BI136" s="49">
        <v>0</v>
      </c>
      <c r="BJ136" s="48">
        <v>8</v>
      </c>
      <c r="BK136" s="49">
        <v>88.88888888888889</v>
      </c>
      <c r="BL136" s="48">
        <v>9</v>
      </c>
    </row>
    <row r="137" spans="1:64" ht="15">
      <c r="A137" s="64" t="s">
        <v>324</v>
      </c>
      <c r="B137" s="64" t="s">
        <v>324</v>
      </c>
      <c r="C137" s="65"/>
      <c r="D137" s="66"/>
      <c r="E137" s="67"/>
      <c r="F137" s="68"/>
      <c r="G137" s="65"/>
      <c r="H137" s="69"/>
      <c r="I137" s="70"/>
      <c r="J137" s="70"/>
      <c r="K137" s="34" t="s">
        <v>65</v>
      </c>
      <c r="L137" s="77">
        <v>162</v>
      </c>
      <c r="M137" s="77"/>
      <c r="N137" s="72"/>
      <c r="O137" s="79" t="s">
        <v>176</v>
      </c>
      <c r="P137" s="81">
        <v>43642.57408564815</v>
      </c>
      <c r="Q137" s="79" t="s">
        <v>550</v>
      </c>
      <c r="R137" s="83" t="s">
        <v>756</v>
      </c>
      <c r="S137" s="79" t="s">
        <v>829</v>
      </c>
      <c r="T137" s="79" t="s">
        <v>937</v>
      </c>
      <c r="U137" s="79"/>
      <c r="V137" s="83" t="s">
        <v>1272</v>
      </c>
      <c r="W137" s="81">
        <v>43642.57408564815</v>
      </c>
      <c r="X137" s="83" t="s">
        <v>1429</v>
      </c>
      <c r="Y137" s="79"/>
      <c r="Z137" s="79"/>
      <c r="AA137" s="85" t="s">
        <v>1737</v>
      </c>
      <c r="AB137" s="79"/>
      <c r="AC137" s="79" t="b">
        <v>0</v>
      </c>
      <c r="AD137" s="79">
        <v>2</v>
      </c>
      <c r="AE137" s="85" t="s">
        <v>1912</v>
      </c>
      <c r="AF137" s="79" t="b">
        <v>0</v>
      </c>
      <c r="AG137" s="79" t="s">
        <v>1916</v>
      </c>
      <c r="AH137" s="79"/>
      <c r="AI137" s="85" t="s">
        <v>1912</v>
      </c>
      <c r="AJ137" s="79" t="b">
        <v>0</v>
      </c>
      <c r="AK137" s="79">
        <v>0</v>
      </c>
      <c r="AL137" s="85" t="s">
        <v>1912</v>
      </c>
      <c r="AM137" s="79" t="s">
        <v>1927</v>
      </c>
      <c r="AN137" s="79" t="b">
        <v>0</v>
      </c>
      <c r="AO137" s="85" t="s">
        <v>1737</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15</v>
      </c>
      <c r="BK137" s="49">
        <v>100</v>
      </c>
      <c r="BL137" s="48">
        <v>15</v>
      </c>
    </row>
    <row r="138" spans="1:64" ht="15">
      <c r="A138" s="64" t="s">
        <v>324</v>
      </c>
      <c r="B138" s="64" t="s">
        <v>324</v>
      </c>
      <c r="C138" s="65"/>
      <c r="D138" s="66"/>
      <c r="E138" s="67"/>
      <c r="F138" s="68"/>
      <c r="G138" s="65"/>
      <c r="H138" s="69"/>
      <c r="I138" s="70"/>
      <c r="J138" s="70"/>
      <c r="K138" s="34" t="s">
        <v>65</v>
      </c>
      <c r="L138" s="77">
        <v>163</v>
      </c>
      <c r="M138" s="77"/>
      <c r="N138" s="72"/>
      <c r="O138" s="79" t="s">
        <v>176</v>
      </c>
      <c r="P138" s="81">
        <v>43645.64952546296</v>
      </c>
      <c r="Q138" s="79" t="s">
        <v>551</v>
      </c>
      <c r="R138" s="83" t="s">
        <v>757</v>
      </c>
      <c r="S138" s="79" t="s">
        <v>829</v>
      </c>
      <c r="T138" s="79" t="s">
        <v>938</v>
      </c>
      <c r="U138" s="79"/>
      <c r="V138" s="83" t="s">
        <v>1272</v>
      </c>
      <c r="W138" s="81">
        <v>43645.64952546296</v>
      </c>
      <c r="X138" s="83" t="s">
        <v>1430</v>
      </c>
      <c r="Y138" s="79"/>
      <c r="Z138" s="79"/>
      <c r="AA138" s="85" t="s">
        <v>1738</v>
      </c>
      <c r="AB138" s="79"/>
      <c r="AC138" s="79" t="b">
        <v>0</v>
      </c>
      <c r="AD138" s="79">
        <v>0</v>
      </c>
      <c r="AE138" s="85" t="s">
        <v>1912</v>
      </c>
      <c r="AF138" s="79" t="b">
        <v>0</v>
      </c>
      <c r="AG138" s="79" t="s">
        <v>1915</v>
      </c>
      <c r="AH138" s="79"/>
      <c r="AI138" s="85" t="s">
        <v>1912</v>
      </c>
      <c r="AJ138" s="79" t="b">
        <v>0</v>
      </c>
      <c r="AK138" s="79">
        <v>0</v>
      </c>
      <c r="AL138" s="85" t="s">
        <v>1912</v>
      </c>
      <c r="AM138" s="79" t="s">
        <v>1927</v>
      </c>
      <c r="AN138" s="79" t="b">
        <v>0</v>
      </c>
      <c r="AO138" s="85" t="s">
        <v>1738</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1</v>
      </c>
      <c r="BC138" s="78" t="str">
        <f>REPLACE(INDEX(GroupVertices[Group],MATCH(Edges24[[#This Row],[Vertex 2]],GroupVertices[Vertex],0)),1,1,"")</f>
        <v>1</v>
      </c>
      <c r="BD138" s="48">
        <v>4</v>
      </c>
      <c r="BE138" s="49">
        <v>11.764705882352942</v>
      </c>
      <c r="BF138" s="48">
        <v>2</v>
      </c>
      <c r="BG138" s="49">
        <v>5.882352941176471</v>
      </c>
      <c r="BH138" s="48">
        <v>0</v>
      </c>
      <c r="BI138" s="49">
        <v>0</v>
      </c>
      <c r="BJ138" s="48">
        <v>28</v>
      </c>
      <c r="BK138" s="49">
        <v>82.3529411764706</v>
      </c>
      <c r="BL138" s="48">
        <v>34</v>
      </c>
    </row>
    <row r="139" spans="1:64" ht="15">
      <c r="A139" s="64" t="s">
        <v>324</v>
      </c>
      <c r="B139" s="64" t="s">
        <v>324</v>
      </c>
      <c r="C139" s="65"/>
      <c r="D139" s="66"/>
      <c r="E139" s="67"/>
      <c r="F139" s="68"/>
      <c r="G139" s="65"/>
      <c r="H139" s="69"/>
      <c r="I139" s="70"/>
      <c r="J139" s="70"/>
      <c r="K139" s="34" t="s">
        <v>65</v>
      </c>
      <c r="L139" s="77">
        <v>164</v>
      </c>
      <c r="M139" s="77"/>
      <c r="N139" s="72"/>
      <c r="O139" s="79" t="s">
        <v>176</v>
      </c>
      <c r="P139" s="81">
        <v>43646.8253125</v>
      </c>
      <c r="Q139" s="79" t="s">
        <v>552</v>
      </c>
      <c r="R139" s="83" t="s">
        <v>758</v>
      </c>
      <c r="S139" s="79" t="s">
        <v>829</v>
      </c>
      <c r="T139" s="79" t="s">
        <v>939</v>
      </c>
      <c r="U139" s="79"/>
      <c r="V139" s="83" t="s">
        <v>1272</v>
      </c>
      <c r="W139" s="81">
        <v>43646.8253125</v>
      </c>
      <c r="X139" s="83" t="s">
        <v>1431</v>
      </c>
      <c r="Y139" s="79"/>
      <c r="Z139" s="79"/>
      <c r="AA139" s="85" t="s">
        <v>1739</v>
      </c>
      <c r="AB139" s="79"/>
      <c r="AC139" s="79" t="b">
        <v>0</v>
      </c>
      <c r="AD139" s="79">
        <v>0</v>
      </c>
      <c r="AE139" s="85" t="s">
        <v>1912</v>
      </c>
      <c r="AF139" s="79" t="b">
        <v>0</v>
      </c>
      <c r="AG139" s="79" t="s">
        <v>1915</v>
      </c>
      <c r="AH139" s="79"/>
      <c r="AI139" s="85" t="s">
        <v>1912</v>
      </c>
      <c r="AJ139" s="79" t="b">
        <v>0</v>
      </c>
      <c r="AK139" s="79">
        <v>0</v>
      </c>
      <c r="AL139" s="85" t="s">
        <v>1912</v>
      </c>
      <c r="AM139" s="79" t="s">
        <v>1927</v>
      </c>
      <c r="AN139" s="79" t="b">
        <v>0</v>
      </c>
      <c r="AO139" s="85" t="s">
        <v>1739</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1</v>
      </c>
      <c r="BC139" s="78" t="str">
        <f>REPLACE(INDEX(GroupVertices[Group],MATCH(Edges24[[#This Row],[Vertex 2]],GroupVertices[Vertex],0)),1,1,"")</f>
        <v>1</v>
      </c>
      <c r="BD139" s="48">
        <v>1</v>
      </c>
      <c r="BE139" s="49">
        <v>5.555555555555555</v>
      </c>
      <c r="BF139" s="48">
        <v>0</v>
      </c>
      <c r="BG139" s="49">
        <v>0</v>
      </c>
      <c r="BH139" s="48">
        <v>0</v>
      </c>
      <c r="BI139" s="49">
        <v>0</v>
      </c>
      <c r="BJ139" s="48">
        <v>17</v>
      </c>
      <c r="BK139" s="49">
        <v>94.44444444444444</v>
      </c>
      <c r="BL139" s="48">
        <v>18</v>
      </c>
    </row>
    <row r="140" spans="1:64" ht="15">
      <c r="A140" s="64" t="s">
        <v>324</v>
      </c>
      <c r="B140" s="64" t="s">
        <v>324</v>
      </c>
      <c r="C140" s="65"/>
      <c r="D140" s="66"/>
      <c r="E140" s="67"/>
      <c r="F140" s="68"/>
      <c r="G140" s="65"/>
      <c r="H140" s="69"/>
      <c r="I140" s="70"/>
      <c r="J140" s="70"/>
      <c r="K140" s="34" t="s">
        <v>65</v>
      </c>
      <c r="L140" s="77">
        <v>165</v>
      </c>
      <c r="M140" s="77"/>
      <c r="N140" s="72"/>
      <c r="O140" s="79" t="s">
        <v>176</v>
      </c>
      <c r="P140" s="81">
        <v>43648.459965277776</v>
      </c>
      <c r="Q140" s="79" t="s">
        <v>553</v>
      </c>
      <c r="R140" s="83" t="s">
        <v>759</v>
      </c>
      <c r="S140" s="79" t="s">
        <v>829</v>
      </c>
      <c r="T140" s="79" t="s">
        <v>940</v>
      </c>
      <c r="U140" s="79"/>
      <c r="V140" s="83" t="s">
        <v>1272</v>
      </c>
      <c r="W140" s="81">
        <v>43648.459965277776</v>
      </c>
      <c r="X140" s="83" t="s">
        <v>1432</v>
      </c>
      <c r="Y140" s="79"/>
      <c r="Z140" s="79"/>
      <c r="AA140" s="85" t="s">
        <v>1740</v>
      </c>
      <c r="AB140" s="79"/>
      <c r="AC140" s="79" t="b">
        <v>0</v>
      </c>
      <c r="AD140" s="79">
        <v>0</v>
      </c>
      <c r="AE140" s="85" t="s">
        <v>1912</v>
      </c>
      <c r="AF140" s="79" t="b">
        <v>0</v>
      </c>
      <c r="AG140" s="79" t="s">
        <v>1915</v>
      </c>
      <c r="AH140" s="79"/>
      <c r="AI140" s="85" t="s">
        <v>1912</v>
      </c>
      <c r="AJ140" s="79" t="b">
        <v>0</v>
      </c>
      <c r="AK140" s="79">
        <v>0</v>
      </c>
      <c r="AL140" s="85" t="s">
        <v>1912</v>
      </c>
      <c r="AM140" s="79" t="s">
        <v>1927</v>
      </c>
      <c r="AN140" s="79" t="b">
        <v>0</v>
      </c>
      <c r="AO140" s="85" t="s">
        <v>1740</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18</v>
      </c>
      <c r="BK140" s="49">
        <v>100</v>
      </c>
      <c r="BL140" s="48">
        <v>18</v>
      </c>
    </row>
    <row r="141" spans="1:64" ht="15">
      <c r="A141" s="64" t="s">
        <v>325</v>
      </c>
      <c r="B141" s="64" t="s">
        <v>325</v>
      </c>
      <c r="C141" s="65"/>
      <c r="D141" s="66"/>
      <c r="E141" s="67"/>
      <c r="F141" s="68"/>
      <c r="G141" s="65"/>
      <c r="H141" s="69"/>
      <c r="I141" s="70"/>
      <c r="J141" s="70"/>
      <c r="K141" s="34" t="s">
        <v>65</v>
      </c>
      <c r="L141" s="77">
        <v>166</v>
      </c>
      <c r="M141" s="77"/>
      <c r="N141" s="72"/>
      <c r="O141" s="79" t="s">
        <v>176</v>
      </c>
      <c r="P141" s="81">
        <v>43648.473333333335</v>
      </c>
      <c r="Q141" s="79" t="s">
        <v>554</v>
      </c>
      <c r="R141" s="83" t="s">
        <v>723</v>
      </c>
      <c r="S141" s="79" t="s">
        <v>827</v>
      </c>
      <c r="T141" s="79" t="s">
        <v>941</v>
      </c>
      <c r="U141" s="83" t="s">
        <v>1125</v>
      </c>
      <c r="V141" s="83" t="s">
        <v>1125</v>
      </c>
      <c r="W141" s="81">
        <v>43648.473333333335</v>
      </c>
      <c r="X141" s="83" t="s">
        <v>1433</v>
      </c>
      <c r="Y141" s="79"/>
      <c r="Z141" s="79"/>
      <c r="AA141" s="85" t="s">
        <v>1741</v>
      </c>
      <c r="AB141" s="79"/>
      <c r="AC141" s="79" t="b">
        <v>0</v>
      </c>
      <c r="AD141" s="79">
        <v>0</v>
      </c>
      <c r="AE141" s="85" t="s">
        <v>1912</v>
      </c>
      <c r="AF141" s="79" t="b">
        <v>0</v>
      </c>
      <c r="AG141" s="79" t="s">
        <v>1915</v>
      </c>
      <c r="AH141" s="79"/>
      <c r="AI141" s="85" t="s">
        <v>1912</v>
      </c>
      <c r="AJ141" s="79" t="b">
        <v>0</v>
      </c>
      <c r="AK141" s="79">
        <v>0</v>
      </c>
      <c r="AL141" s="85" t="s">
        <v>1912</v>
      </c>
      <c r="AM141" s="79" t="s">
        <v>1922</v>
      </c>
      <c r="AN141" s="79" t="b">
        <v>0</v>
      </c>
      <c r="AO141" s="85" t="s">
        <v>1741</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1</v>
      </c>
      <c r="BE141" s="49">
        <v>10</v>
      </c>
      <c r="BF141" s="48">
        <v>0</v>
      </c>
      <c r="BG141" s="49">
        <v>0</v>
      </c>
      <c r="BH141" s="48">
        <v>0</v>
      </c>
      <c r="BI141" s="49">
        <v>0</v>
      </c>
      <c r="BJ141" s="48">
        <v>9</v>
      </c>
      <c r="BK141" s="49">
        <v>90</v>
      </c>
      <c r="BL141" s="48">
        <v>10</v>
      </c>
    </row>
    <row r="142" spans="1:64" ht="15">
      <c r="A142" s="64" t="s">
        <v>326</v>
      </c>
      <c r="B142" s="64" t="s">
        <v>326</v>
      </c>
      <c r="C142" s="65"/>
      <c r="D142" s="66"/>
      <c r="E142" s="67"/>
      <c r="F142" s="68"/>
      <c r="G142" s="65"/>
      <c r="H142" s="69"/>
      <c r="I142" s="70"/>
      <c r="J142" s="70"/>
      <c r="K142" s="34" t="s">
        <v>65</v>
      </c>
      <c r="L142" s="77">
        <v>167</v>
      </c>
      <c r="M142" s="77"/>
      <c r="N142" s="72"/>
      <c r="O142" s="79" t="s">
        <v>176</v>
      </c>
      <c r="P142" s="81">
        <v>43648.54912037037</v>
      </c>
      <c r="Q142" s="79" t="s">
        <v>555</v>
      </c>
      <c r="R142" s="83" t="s">
        <v>723</v>
      </c>
      <c r="S142" s="79" t="s">
        <v>827</v>
      </c>
      <c r="T142" s="79" t="s">
        <v>942</v>
      </c>
      <c r="U142" s="83" t="s">
        <v>1126</v>
      </c>
      <c r="V142" s="83" t="s">
        <v>1126</v>
      </c>
      <c r="W142" s="81">
        <v>43648.54912037037</v>
      </c>
      <c r="X142" s="83" t="s">
        <v>1434</v>
      </c>
      <c r="Y142" s="79"/>
      <c r="Z142" s="79"/>
      <c r="AA142" s="85" t="s">
        <v>1742</v>
      </c>
      <c r="AB142" s="79"/>
      <c r="AC142" s="79" t="b">
        <v>0</v>
      </c>
      <c r="AD142" s="79">
        <v>0</v>
      </c>
      <c r="AE142" s="85" t="s">
        <v>1912</v>
      </c>
      <c r="AF142" s="79" t="b">
        <v>0</v>
      </c>
      <c r="AG142" s="79" t="s">
        <v>1915</v>
      </c>
      <c r="AH142" s="79"/>
      <c r="AI142" s="85" t="s">
        <v>1912</v>
      </c>
      <c r="AJ142" s="79" t="b">
        <v>0</v>
      </c>
      <c r="AK142" s="79">
        <v>0</v>
      </c>
      <c r="AL142" s="85" t="s">
        <v>1912</v>
      </c>
      <c r="AM142" s="79" t="s">
        <v>1922</v>
      </c>
      <c r="AN142" s="79" t="b">
        <v>0</v>
      </c>
      <c r="AO142" s="85" t="s">
        <v>1742</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1</v>
      </c>
      <c r="BE142" s="49">
        <v>9.090909090909092</v>
      </c>
      <c r="BF142" s="48">
        <v>0</v>
      </c>
      <c r="BG142" s="49">
        <v>0</v>
      </c>
      <c r="BH142" s="48">
        <v>0</v>
      </c>
      <c r="BI142" s="49">
        <v>0</v>
      </c>
      <c r="BJ142" s="48">
        <v>10</v>
      </c>
      <c r="BK142" s="49">
        <v>90.9090909090909</v>
      </c>
      <c r="BL142" s="48">
        <v>11</v>
      </c>
    </row>
    <row r="143" spans="1:64" ht="15">
      <c r="A143" s="64" t="s">
        <v>327</v>
      </c>
      <c r="B143" s="64" t="s">
        <v>327</v>
      </c>
      <c r="C143" s="65"/>
      <c r="D143" s="66"/>
      <c r="E143" s="67"/>
      <c r="F143" s="68"/>
      <c r="G143" s="65"/>
      <c r="H143" s="69"/>
      <c r="I143" s="70"/>
      <c r="J143" s="70"/>
      <c r="K143" s="34" t="s">
        <v>65</v>
      </c>
      <c r="L143" s="77">
        <v>168</v>
      </c>
      <c r="M143" s="77"/>
      <c r="N143" s="72"/>
      <c r="O143" s="79" t="s">
        <v>176</v>
      </c>
      <c r="P143" s="81">
        <v>43634.92597222222</v>
      </c>
      <c r="Q143" s="79" t="s">
        <v>556</v>
      </c>
      <c r="R143" s="79"/>
      <c r="S143" s="79"/>
      <c r="T143" s="79" t="s">
        <v>943</v>
      </c>
      <c r="U143" s="83" t="s">
        <v>1127</v>
      </c>
      <c r="V143" s="83" t="s">
        <v>1127</v>
      </c>
      <c r="W143" s="81">
        <v>43634.92597222222</v>
      </c>
      <c r="X143" s="83" t="s">
        <v>1435</v>
      </c>
      <c r="Y143" s="79"/>
      <c r="Z143" s="79"/>
      <c r="AA143" s="85" t="s">
        <v>1743</v>
      </c>
      <c r="AB143" s="79"/>
      <c r="AC143" s="79" t="b">
        <v>0</v>
      </c>
      <c r="AD143" s="79">
        <v>2</v>
      </c>
      <c r="AE143" s="85" t="s">
        <v>1912</v>
      </c>
      <c r="AF143" s="79" t="b">
        <v>0</v>
      </c>
      <c r="AG143" s="79" t="s">
        <v>1915</v>
      </c>
      <c r="AH143" s="79"/>
      <c r="AI143" s="85" t="s">
        <v>1912</v>
      </c>
      <c r="AJ143" s="79" t="b">
        <v>0</v>
      </c>
      <c r="AK143" s="79">
        <v>1</v>
      </c>
      <c r="AL143" s="85" t="s">
        <v>1912</v>
      </c>
      <c r="AM143" s="79" t="s">
        <v>1939</v>
      </c>
      <c r="AN143" s="79" t="b">
        <v>0</v>
      </c>
      <c r="AO143" s="85" t="s">
        <v>1743</v>
      </c>
      <c r="AP143" s="79" t="s">
        <v>1943</v>
      </c>
      <c r="AQ143" s="79">
        <v>0</v>
      </c>
      <c r="AR143" s="79">
        <v>0</v>
      </c>
      <c r="AS143" s="79"/>
      <c r="AT143" s="79"/>
      <c r="AU143" s="79"/>
      <c r="AV143" s="79"/>
      <c r="AW143" s="79"/>
      <c r="AX143" s="79"/>
      <c r="AY143" s="79"/>
      <c r="AZ143" s="79"/>
      <c r="BA143">
        <v>5</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32</v>
      </c>
      <c r="BK143" s="49">
        <v>100</v>
      </c>
      <c r="BL143" s="48">
        <v>32</v>
      </c>
    </row>
    <row r="144" spans="1:64" ht="15">
      <c r="A144" s="64" t="s">
        <v>327</v>
      </c>
      <c r="B144" s="64" t="s">
        <v>327</v>
      </c>
      <c r="C144" s="65"/>
      <c r="D144" s="66"/>
      <c r="E144" s="67"/>
      <c r="F144" s="68"/>
      <c r="G144" s="65"/>
      <c r="H144" s="69"/>
      <c r="I144" s="70"/>
      <c r="J144" s="70"/>
      <c r="K144" s="34" t="s">
        <v>65</v>
      </c>
      <c r="L144" s="77">
        <v>169</v>
      </c>
      <c r="M144" s="77"/>
      <c r="N144" s="72"/>
      <c r="O144" s="79" t="s">
        <v>176</v>
      </c>
      <c r="P144" s="81">
        <v>43639.70688657407</v>
      </c>
      <c r="Q144" s="79" t="s">
        <v>557</v>
      </c>
      <c r="R144" s="79"/>
      <c r="S144" s="79"/>
      <c r="T144" s="79" t="s">
        <v>944</v>
      </c>
      <c r="U144" s="79"/>
      <c r="V144" s="83" t="s">
        <v>1273</v>
      </c>
      <c r="W144" s="81">
        <v>43639.70688657407</v>
      </c>
      <c r="X144" s="83" t="s">
        <v>1436</v>
      </c>
      <c r="Y144" s="79"/>
      <c r="Z144" s="79"/>
      <c r="AA144" s="85" t="s">
        <v>1744</v>
      </c>
      <c r="AB144" s="79"/>
      <c r="AC144" s="79" t="b">
        <v>0</v>
      </c>
      <c r="AD144" s="79">
        <v>0</v>
      </c>
      <c r="AE144" s="85" t="s">
        <v>1912</v>
      </c>
      <c r="AF144" s="79" t="b">
        <v>0</v>
      </c>
      <c r="AG144" s="79" t="s">
        <v>1915</v>
      </c>
      <c r="AH144" s="79"/>
      <c r="AI144" s="85" t="s">
        <v>1912</v>
      </c>
      <c r="AJ144" s="79" t="b">
        <v>0</v>
      </c>
      <c r="AK144" s="79">
        <v>1</v>
      </c>
      <c r="AL144" s="85" t="s">
        <v>1743</v>
      </c>
      <c r="AM144" s="79" t="s">
        <v>1931</v>
      </c>
      <c r="AN144" s="79" t="b">
        <v>0</v>
      </c>
      <c r="AO144" s="85" t="s">
        <v>1743</v>
      </c>
      <c r="AP144" s="79" t="s">
        <v>176</v>
      </c>
      <c r="AQ144" s="79">
        <v>0</v>
      </c>
      <c r="AR144" s="79">
        <v>0</v>
      </c>
      <c r="AS144" s="79"/>
      <c r="AT144" s="79"/>
      <c r="AU144" s="79"/>
      <c r="AV144" s="79"/>
      <c r="AW144" s="79"/>
      <c r="AX144" s="79"/>
      <c r="AY144" s="79"/>
      <c r="AZ144" s="79"/>
      <c r="BA144">
        <v>5</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18</v>
      </c>
      <c r="BK144" s="49">
        <v>100</v>
      </c>
      <c r="BL144" s="48">
        <v>18</v>
      </c>
    </row>
    <row r="145" spans="1:64" ht="15">
      <c r="A145" s="64" t="s">
        <v>327</v>
      </c>
      <c r="B145" s="64" t="s">
        <v>327</v>
      </c>
      <c r="C145" s="65"/>
      <c r="D145" s="66"/>
      <c r="E145" s="67"/>
      <c r="F145" s="68"/>
      <c r="G145" s="65"/>
      <c r="H145" s="69"/>
      <c r="I145" s="70"/>
      <c r="J145" s="70"/>
      <c r="K145" s="34" t="s">
        <v>65</v>
      </c>
      <c r="L145" s="77">
        <v>170</v>
      </c>
      <c r="M145" s="77"/>
      <c r="N145" s="72"/>
      <c r="O145" s="79" t="s">
        <v>176</v>
      </c>
      <c r="P145" s="81">
        <v>43640.86578703704</v>
      </c>
      <c r="Q145" s="79" t="s">
        <v>558</v>
      </c>
      <c r="R145" s="79"/>
      <c r="S145" s="79"/>
      <c r="T145" s="79" t="s">
        <v>943</v>
      </c>
      <c r="U145" s="83" t="s">
        <v>1128</v>
      </c>
      <c r="V145" s="83" t="s">
        <v>1128</v>
      </c>
      <c r="W145" s="81">
        <v>43640.86578703704</v>
      </c>
      <c r="X145" s="83" t="s">
        <v>1437</v>
      </c>
      <c r="Y145" s="79"/>
      <c r="Z145" s="79"/>
      <c r="AA145" s="85" t="s">
        <v>1745</v>
      </c>
      <c r="AB145" s="79"/>
      <c r="AC145" s="79" t="b">
        <v>0</v>
      </c>
      <c r="AD145" s="79">
        <v>0</v>
      </c>
      <c r="AE145" s="85" t="s">
        <v>1912</v>
      </c>
      <c r="AF145" s="79" t="b">
        <v>0</v>
      </c>
      <c r="AG145" s="79" t="s">
        <v>1915</v>
      </c>
      <c r="AH145" s="79"/>
      <c r="AI145" s="85" t="s">
        <v>1912</v>
      </c>
      <c r="AJ145" s="79" t="b">
        <v>0</v>
      </c>
      <c r="AK145" s="79">
        <v>0</v>
      </c>
      <c r="AL145" s="85" t="s">
        <v>1912</v>
      </c>
      <c r="AM145" s="79" t="s">
        <v>1939</v>
      </c>
      <c r="AN145" s="79" t="b">
        <v>0</v>
      </c>
      <c r="AO145" s="85" t="s">
        <v>1745</v>
      </c>
      <c r="AP145" s="79" t="s">
        <v>176</v>
      </c>
      <c r="AQ145" s="79">
        <v>0</v>
      </c>
      <c r="AR145" s="79">
        <v>0</v>
      </c>
      <c r="AS145" s="79"/>
      <c r="AT145" s="79"/>
      <c r="AU145" s="79"/>
      <c r="AV145" s="79"/>
      <c r="AW145" s="79"/>
      <c r="AX145" s="79"/>
      <c r="AY145" s="79"/>
      <c r="AZ145" s="79"/>
      <c r="BA145">
        <v>5</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32</v>
      </c>
      <c r="BK145" s="49">
        <v>100</v>
      </c>
      <c r="BL145" s="48">
        <v>32</v>
      </c>
    </row>
    <row r="146" spans="1:64" ht="15">
      <c r="A146" s="64" t="s">
        <v>327</v>
      </c>
      <c r="B146" s="64" t="s">
        <v>327</v>
      </c>
      <c r="C146" s="65"/>
      <c r="D146" s="66"/>
      <c r="E146" s="67"/>
      <c r="F146" s="68"/>
      <c r="G146" s="65"/>
      <c r="H146" s="69"/>
      <c r="I146" s="70"/>
      <c r="J146" s="70"/>
      <c r="K146" s="34" t="s">
        <v>65</v>
      </c>
      <c r="L146" s="77">
        <v>171</v>
      </c>
      <c r="M146" s="77"/>
      <c r="N146" s="72"/>
      <c r="O146" s="79" t="s">
        <v>176</v>
      </c>
      <c r="P146" s="81">
        <v>43641.63039351852</v>
      </c>
      <c r="Q146" s="79" t="s">
        <v>559</v>
      </c>
      <c r="R146" s="79"/>
      <c r="S146" s="79"/>
      <c r="T146" s="79" t="s">
        <v>943</v>
      </c>
      <c r="U146" s="83" t="s">
        <v>1129</v>
      </c>
      <c r="V146" s="83" t="s">
        <v>1129</v>
      </c>
      <c r="W146" s="81">
        <v>43641.63039351852</v>
      </c>
      <c r="X146" s="83" t="s">
        <v>1438</v>
      </c>
      <c r="Y146" s="79"/>
      <c r="Z146" s="79"/>
      <c r="AA146" s="85" t="s">
        <v>1746</v>
      </c>
      <c r="AB146" s="79"/>
      <c r="AC146" s="79" t="b">
        <v>0</v>
      </c>
      <c r="AD146" s="79">
        <v>1</v>
      </c>
      <c r="AE146" s="85" t="s">
        <v>1912</v>
      </c>
      <c r="AF146" s="79" t="b">
        <v>0</v>
      </c>
      <c r="AG146" s="79" t="s">
        <v>1915</v>
      </c>
      <c r="AH146" s="79"/>
      <c r="AI146" s="85" t="s">
        <v>1912</v>
      </c>
      <c r="AJ146" s="79" t="b">
        <v>0</v>
      </c>
      <c r="AK146" s="79">
        <v>0</v>
      </c>
      <c r="AL146" s="85" t="s">
        <v>1912</v>
      </c>
      <c r="AM146" s="79" t="s">
        <v>1939</v>
      </c>
      <c r="AN146" s="79" t="b">
        <v>0</v>
      </c>
      <c r="AO146" s="85" t="s">
        <v>1746</v>
      </c>
      <c r="AP146" s="79" t="s">
        <v>176</v>
      </c>
      <c r="AQ146" s="79">
        <v>0</v>
      </c>
      <c r="AR146" s="79">
        <v>0</v>
      </c>
      <c r="AS146" s="79"/>
      <c r="AT146" s="79"/>
      <c r="AU146" s="79"/>
      <c r="AV146" s="79"/>
      <c r="AW146" s="79"/>
      <c r="AX146" s="79"/>
      <c r="AY146" s="79"/>
      <c r="AZ146" s="79"/>
      <c r="BA146">
        <v>5</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32</v>
      </c>
      <c r="BK146" s="49">
        <v>100</v>
      </c>
      <c r="BL146" s="48">
        <v>32</v>
      </c>
    </row>
    <row r="147" spans="1:64" ht="15">
      <c r="A147" s="64" t="s">
        <v>327</v>
      </c>
      <c r="B147" s="64" t="s">
        <v>327</v>
      </c>
      <c r="C147" s="65"/>
      <c r="D147" s="66"/>
      <c r="E147" s="67"/>
      <c r="F147" s="68"/>
      <c r="G147" s="65"/>
      <c r="H147" s="69"/>
      <c r="I147" s="70"/>
      <c r="J147" s="70"/>
      <c r="K147" s="34" t="s">
        <v>65</v>
      </c>
      <c r="L147" s="77">
        <v>172</v>
      </c>
      <c r="M147" s="77"/>
      <c r="N147" s="72"/>
      <c r="O147" s="79" t="s">
        <v>176</v>
      </c>
      <c r="P147" s="81">
        <v>43648.862349537034</v>
      </c>
      <c r="Q147" s="79" t="s">
        <v>560</v>
      </c>
      <c r="R147" s="79"/>
      <c r="S147" s="79"/>
      <c r="T147" s="79" t="s">
        <v>943</v>
      </c>
      <c r="U147" s="83" t="s">
        <v>1130</v>
      </c>
      <c r="V147" s="83" t="s">
        <v>1130</v>
      </c>
      <c r="W147" s="81">
        <v>43648.862349537034</v>
      </c>
      <c r="X147" s="83" t="s">
        <v>1439</v>
      </c>
      <c r="Y147" s="79"/>
      <c r="Z147" s="79"/>
      <c r="AA147" s="85" t="s">
        <v>1747</v>
      </c>
      <c r="AB147" s="79"/>
      <c r="AC147" s="79" t="b">
        <v>0</v>
      </c>
      <c r="AD147" s="79">
        <v>0</v>
      </c>
      <c r="AE147" s="85" t="s">
        <v>1912</v>
      </c>
      <c r="AF147" s="79" t="b">
        <v>0</v>
      </c>
      <c r="AG147" s="79" t="s">
        <v>1915</v>
      </c>
      <c r="AH147" s="79"/>
      <c r="AI147" s="85" t="s">
        <v>1912</v>
      </c>
      <c r="AJ147" s="79" t="b">
        <v>0</v>
      </c>
      <c r="AK147" s="79">
        <v>0</v>
      </c>
      <c r="AL147" s="85" t="s">
        <v>1912</v>
      </c>
      <c r="AM147" s="79" t="s">
        <v>1939</v>
      </c>
      <c r="AN147" s="79" t="b">
        <v>0</v>
      </c>
      <c r="AO147" s="85" t="s">
        <v>1747</v>
      </c>
      <c r="AP147" s="79" t="s">
        <v>176</v>
      </c>
      <c r="AQ147" s="79">
        <v>0</v>
      </c>
      <c r="AR147" s="79">
        <v>0</v>
      </c>
      <c r="AS147" s="79"/>
      <c r="AT147" s="79"/>
      <c r="AU147" s="79"/>
      <c r="AV147" s="79"/>
      <c r="AW147" s="79"/>
      <c r="AX147" s="79"/>
      <c r="AY147" s="79"/>
      <c r="AZ147" s="79"/>
      <c r="BA147">
        <v>5</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32</v>
      </c>
      <c r="BK147" s="49">
        <v>100</v>
      </c>
      <c r="BL147" s="48">
        <v>32</v>
      </c>
    </row>
    <row r="148" spans="1:64" ht="15">
      <c r="A148" s="64" t="s">
        <v>328</v>
      </c>
      <c r="B148" s="64" t="s">
        <v>328</v>
      </c>
      <c r="C148" s="65"/>
      <c r="D148" s="66"/>
      <c r="E148" s="67"/>
      <c r="F148" s="68"/>
      <c r="G148" s="65"/>
      <c r="H148" s="69"/>
      <c r="I148" s="70"/>
      <c r="J148" s="70"/>
      <c r="K148" s="34" t="s">
        <v>65</v>
      </c>
      <c r="L148" s="77">
        <v>173</v>
      </c>
      <c r="M148" s="77"/>
      <c r="N148" s="72"/>
      <c r="O148" s="79" t="s">
        <v>176</v>
      </c>
      <c r="P148" s="81">
        <v>43648.758726851855</v>
      </c>
      <c r="Q148" s="79" t="s">
        <v>561</v>
      </c>
      <c r="R148" s="79"/>
      <c r="S148" s="79"/>
      <c r="T148" s="79" t="s">
        <v>945</v>
      </c>
      <c r="U148" s="83" t="s">
        <v>1131</v>
      </c>
      <c r="V148" s="83" t="s">
        <v>1131</v>
      </c>
      <c r="W148" s="81">
        <v>43648.758726851855</v>
      </c>
      <c r="X148" s="83" t="s">
        <v>1440</v>
      </c>
      <c r="Y148" s="79"/>
      <c r="Z148" s="79"/>
      <c r="AA148" s="85" t="s">
        <v>1748</v>
      </c>
      <c r="AB148" s="79"/>
      <c r="AC148" s="79" t="b">
        <v>0</v>
      </c>
      <c r="AD148" s="79">
        <v>1</v>
      </c>
      <c r="AE148" s="85" t="s">
        <v>1912</v>
      </c>
      <c r="AF148" s="79" t="b">
        <v>0</v>
      </c>
      <c r="AG148" s="79" t="s">
        <v>1915</v>
      </c>
      <c r="AH148" s="79"/>
      <c r="AI148" s="85" t="s">
        <v>1912</v>
      </c>
      <c r="AJ148" s="79" t="b">
        <v>0</v>
      </c>
      <c r="AK148" s="79">
        <v>1</v>
      </c>
      <c r="AL148" s="85" t="s">
        <v>1912</v>
      </c>
      <c r="AM148" s="79" t="s">
        <v>1931</v>
      </c>
      <c r="AN148" s="79" t="b">
        <v>0</v>
      </c>
      <c r="AO148" s="85" t="s">
        <v>1748</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1</v>
      </c>
      <c r="BD148" s="48">
        <v>1</v>
      </c>
      <c r="BE148" s="49">
        <v>6.25</v>
      </c>
      <c r="BF148" s="48">
        <v>0</v>
      </c>
      <c r="BG148" s="49">
        <v>0</v>
      </c>
      <c r="BH148" s="48">
        <v>0</v>
      </c>
      <c r="BI148" s="49">
        <v>0</v>
      </c>
      <c r="BJ148" s="48">
        <v>15</v>
      </c>
      <c r="BK148" s="49">
        <v>93.75</v>
      </c>
      <c r="BL148" s="48">
        <v>16</v>
      </c>
    </row>
    <row r="149" spans="1:64" ht="15">
      <c r="A149" s="64" t="s">
        <v>328</v>
      </c>
      <c r="B149" s="64" t="s">
        <v>328</v>
      </c>
      <c r="C149" s="65"/>
      <c r="D149" s="66"/>
      <c r="E149" s="67"/>
      <c r="F149" s="68"/>
      <c r="G149" s="65"/>
      <c r="H149" s="69"/>
      <c r="I149" s="70"/>
      <c r="J149" s="70"/>
      <c r="K149" s="34" t="s">
        <v>65</v>
      </c>
      <c r="L149" s="77">
        <v>174</v>
      </c>
      <c r="M149" s="77"/>
      <c r="N149" s="72"/>
      <c r="O149" s="79" t="s">
        <v>176</v>
      </c>
      <c r="P149" s="81">
        <v>43648.88070601852</v>
      </c>
      <c r="Q149" s="79" t="s">
        <v>562</v>
      </c>
      <c r="R149" s="79"/>
      <c r="S149" s="79"/>
      <c r="T149" s="79" t="s">
        <v>945</v>
      </c>
      <c r="U149" s="83" t="s">
        <v>1131</v>
      </c>
      <c r="V149" s="83" t="s">
        <v>1131</v>
      </c>
      <c r="W149" s="81">
        <v>43648.88070601852</v>
      </c>
      <c r="X149" s="83" t="s">
        <v>1441</v>
      </c>
      <c r="Y149" s="79"/>
      <c r="Z149" s="79"/>
      <c r="AA149" s="85" t="s">
        <v>1749</v>
      </c>
      <c r="AB149" s="79"/>
      <c r="AC149" s="79" t="b">
        <v>0</v>
      </c>
      <c r="AD149" s="79">
        <v>0</v>
      </c>
      <c r="AE149" s="85" t="s">
        <v>1912</v>
      </c>
      <c r="AF149" s="79" t="b">
        <v>0</v>
      </c>
      <c r="AG149" s="79" t="s">
        <v>1915</v>
      </c>
      <c r="AH149" s="79"/>
      <c r="AI149" s="85" t="s">
        <v>1912</v>
      </c>
      <c r="AJ149" s="79" t="b">
        <v>0</v>
      </c>
      <c r="AK149" s="79">
        <v>1</v>
      </c>
      <c r="AL149" s="85" t="s">
        <v>1748</v>
      </c>
      <c r="AM149" s="79" t="s">
        <v>1931</v>
      </c>
      <c r="AN149" s="79" t="b">
        <v>0</v>
      </c>
      <c r="AO149" s="85" t="s">
        <v>1748</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1</v>
      </c>
      <c r="BD149" s="48">
        <v>1</v>
      </c>
      <c r="BE149" s="49">
        <v>5.555555555555555</v>
      </c>
      <c r="BF149" s="48">
        <v>0</v>
      </c>
      <c r="BG149" s="49">
        <v>0</v>
      </c>
      <c r="BH149" s="48">
        <v>0</v>
      </c>
      <c r="BI149" s="49">
        <v>0</v>
      </c>
      <c r="BJ149" s="48">
        <v>17</v>
      </c>
      <c r="BK149" s="49">
        <v>94.44444444444444</v>
      </c>
      <c r="BL149" s="48">
        <v>18</v>
      </c>
    </row>
    <row r="150" spans="1:64" ht="15">
      <c r="A150" s="64" t="s">
        <v>329</v>
      </c>
      <c r="B150" s="64" t="s">
        <v>394</v>
      </c>
      <c r="C150" s="65"/>
      <c r="D150" s="66"/>
      <c r="E150" s="67"/>
      <c r="F150" s="68"/>
      <c r="G150" s="65"/>
      <c r="H150" s="69"/>
      <c r="I150" s="70"/>
      <c r="J150" s="70"/>
      <c r="K150" s="34" t="s">
        <v>65</v>
      </c>
      <c r="L150" s="77">
        <v>175</v>
      </c>
      <c r="M150" s="77"/>
      <c r="N150" s="72"/>
      <c r="O150" s="79" t="s">
        <v>416</v>
      </c>
      <c r="P150" s="81">
        <v>43640.869722222225</v>
      </c>
      <c r="Q150" s="79" t="s">
        <v>563</v>
      </c>
      <c r="R150" s="83" t="s">
        <v>723</v>
      </c>
      <c r="S150" s="79" t="s">
        <v>827</v>
      </c>
      <c r="T150" s="79" t="s">
        <v>946</v>
      </c>
      <c r="U150" s="83" t="s">
        <v>1132</v>
      </c>
      <c r="V150" s="83" t="s">
        <v>1132</v>
      </c>
      <c r="W150" s="81">
        <v>43640.869722222225</v>
      </c>
      <c r="X150" s="83" t="s">
        <v>1442</v>
      </c>
      <c r="Y150" s="79"/>
      <c r="Z150" s="79"/>
      <c r="AA150" s="85" t="s">
        <v>1750</v>
      </c>
      <c r="AB150" s="79"/>
      <c r="AC150" s="79" t="b">
        <v>0</v>
      </c>
      <c r="AD150" s="79">
        <v>0</v>
      </c>
      <c r="AE150" s="85" t="s">
        <v>1912</v>
      </c>
      <c r="AF150" s="79" t="b">
        <v>0</v>
      </c>
      <c r="AG150" s="79" t="s">
        <v>1915</v>
      </c>
      <c r="AH150" s="79"/>
      <c r="AI150" s="85" t="s">
        <v>1912</v>
      </c>
      <c r="AJ150" s="79" t="b">
        <v>0</v>
      </c>
      <c r="AK150" s="79">
        <v>0</v>
      </c>
      <c r="AL150" s="85" t="s">
        <v>1912</v>
      </c>
      <c r="AM150" s="79" t="s">
        <v>1922</v>
      </c>
      <c r="AN150" s="79" t="b">
        <v>0</v>
      </c>
      <c r="AO150" s="85" t="s">
        <v>1750</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2</v>
      </c>
      <c r="BC150" s="78" t="str">
        <f>REPLACE(INDEX(GroupVertices[Group],MATCH(Edges24[[#This Row],[Vertex 2]],GroupVertices[Vertex],0)),1,1,"")</f>
        <v>2</v>
      </c>
      <c r="BD150" s="48">
        <v>1</v>
      </c>
      <c r="BE150" s="49">
        <v>9.090909090909092</v>
      </c>
      <c r="BF150" s="48">
        <v>0</v>
      </c>
      <c r="BG150" s="49">
        <v>0</v>
      </c>
      <c r="BH150" s="48">
        <v>0</v>
      </c>
      <c r="BI150" s="49">
        <v>0</v>
      </c>
      <c r="BJ150" s="48">
        <v>10</v>
      </c>
      <c r="BK150" s="49">
        <v>90.9090909090909</v>
      </c>
      <c r="BL150" s="48">
        <v>11</v>
      </c>
    </row>
    <row r="151" spans="1:64" ht="15">
      <c r="A151" s="64" t="s">
        <v>329</v>
      </c>
      <c r="B151" s="64" t="s">
        <v>394</v>
      </c>
      <c r="C151" s="65"/>
      <c r="D151" s="66"/>
      <c r="E151" s="67"/>
      <c r="F151" s="68"/>
      <c r="G151" s="65"/>
      <c r="H151" s="69"/>
      <c r="I151" s="70"/>
      <c r="J151" s="70"/>
      <c r="K151" s="34" t="s">
        <v>65</v>
      </c>
      <c r="L151" s="77">
        <v>176</v>
      </c>
      <c r="M151" s="77"/>
      <c r="N151" s="72"/>
      <c r="O151" s="79" t="s">
        <v>416</v>
      </c>
      <c r="P151" s="81">
        <v>43648.91491898148</v>
      </c>
      <c r="Q151" s="79" t="s">
        <v>564</v>
      </c>
      <c r="R151" s="83" t="s">
        <v>723</v>
      </c>
      <c r="S151" s="79" t="s">
        <v>827</v>
      </c>
      <c r="T151" s="79" t="s">
        <v>879</v>
      </c>
      <c r="U151" s="83" t="s">
        <v>1133</v>
      </c>
      <c r="V151" s="83" t="s">
        <v>1133</v>
      </c>
      <c r="W151" s="81">
        <v>43648.91491898148</v>
      </c>
      <c r="X151" s="83" t="s">
        <v>1443</v>
      </c>
      <c r="Y151" s="79"/>
      <c r="Z151" s="79"/>
      <c r="AA151" s="85" t="s">
        <v>1751</v>
      </c>
      <c r="AB151" s="79"/>
      <c r="AC151" s="79" t="b">
        <v>0</v>
      </c>
      <c r="AD151" s="79">
        <v>0</v>
      </c>
      <c r="AE151" s="85" t="s">
        <v>1912</v>
      </c>
      <c r="AF151" s="79" t="b">
        <v>0</v>
      </c>
      <c r="AG151" s="79" t="s">
        <v>1915</v>
      </c>
      <c r="AH151" s="79"/>
      <c r="AI151" s="85" t="s">
        <v>1912</v>
      </c>
      <c r="AJ151" s="79" t="b">
        <v>0</v>
      </c>
      <c r="AK151" s="79">
        <v>0</v>
      </c>
      <c r="AL151" s="85" t="s">
        <v>1912</v>
      </c>
      <c r="AM151" s="79" t="s">
        <v>1922</v>
      </c>
      <c r="AN151" s="79" t="b">
        <v>0</v>
      </c>
      <c r="AO151" s="85" t="s">
        <v>1751</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2</v>
      </c>
      <c r="BC151" s="78" t="str">
        <f>REPLACE(INDEX(GroupVertices[Group],MATCH(Edges24[[#This Row],[Vertex 2]],GroupVertices[Vertex],0)),1,1,"")</f>
        <v>2</v>
      </c>
      <c r="BD151" s="48">
        <v>1</v>
      </c>
      <c r="BE151" s="49">
        <v>10</v>
      </c>
      <c r="BF151" s="48">
        <v>0</v>
      </c>
      <c r="BG151" s="49">
        <v>0</v>
      </c>
      <c r="BH151" s="48">
        <v>0</v>
      </c>
      <c r="BI151" s="49">
        <v>0</v>
      </c>
      <c r="BJ151" s="48">
        <v>9</v>
      </c>
      <c r="BK151" s="49">
        <v>90</v>
      </c>
      <c r="BL151" s="48">
        <v>10</v>
      </c>
    </row>
    <row r="152" spans="1:64" ht="15">
      <c r="A152" s="64" t="s">
        <v>330</v>
      </c>
      <c r="B152" s="64" t="s">
        <v>398</v>
      </c>
      <c r="C152" s="65"/>
      <c r="D152" s="66"/>
      <c r="E152" s="67"/>
      <c r="F152" s="68"/>
      <c r="G152" s="65"/>
      <c r="H152" s="69"/>
      <c r="I152" s="70"/>
      <c r="J152" s="70"/>
      <c r="K152" s="34" t="s">
        <v>65</v>
      </c>
      <c r="L152" s="77">
        <v>177</v>
      </c>
      <c r="M152" s="77"/>
      <c r="N152" s="72"/>
      <c r="O152" s="79" t="s">
        <v>416</v>
      </c>
      <c r="P152" s="81">
        <v>43648.94510416667</v>
      </c>
      <c r="Q152" s="79" t="s">
        <v>565</v>
      </c>
      <c r="R152" s="83" t="s">
        <v>723</v>
      </c>
      <c r="S152" s="79" t="s">
        <v>827</v>
      </c>
      <c r="T152" s="79" t="s">
        <v>874</v>
      </c>
      <c r="U152" s="83" t="s">
        <v>1134</v>
      </c>
      <c r="V152" s="83" t="s">
        <v>1134</v>
      </c>
      <c r="W152" s="81">
        <v>43648.94510416667</v>
      </c>
      <c r="X152" s="83" t="s">
        <v>1444</v>
      </c>
      <c r="Y152" s="79"/>
      <c r="Z152" s="79"/>
      <c r="AA152" s="85" t="s">
        <v>1752</v>
      </c>
      <c r="AB152" s="79"/>
      <c r="AC152" s="79" t="b">
        <v>0</v>
      </c>
      <c r="AD152" s="79">
        <v>0</v>
      </c>
      <c r="AE152" s="85" t="s">
        <v>1912</v>
      </c>
      <c r="AF152" s="79" t="b">
        <v>0</v>
      </c>
      <c r="AG152" s="79" t="s">
        <v>1915</v>
      </c>
      <c r="AH152" s="79"/>
      <c r="AI152" s="85" t="s">
        <v>1912</v>
      </c>
      <c r="AJ152" s="79" t="b">
        <v>0</v>
      </c>
      <c r="AK152" s="79">
        <v>0</v>
      </c>
      <c r="AL152" s="85" t="s">
        <v>1912</v>
      </c>
      <c r="AM152" s="79" t="s">
        <v>1922</v>
      </c>
      <c r="AN152" s="79" t="b">
        <v>0</v>
      </c>
      <c r="AO152" s="85" t="s">
        <v>1752</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3</v>
      </c>
      <c r="BC152" s="78" t="str">
        <f>REPLACE(INDEX(GroupVertices[Group],MATCH(Edges24[[#This Row],[Vertex 2]],GroupVertices[Vertex],0)),1,1,"")</f>
        <v>3</v>
      </c>
      <c r="BD152" s="48">
        <v>2</v>
      </c>
      <c r="BE152" s="49">
        <v>18.181818181818183</v>
      </c>
      <c r="BF152" s="48">
        <v>0</v>
      </c>
      <c r="BG152" s="49">
        <v>0</v>
      </c>
      <c r="BH152" s="48">
        <v>0</v>
      </c>
      <c r="BI152" s="49">
        <v>0</v>
      </c>
      <c r="BJ152" s="48">
        <v>9</v>
      </c>
      <c r="BK152" s="49">
        <v>81.81818181818181</v>
      </c>
      <c r="BL152" s="48">
        <v>11</v>
      </c>
    </row>
    <row r="153" spans="1:64" ht="15">
      <c r="A153" s="64" t="s">
        <v>331</v>
      </c>
      <c r="B153" s="64" t="s">
        <v>369</v>
      </c>
      <c r="C153" s="65"/>
      <c r="D153" s="66"/>
      <c r="E153" s="67"/>
      <c r="F153" s="68"/>
      <c r="G153" s="65"/>
      <c r="H153" s="69"/>
      <c r="I153" s="70"/>
      <c r="J153" s="70"/>
      <c r="K153" s="34" t="s">
        <v>65</v>
      </c>
      <c r="L153" s="77">
        <v>178</v>
      </c>
      <c r="M153" s="77"/>
      <c r="N153" s="72"/>
      <c r="O153" s="79" t="s">
        <v>416</v>
      </c>
      <c r="P153" s="81">
        <v>43648.95371527778</v>
      </c>
      <c r="Q153" s="79" t="s">
        <v>566</v>
      </c>
      <c r="R153" s="83" t="s">
        <v>760</v>
      </c>
      <c r="S153" s="79" t="s">
        <v>838</v>
      </c>
      <c r="T153" s="79" t="s">
        <v>947</v>
      </c>
      <c r="U153" s="79"/>
      <c r="V153" s="83" t="s">
        <v>1274</v>
      </c>
      <c r="W153" s="81">
        <v>43648.95371527778</v>
      </c>
      <c r="X153" s="83" t="s">
        <v>1445</v>
      </c>
      <c r="Y153" s="79"/>
      <c r="Z153" s="79"/>
      <c r="AA153" s="85" t="s">
        <v>1753</v>
      </c>
      <c r="AB153" s="79"/>
      <c r="AC153" s="79" t="b">
        <v>0</v>
      </c>
      <c r="AD153" s="79">
        <v>0</v>
      </c>
      <c r="AE153" s="85" t="s">
        <v>1912</v>
      </c>
      <c r="AF153" s="79" t="b">
        <v>0</v>
      </c>
      <c r="AG153" s="79" t="s">
        <v>1919</v>
      </c>
      <c r="AH153" s="79"/>
      <c r="AI153" s="85" t="s">
        <v>1912</v>
      </c>
      <c r="AJ153" s="79" t="b">
        <v>0</v>
      </c>
      <c r="AK153" s="79">
        <v>2</v>
      </c>
      <c r="AL153" s="85" t="s">
        <v>1835</v>
      </c>
      <c r="AM153" s="79" t="s">
        <v>1932</v>
      </c>
      <c r="AN153" s="79" t="b">
        <v>0</v>
      </c>
      <c r="AO153" s="85" t="s">
        <v>1835</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6</v>
      </c>
      <c r="BC153" s="78" t="str">
        <f>REPLACE(INDEX(GroupVertices[Group],MATCH(Edges24[[#This Row],[Vertex 2]],GroupVertices[Vertex],0)),1,1,"")</f>
        <v>6</v>
      </c>
      <c r="BD153" s="48">
        <v>0</v>
      </c>
      <c r="BE153" s="49">
        <v>0</v>
      </c>
      <c r="BF153" s="48">
        <v>0</v>
      </c>
      <c r="BG153" s="49">
        <v>0</v>
      </c>
      <c r="BH153" s="48">
        <v>0</v>
      </c>
      <c r="BI153" s="49">
        <v>0</v>
      </c>
      <c r="BJ153" s="48">
        <v>11</v>
      </c>
      <c r="BK153" s="49">
        <v>100</v>
      </c>
      <c r="BL153" s="48">
        <v>11</v>
      </c>
    </row>
    <row r="154" spans="1:64" ht="15">
      <c r="A154" s="64" t="s">
        <v>331</v>
      </c>
      <c r="B154" s="64" t="s">
        <v>369</v>
      </c>
      <c r="C154" s="65"/>
      <c r="D154" s="66"/>
      <c r="E154" s="67"/>
      <c r="F154" s="68"/>
      <c r="G154" s="65"/>
      <c r="H154" s="69"/>
      <c r="I154" s="70"/>
      <c r="J154" s="70"/>
      <c r="K154" s="34" t="s">
        <v>65</v>
      </c>
      <c r="L154" s="77">
        <v>179</v>
      </c>
      <c r="M154" s="77"/>
      <c r="N154" s="72"/>
      <c r="O154" s="79" t="s">
        <v>416</v>
      </c>
      <c r="P154" s="81">
        <v>43648.96177083333</v>
      </c>
      <c r="Q154" s="79" t="s">
        <v>567</v>
      </c>
      <c r="R154" s="83" t="s">
        <v>761</v>
      </c>
      <c r="S154" s="79" t="s">
        <v>838</v>
      </c>
      <c r="T154" s="79" t="s">
        <v>948</v>
      </c>
      <c r="U154" s="79"/>
      <c r="V154" s="83" t="s">
        <v>1274</v>
      </c>
      <c r="W154" s="81">
        <v>43648.96177083333</v>
      </c>
      <c r="X154" s="83" t="s">
        <v>1446</v>
      </c>
      <c r="Y154" s="79"/>
      <c r="Z154" s="79"/>
      <c r="AA154" s="85" t="s">
        <v>1754</v>
      </c>
      <c r="AB154" s="79"/>
      <c r="AC154" s="79" t="b">
        <v>0</v>
      </c>
      <c r="AD154" s="79">
        <v>0</v>
      </c>
      <c r="AE154" s="85" t="s">
        <v>1912</v>
      </c>
      <c r="AF154" s="79" t="b">
        <v>0</v>
      </c>
      <c r="AG154" s="79" t="s">
        <v>1915</v>
      </c>
      <c r="AH154" s="79"/>
      <c r="AI154" s="85" t="s">
        <v>1912</v>
      </c>
      <c r="AJ154" s="79" t="b">
        <v>0</v>
      </c>
      <c r="AK154" s="79">
        <v>2</v>
      </c>
      <c r="AL154" s="85" t="s">
        <v>1836</v>
      </c>
      <c r="AM154" s="79" t="s">
        <v>1932</v>
      </c>
      <c r="AN154" s="79" t="b">
        <v>0</v>
      </c>
      <c r="AO154" s="85" t="s">
        <v>1836</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6</v>
      </c>
      <c r="BC154" s="78" t="str">
        <f>REPLACE(INDEX(GroupVertices[Group],MATCH(Edges24[[#This Row],[Vertex 2]],GroupVertices[Vertex],0)),1,1,"")</f>
        <v>6</v>
      </c>
      <c r="BD154" s="48">
        <v>1</v>
      </c>
      <c r="BE154" s="49">
        <v>7.142857142857143</v>
      </c>
      <c r="BF154" s="48">
        <v>0</v>
      </c>
      <c r="BG154" s="49">
        <v>0</v>
      </c>
      <c r="BH154" s="48">
        <v>0</v>
      </c>
      <c r="BI154" s="49">
        <v>0</v>
      </c>
      <c r="BJ154" s="48">
        <v>13</v>
      </c>
      <c r="BK154" s="49">
        <v>92.85714285714286</v>
      </c>
      <c r="BL154" s="48">
        <v>14</v>
      </c>
    </row>
    <row r="155" spans="1:64" ht="15">
      <c r="A155" s="64" t="s">
        <v>332</v>
      </c>
      <c r="B155" s="64" t="s">
        <v>394</v>
      </c>
      <c r="C155" s="65"/>
      <c r="D155" s="66"/>
      <c r="E155" s="67"/>
      <c r="F155" s="68"/>
      <c r="G155" s="65"/>
      <c r="H155" s="69"/>
      <c r="I155" s="70"/>
      <c r="J155" s="70"/>
      <c r="K155" s="34" t="s">
        <v>65</v>
      </c>
      <c r="L155" s="77">
        <v>180</v>
      </c>
      <c r="M155" s="77"/>
      <c r="N155" s="72"/>
      <c r="O155" s="79" t="s">
        <v>416</v>
      </c>
      <c r="P155" s="81">
        <v>43648.97650462963</v>
      </c>
      <c r="Q155" s="79" t="s">
        <v>568</v>
      </c>
      <c r="R155" s="83" t="s">
        <v>723</v>
      </c>
      <c r="S155" s="79" t="s">
        <v>827</v>
      </c>
      <c r="T155" s="79" t="s">
        <v>864</v>
      </c>
      <c r="U155" s="83" t="s">
        <v>1135</v>
      </c>
      <c r="V155" s="83" t="s">
        <v>1135</v>
      </c>
      <c r="W155" s="81">
        <v>43648.97650462963</v>
      </c>
      <c r="X155" s="83" t="s">
        <v>1447</v>
      </c>
      <c r="Y155" s="79"/>
      <c r="Z155" s="79"/>
      <c r="AA155" s="85" t="s">
        <v>1755</v>
      </c>
      <c r="AB155" s="79"/>
      <c r="AC155" s="79" t="b">
        <v>0</v>
      </c>
      <c r="AD155" s="79">
        <v>1</v>
      </c>
      <c r="AE155" s="85" t="s">
        <v>1912</v>
      </c>
      <c r="AF155" s="79" t="b">
        <v>0</v>
      </c>
      <c r="AG155" s="79" t="s">
        <v>1915</v>
      </c>
      <c r="AH155" s="79"/>
      <c r="AI155" s="85" t="s">
        <v>1912</v>
      </c>
      <c r="AJ155" s="79" t="b">
        <v>0</v>
      </c>
      <c r="AK155" s="79">
        <v>0</v>
      </c>
      <c r="AL155" s="85" t="s">
        <v>1912</v>
      </c>
      <c r="AM155" s="79" t="s">
        <v>1922</v>
      </c>
      <c r="AN155" s="79" t="b">
        <v>0</v>
      </c>
      <c r="AO155" s="85" t="s">
        <v>1755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1</v>
      </c>
      <c r="BE155" s="49">
        <v>11.11111111111111</v>
      </c>
      <c r="BF155" s="48">
        <v>0</v>
      </c>
      <c r="BG155" s="49">
        <v>0</v>
      </c>
      <c r="BH155" s="48">
        <v>0</v>
      </c>
      <c r="BI155" s="49">
        <v>0</v>
      </c>
      <c r="BJ155" s="48">
        <v>8</v>
      </c>
      <c r="BK155" s="49">
        <v>88.88888888888889</v>
      </c>
      <c r="BL155" s="48">
        <v>9</v>
      </c>
    </row>
    <row r="156" spans="1:64" ht="15">
      <c r="A156" s="64" t="s">
        <v>333</v>
      </c>
      <c r="B156" s="64" t="s">
        <v>394</v>
      </c>
      <c r="C156" s="65"/>
      <c r="D156" s="66"/>
      <c r="E156" s="67"/>
      <c r="F156" s="68"/>
      <c r="G156" s="65"/>
      <c r="H156" s="69"/>
      <c r="I156" s="70"/>
      <c r="J156" s="70"/>
      <c r="K156" s="34" t="s">
        <v>65</v>
      </c>
      <c r="L156" s="77">
        <v>181</v>
      </c>
      <c r="M156" s="77"/>
      <c r="N156" s="72"/>
      <c r="O156" s="79" t="s">
        <v>416</v>
      </c>
      <c r="P156" s="81">
        <v>43649.04188657407</v>
      </c>
      <c r="Q156" s="79" t="s">
        <v>569</v>
      </c>
      <c r="R156" s="83" t="s">
        <v>723</v>
      </c>
      <c r="S156" s="79" t="s">
        <v>827</v>
      </c>
      <c r="T156" s="79" t="s">
        <v>894</v>
      </c>
      <c r="U156" s="83" t="s">
        <v>1136</v>
      </c>
      <c r="V156" s="83" t="s">
        <v>1136</v>
      </c>
      <c r="W156" s="81">
        <v>43649.04188657407</v>
      </c>
      <c r="X156" s="83" t="s">
        <v>1448</v>
      </c>
      <c r="Y156" s="79"/>
      <c r="Z156" s="79"/>
      <c r="AA156" s="85" t="s">
        <v>1756</v>
      </c>
      <c r="AB156" s="79"/>
      <c r="AC156" s="79" t="b">
        <v>0</v>
      </c>
      <c r="AD156" s="79">
        <v>1</v>
      </c>
      <c r="AE156" s="85" t="s">
        <v>1912</v>
      </c>
      <c r="AF156" s="79" t="b">
        <v>0</v>
      </c>
      <c r="AG156" s="79" t="s">
        <v>1915</v>
      </c>
      <c r="AH156" s="79"/>
      <c r="AI156" s="85" t="s">
        <v>1912</v>
      </c>
      <c r="AJ156" s="79" t="b">
        <v>0</v>
      </c>
      <c r="AK156" s="79">
        <v>0</v>
      </c>
      <c r="AL156" s="85" t="s">
        <v>1912</v>
      </c>
      <c r="AM156" s="79" t="s">
        <v>1922</v>
      </c>
      <c r="AN156" s="79" t="b">
        <v>0</v>
      </c>
      <c r="AO156" s="85" t="s">
        <v>1756</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2</v>
      </c>
      <c r="BC156" s="78" t="str">
        <f>REPLACE(INDEX(GroupVertices[Group],MATCH(Edges24[[#This Row],[Vertex 2]],GroupVertices[Vertex],0)),1,1,"")</f>
        <v>2</v>
      </c>
      <c r="BD156" s="48">
        <v>1</v>
      </c>
      <c r="BE156" s="49">
        <v>11.11111111111111</v>
      </c>
      <c r="BF156" s="48">
        <v>0</v>
      </c>
      <c r="BG156" s="49">
        <v>0</v>
      </c>
      <c r="BH156" s="48">
        <v>0</v>
      </c>
      <c r="BI156" s="49">
        <v>0</v>
      </c>
      <c r="BJ156" s="48">
        <v>8</v>
      </c>
      <c r="BK156" s="49">
        <v>88.88888888888889</v>
      </c>
      <c r="BL156" s="48">
        <v>9</v>
      </c>
    </row>
    <row r="157" spans="1:64" ht="15">
      <c r="A157" s="64" t="s">
        <v>334</v>
      </c>
      <c r="B157" s="64" t="s">
        <v>334</v>
      </c>
      <c r="C157" s="65"/>
      <c r="D157" s="66"/>
      <c r="E157" s="67"/>
      <c r="F157" s="68"/>
      <c r="G157" s="65"/>
      <c r="H157" s="69"/>
      <c r="I157" s="70"/>
      <c r="J157" s="70"/>
      <c r="K157" s="34" t="s">
        <v>65</v>
      </c>
      <c r="L157" s="77">
        <v>182</v>
      </c>
      <c r="M157" s="77"/>
      <c r="N157" s="72"/>
      <c r="O157" s="79" t="s">
        <v>176</v>
      </c>
      <c r="P157" s="81">
        <v>43649.06466435185</v>
      </c>
      <c r="Q157" s="79" t="s">
        <v>570</v>
      </c>
      <c r="R157" s="83" t="s">
        <v>723</v>
      </c>
      <c r="S157" s="79" t="s">
        <v>827</v>
      </c>
      <c r="T157" s="79" t="s">
        <v>949</v>
      </c>
      <c r="U157" s="83" t="s">
        <v>1137</v>
      </c>
      <c r="V157" s="83" t="s">
        <v>1137</v>
      </c>
      <c r="W157" s="81">
        <v>43649.06466435185</v>
      </c>
      <c r="X157" s="83" t="s">
        <v>1449</v>
      </c>
      <c r="Y157" s="79"/>
      <c r="Z157" s="79"/>
      <c r="AA157" s="85" t="s">
        <v>1757</v>
      </c>
      <c r="AB157" s="79"/>
      <c r="AC157" s="79" t="b">
        <v>0</v>
      </c>
      <c r="AD157" s="79">
        <v>0</v>
      </c>
      <c r="AE157" s="85" t="s">
        <v>1912</v>
      </c>
      <c r="AF157" s="79" t="b">
        <v>0</v>
      </c>
      <c r="AG157" s="79" t="s">
        <v>1915</v>
      </c>
      <c r="AH157" s="79"/>
      <c r="AI157" s="85" t="s">
        <v>1912</v>
      </c>
      <c r="AJ157" s="79" t="b">
        <v>0</v>
      </c>
      <c r="AK157" s="79">
        <v>0</v>
      </c>
      <c r="AL157" s="85" t="s">
        <v>1912</v>
      </c>
      <c r="AM157" s="79" t="s">
        <v>1922</v>
      </c>
      <c r="AN157" s="79" t="b">
        <v>0</v>
      </c>
      <c r="AO157" s="85" t="s">
        <v>1757</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10</v>
      </c>
      <c r="BF157" s="48">
        <v>0</v>
      </c>
      <c r="BG157" s="49">
        <v>0</v>
      </c>
      <c r="BH157" s="48">
        <v>0</v>
      </c>
      <c r="BI157" s="49">
        <v>0</v>
      </c>
      <c r="BJ157" s="48">
        <v>9</v>
      </c>
      <c r="BK157" s="49">
        <v>90</v>
      </c>
      <c r="BL157" s="48">
        <v>10</v>
      </c>
    </row>
    <row r="158" spans="1:64" ht="15">
      <c r="A158" s="64" t="s">
        <v>335</v>
      </c>
      <c r="B158" s="64" t="s">
        <v>335</v>
      </c>
      <c r="C158" s="65"/>
      <c r="D158" s="66"/>
      <c r="E158" s="67"/>
      <c r="F158" s="68"/>
      <c r="G158" s="65"/>
      <c r="H158" s="69"/>
      <c r="I158" s="70"/>
      <c r="J158" s="70"/>
      <c r="K158" s="34" t="s">
        <v>65</v>
      </c>
      <c r="L158" s="77">
        <v>183</v>
      </c>
      <c r="M158" s="77"/>
      <c r="N158" s="72"/>
      <c r="O158" s="79" t="s">
        <v>176</v>
      </c>
      <c r="P158" s="81">
        <v>43649.248020833336</v>
      </c>
      <c r="Q158" s="79" t="s">
        <v>571</v>
      </c>
      <c r="R158" s="79"/>
      <c r="S158" s="79"/>
      <c r="T158" s="79" t="s">
        <v>950</v>
      </c>
      <c r="U158" s="83" t="s">
        <v>1138</v>
      </c>
      <c r="V158" s="83" t="s">
        <v>1138</v>
      </c>
      <c r="W158" s="81">
        <v>43649.248020833336</v>
      </c>
      <c r="X158" s="83" t="s">
        <v>1450</v>
      </c>
      <c r="Y158" s="79"/>
      <c r="Z158" s="79"/>
      <c r="AA158" s="85" t="s">
        <v>1758</v>
      </c>
      <c r="AB158" s="79"/>
      <c r="AC158" s="79" t="b">
        <v>0</v>
      </c>
      <c r="AD158" s="79">
        <v>3</v>
      </c>
      <c r="AE158" s="85" t="s">
        <v>1912</v>
      </c>
      <c r="AF158" s="79" t="b">
        <v>0</v>
      </c>
      <c r="AG158" s="79" t="s">
        <v>1915</v>
      </c>
      <c r="AH158" s="79"/>
      <c r="AI158" s="85" t="s">
        <v>1912</v>
      </c>
      <c r="AJ158" s="79" t="b">
        <v>0</v>
      </c>
      <c r="AK158" s="79">
        <v>0</v>
      </c>
      <c r="AL158" s="85" t="s">
        <v>1912</v>
      </c>
      <c r="AM158" s="79" t="s">
        <v>1925</v>
      </c>
      <c r="AN158" s="79" t="b">
        <v>0</v>
      </c>
      <c r="AO158" s="85" t="s">
        <v>1758</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1</v>
      </c>
      <c r="BE158" s="49">
        <v>3.225806451612903</v>
      </c>
      <c r="BF158" s="48">
        <v>0</v>
      </c>
      <c r="BG158" s="49">
        <v>0</v>
      </c>
      <c r="BH158" s="48">
        <v>0</v>
      </c>
      <c r="BI158" s="49">
        <v>0</v>
      </c>
      <c r="BJ158" s="48">
        <v>30</v>
      </c>
      <c r="BK158" s="49">
        <v>96.7741935483871</v>
      </c>
      <c r="BL158" s="48">
        <v>31</v>
      </c>
    </row>
    <row r="159" spans="1:64" ht="15">
      <c r="A159" s="64" t="s">
        <v>336</v>
      </c>
      <c r="B159" s="64" t="s">
        <v>336</v>
      </c>
      <c r="C159" s="65"/>
      <c r="D159" s="66"/>
      <c r="E159" s="67"/>
      <c r="F159" s="68"/>
      <c r="G159" s="65"/>
      <c r="H159" s="69"/>
      <c r="I159" s="70"/>
      <c r="J159" s="70"/>
      <c r="K159" s="34" t="s">
        <v>65</v>
      </c>
      <c r="L159" s="77">
        <v>184</v>
      </c>
      <c r="M159" s="77"/>
      <c r="N159" s="72"/>
      <c r="O159" s="79" t="s">
        <v>176</v>
      </c>
      <c r="P159" s="81">
        <v>43641.20180555555</v>
      </c>
      <c r="Q159" s="79" t="s">
        <v>572</v>
      </c>
      <c r="R159" s="83" t="s">
        <v>762</v>
      </c>
      <c r="S159" s="79" t="s">
        <v>839</v>
      </c>
      <c r="T159" s="79" t="s">
        <v>951</v>
      </c>
      <c r="U159" s="83" t="s">
        <v>1139</v>
      </c>
      <c r="V159" s="83" t="s">
        <v>1139</v>
      </c>
      <c r="W159" s="81">
        <v>43641.20180555555</v>
      </c>
      <c r="X159" s="83" t="s">
        <v>1451</v>
      </c>
      <c r="Y159" s="79"/>
      <c r="Z159" s="79"/>
      <c r="AA159" s="85" t="s">
        <v>1759</v>
      </c>
      <c r="AB159" s="79"/>
      <c r="AC159" s="79" t="b">
        <v>0</v>
      </c>
      <c r="AD159" s="79">
        <v>2</v>
      </c>
      <c r="AE159" s="85" t="s">
        <v>1912</v>
      </c>
      <c r="AF159" s="79" t="b">
        <v>0</v>
      </c>
      <c r="AG159" s="79" t="s">
        <v>1916</v>
      </c>
      <c r="AH159" s="79"/>
      <c r="AI159" s="85" t="s">
        <v>1912</v>
      </c>
      <c r="AJ159" s="79" t="b">
        <v>0</v>
      </c>
      <c r="AK159" s="79">
        <v>0</v>
      </c>
      <c r="AL159" s="85" t="s">
        <v>1912</v>
      </c>
      <c r="AM159" s="79" t="s">
        <v>1931</v>
      </c>
      <c r="AN159" s="79" t="b">
        <v>0</v>
      </c>
      <c r="AO159" s="85" t="s">
        <v>1759</v>
      </c>
      <c r="AP159" s="79" t="s">
        <v>176</v>
      </c>
      <c r="AQ159" s="79">
        <v>0</v>
      </c>
      <c r="AR159" s="79">
        <v>0</v>
      </c>
      <c r="AS159" s="79"/>
      <c r="AT159" s="79"/>
      <c r="AU159" s="79"/>
      <c r="AV159" s="79"/>
      <c r="AW159" s="79"/>
      <c r="AX159" s="79"/>
      <c r="AY159" s="79"/>
      <c r="AZ159" s="79"/>
      <c r="BA159">
        <v>11</v>
      </c>
      <c r="BB159" s="78" t="str">
        <f>REPLACE(INDEX(GroupVertices[Group],MATCH(Edges24[[#This Row],[Vertex 1]],GroupVertices[Vertex],0)),1,1,"")</f>
        <v>1</v>
      </c>
      <c r="BC159" s="78" t="str">
        <f>REPLACE(INDEX(GroupVertices[Group],MATCH(Edges24[[#This Row],[Vertex 2]],GroupVertices[Vertex],0)),1,1,"")</f>
        <v>1</v>
      </c>
      <c r="BD159" s="48">
        <v>1</v>
      </c>
      <c r="BE159" s="49">
        <v>4</v>
      </c>
      <c r="BF159" s="48">
        <v>0</v>
      </c>
      <c r="BG159" s="49">
        <v>0</v>
      </c>
      <c r="BH159" s="48">
        <v>0</v>
      </c>
      <c r="BI159" s="49">
        <v>0</v>
      </c>
      <c r="BJ159" s="48">
        <v>24</v>
      </c>
      <c r="BK159" s="49">
        <v>96</v>
      </c>
      <c r="BL159" s="48">
        <v>25</v>
      </c>
    </row>
    <row r="160" spans="1:64" ht="15">
      <c r="A160" s="64" t="s">
        <v>336</v>
      </c>
      <c r="B160" s="64" t="s">
        <v>336</v>
      </c>
      <c r="C160" s="65"/>
      <c r="D160" s="66"/>
      <c r="E160" s="67"/>
      <c r="F160" s="68"/>
      <c r="G160" s="65"/>
      <c r="H160" s="69"/>
      <c r="I160" s="70"/>
      <c r="J160" s="70"/>
      <c r="K160" s="34" t="s">
        <v>65</v>
      </c>
      <c r="L160" s="77">
        <v>185</v>
      </c>
      <c r="M160" s="77"/>
      <c r="N160" s="72"/>
      <c r="O160" s="79" t="s">
        <v>176</v>
      </c>
      <c r="P160" s="81">
        <v>43641.388020833336</v>
      </c>
      <c r="Q160" s="79" t="s">
        <v>573</v>
      </c>
      <c r="R160" s="83" t="s">
        <v>762</v>
      </c>
      <c r="S160" s="79" t="s">
        <v>839</v>
      </c>
      <c r="T160" s="79" t="s">
        <v>952</v>
      </c>
      <c r="U160" s="83" t="s">
        <v>1140</v>
      </c>
      <c r="V160" s="83" t="s">
        <v>1140</v>
      </c>
      <c r="W160" s="81">
        <v>43641.388020833336</v>
      </c>
      <c r="X160" s="83" t="s">
        <v>1452</v>
      </c>
      <c r="Y160" s="79"/>
      <c r="Z160" s="79"/>
      <c r="AA160" s="85" t="s">
        <v>1760</v>
      </c>
      <c r="AB160" s="79"/>
      <c r="AC160" s="79" t="b">
        <v>0</v>
      </c>
      <c r="AD160" s="79">
        <v>0</v>
      </c>
      <c r="AE160" s="85" t="s">
        <v>1912</v>
      </c>
      <c r="AF160" s="79" t="b">
        <v>0</v>
      </c>
      <c r="AG160" s="79" t="s">
        <v>1915</v>
      </c>
      <c r="AH160" s="79"/>
      <c r="AI160" s="85" t="s">
        <v>1912</v>
      </c>
      <c r="AJ160" s="79" t="b">
        <v>0</v>
      </c>
      <c r="AK160" s="79">
        <v>0</v>
      </c>
      <c r="AL160" s="85" t="s">
        <v>1912</v>
      </c>
      <c r="AM160" s="79" t="s">
        <v>1931</v>
      </c>
      <c r="AN160" s="79" t="b">
        <v>0</v>
      </c>
      <c r="AO160" s="85" t="s">
        <v>1760</v>
      </c>
      <c r="AP160" s="79" t="s">
        <v>176</v>
      </c>
      <c r="AQ160" s="79">
        <v>0</v>
      </c>
      <c r="AR160" s="79">
        <v>0</v>
      </c>
      <c r="AS160" s="79"/>
      <c r="AT160" s="79"/>
      <c r="AU160" s="79"/>
      <c r="AV160" s="79"/>
      <c r="AW160" s="79"/>
      <c r="AX160" s="79"/>
      <c r="AY160" s="79"/>
      <c r="AZ160" s="79"/>
      <c r="BA160">
        <v>11</v>
      </c>
      <c r="BB160" s="78" t="str">
        <f>REPLACE(INDEX(GroupVertices[Group],MATCH(Edges24[[#This Row],[Vertex 1]],GroupVertices[Vertex],0)),1,1,"")</f>
        <v>1</v>
      </c>
      <c r="BC160" s="78" t="str">
        <f>REPLACE(INDEX(GroupVertices[Group],MATCH(Edges24[[#This Row],[Vertex 2]],GroupVertices[Vertex],0)),1,1,"")</f>
        <v>1</v>
      </c>
      <c r="BD160" s="48">
        <v>3</v>
      </c>
      <c r="BE160" s="49">
        <v>12</v>
      </c>
      <c r="BF160" s="48">
        <v>0</v>
      </c>
      <c r="BG160" s="49">
        <v>0</v>
      </c>
      <c r="BH160" s="48">
        <v>0</v>
      </c>
      <c r="BI160" s="49">
        <v>0</v>
      </c>
      <c r="BJ160" s="48">
        <v>22</v>
      </c>
      <c r="BK160" s="49">
        <v>88</v>
      </c>
      <c r="BL160" s="48">
        <v>25</v>
      </c>
    </row>
    <row r="161" spans="1:64" ht="15">
      <c r="A161" s="64" t="s">
        <v>336</v>
      </c>
      <c r="B161" s="64" t="s">
        <v>336</v>
      </c>
      <c r="C161" s="65"/>
      <c r="D161" s="66"/>
      <c r="E161" s="67"/>
      <c r="F161" s="68"/>
      <c r="G161" s="65"/>
      <c r="H161" s="69"/>
      <c r="I161" s="70"/>
      <c r="J161" s="70"/>
      <c r="K161" s="34" t="s">
        <v>65</v>
      </c>
      <c r="L161" s="77">
        <v>186</v>
      </c>
      <c r="M161" s="77"/>
      <c r="N161" s="72"/>
      <c r="O161" s="79" t="s">
        <v>176</v>
      </c>
      <c r="P161" s="81">
        <v>43642.23001157407</v>
      </c>
      <c r="Q161" s="79" t="s">
        <v>574</v>
      </c>
      <c r="R161" s="83" t="s">
        <v>762</v>
      </c>
      <c r="S161" s="79" t="s">
        <v>839</v>
      </c>
      <c r="T161" s="79" t="s">
        <v>953</v>
      </c>
      <c r="U161" s="83" t="s">
        <v>1141</v>
      </c>
      <c r="V161" s="83" t="s">
        <v>1141</v>
      </c>
      <c r="W161" s="81">
        <v>43642.23001157407</v>
      </c>
      <c r="X161" s="83" t="s">
        <v>1453</v>
      </c>
      <c r="Y161" s="79"/>
      <c r="Z161" s="79"/>
      <c r="AA161" s="85" t="s">
        <v>1761</v>
      </c>
      <c r="AB161" s="79"/>
      <c r="AC161" s="79" t="b">
        <v>0</v>
      </c>
      <c r="AD161" s="79">
        <v>0</v>
      </c>
      <c r="AE161" s="85" t="s">
        <v>1912</v>
      </c>
      <c r="AF161" s="79" t="b">
        <v>0</v>
      </c>
      <c r="AG161" s="79" t="s">
        <v>1915</v>
      </c>
      <c r="AH161" s="79"/>
      <c r="AI161" s="85" t="s">
        <v>1912</v>
      </c>
      <c r="AJ161" s="79" t="b">
        <v>0</v>
      </c>
      <c r="AK161" s="79">
        <v>0</v>
      </c>
      <c r="AL161" s="85" t="s">
        <v>1912</v>
      </c>
      <c r="AM161" s="79" t="s">
        <v>1931</v>
      </c>
      <c r="AN161" s="79" t="b">
        <v>0</v>
      </c>
      <c r="AO161" s="85" t="s">
        <v>1761</v>
      </c>
      <c r="AP161" s="79" t="s">
        <v>176</v>
      </c>
      <c r="AQ161" s="79">
        <v>0</v>
      </c>
      <c r="AR161" s="79">
        <v>0</v>
      </c>
      <c r="AS161" s="79"/>
      <c r="AT161" s="79"/>
      <c r="AU161" s="79"/>
      <c r="AV161" s="79"/>
      <c r="AW161" s="79"/>
      <c r="AX161" s="79"/>
      <c r="AY161" s="79"/>
      <c r="AZ161" s="79"/>
      <c r="BA161">
        <v>11</v>
      </c>
      <c r="BB161" s="78" t="str">
        <f>REPLACE(INDEX(GroupVertices[Group],MATCH(Edges24[[#This Row],[Vertex 1]],GroupVertices[Vertex],0)),1,1,"")</f>
        <v>1</v>
      </c>
      <c r="BC161" s="78" t="str">
        <f>REPLACE(INDEX(GroupVertices[Group],MATCH(Edges24[[#This Row],[Vertex 2]],GroupVertices[Vertex],0)),1,1,"")</f>
        <v>1</v>
      </c>
      <c r="BD161" s="48">
        <v>2</v>
      </c>
      <c r="BE161" s="49">
        <v>8.333333333333334</v>
      </c>
      <c r="BF161" s="48">
        <v>0</v>
      </c>
      <c r="BG161" s="49">
        <v>0</v>
      </c>
      <c r="BH161" s="48">
        <v>0</v>
      </c>
      <c r="BI161" s="49">
        <v>0</v>
      </c>
      <c r="BJ161" s="48">
        <v>22</v>
      </c>
      <c r="BK161" s="49">
        <v>91.66666666666667</v>
      </c>
      <c r="BL161" s="48">
        <v>24</v>
      </c>
    </row>
    <row r="162" spans="1:64" ht="15">
      <c r="A162" s="64" t="s">
        <v>336</v>
      </c>
      <c r="B162" s="64" t="s">
        <v>336</v>
      </c>
      <c r="C162" s="65"/>
      <c r="D162" s="66"/>
      <c r="E162" s="67"/>
      <c r="F162" s="68"/>
      <c r="G162" s="65"/>
      <c r="H162" s="69"/>
      <c r="I162" s="70"/>
      <c r="J162" s="70"/>
      <c r="K162" s="34" t="s">
        <v>65</v>
      </c>
      <c r="L162" s="77">
        <v>187</v>
      </c>
      <c r="M162" s="77"/>
      <c r="N162" s="72"/>
      <c r="O162" s="79" t="s">
        <v>176</v>
      </c>
      <c r="P162" s="81">
        <v>43643.38013888889</v>
      </c>
      <c r="Q162" s="79" t="s">
        <v>575</v>
      </c>
      <c r="R162" s="83" t="s">
        <v>763</v>
      </c>
      <c r="S162" s="79" t="s">
        <v>840</v>
      </c>
      <c r="T162" s="79" t="s">
        <v>954</v>
      </c>
      <c r="U162" s="83" t="s">
        <v>1142</v>
      </c>
      <c r="V162" s="83" t="s">
        <v>1142</v>
      </c>
      <c r="W162" s="81">
        <v>43643.38013888889</v>
      </c>
      <c r="X162" s="83" t="s">
        <v>1454</v>
      </c>
      <c r="Y162" s="79"/>
      <c r="Z162" s="79"/>
      <c r="AA162" s="85" t="s">
        <v>1762</v>
      </c>
      <c r="AB162" s="79"/>
      <c r="AC162" s="79" t="b">
        <v>0</v>
      </c>
      <c r="AD162" s="79">
        <v>0</v>
      </c>
      <c r="AE162" s="85" t="s">
        <v>1912</v>
      </c>
      <c r="AF162" s="79" t="b">
        <v>0</v>
      </c>
      <c r="AG162" s="79" t="s">
        <v>1915</v>
      </c>
      <c r="AH162" s="79"/>
      <c r="AI162" s="85" t="s">
        <v>1912</v>
      </c>
      <c r="AJ162" s="79" t="b">
        <v>0</v>
      </c>
      <c r="AK162" s="79">
        <v>0</v>
      </c>
      <c r="AL162" s="85" t="s">
        <v>1912</v>
      </c>
      <c r="AM162" s="79" t="s">
        <v>1931</v>
      </c>
      <c r="AN162" s="79" t="b">
        <v>0</v>
      </c>
      <c r="AO162" s="85" t="s">
        <v>1762</v>
      </c>
      <c r="AP162" s="79" t="s">
        <v>176</v>
      </c>
      <c r="AQ162" s="79">
        <v>0</v>
      </c>
      <c r="AR162" s="79">
        <v>0</v>
      </c>
      <c r="AS162" s="79"/>
      <c r="AT162" s="79"/>
      <c r="AU162" s="79"/>
      <c r="AV162" s="79"/>
      <c r="AW162" s="79"/>
      <c r="AX162" s="79"/>
      <c r="AY162" s="79"/>
      <c r="AZ162" s="79"/>
      <c r="BA162">
        <v>11</v>
      </c>
      <c r="BB162" s="78" t="str">
        <f>REPLACE(INDEX(GroupVertices[Group],MATCH(Edges24[[#This Row],[Vertex 1]],GroupVertices[Vertex],0)),1,1,"")</f>
        <v>1</v>
      </c>
      <c r="BC162" s="78" t="str">
        <f>REPLACE(INDEX(GroupVertices[Group],MATCH(Edges24[[#This Row],[Vertex 2]],GroupVertices[Vertex],0)),1,1,"")</f>
        <v>1</v>
      </c>
      <c r="BD162" s="48">
        <v>1</v>
      </c>
      <c r="BE162" s="49">
        <v>4.166666666666667</v>
      </c>
      <c r="BF162" s="48">
        <v>1</v>
      </c>
      <c r="BG162" s="49">
        <v>4.166666666666667</v>
      </c>
      <c r="BH162" s="48">
        <v>0</v>
      </c>
      <c r="BI162" s="49">
        <v>0</v>
      </c>
      <c r="BJ162" s="48">
        <v>22</v>
      </c>
      <c r="BK162" s="49">
        <v>91.66666666666667</v>
      </c>
      <c r="BL162" s="48">
        <v>24</v>
      </c>
    </row>
    <row r="163" spans="1:64" ht="15">
      <c r="A163" s="64" t="s">
        <v>336</v>
      </c>
      <c r="B163" s="64" t="s">
        <v>336</v>
      </c>
      <c r="C163" s="65"/>
      <c r="D163" s="66"/>
      <c r="E163" s="67"/>
      <c r="F163" s="68"/>
      <c r="G163" s="65"/>
      <c r="H163" s="69"/>
      <c r="I163" s="70"/>
      <c r="J163" s="70"/>
      <c r="K163" s="34" t="s">
        <v>65</v>
      </c>
      <c r="L163" s="77">
        <v>188</v>
      </c>
      <c r="M163" s="77"/>
      <c r="N163" s="72"/>
      <c r="O163" s="79" t="s">
        <v>176</v>
      </c>
      <c r="P163" s="81">
        <v>43644.260405092595</v>
      </c>
      <c r="Q163" s="79" t="s">
        <v>576</v>
      </c>
      <c r="R163" s="83" t="s">
        <v>762</v>
      </c>
      <c r="S163" s="79" t="s">
        <v>839</v>
      </c>
      <c r="T163" s="79" t="s">
        <v>955</v>
      </c>
      <c r="U163" s="83" t="s">
        <v>1143</v>
      </c>
      <c r="V163" s="83" t="s">
        <v>1143</v>
      </c>
      <c r="W163" s="81">
        <v>43644.260405092595</v>
      </c>
      <c r="X163" s="83" t="s">
        <v>1455</v>
      </c>
      <c r="Y163" s="79"/>
      <c r="Z163" s="79"/>
      <c r="AA163" s="85" t="s">
        <v>1763</v>
      </c>
      <c r="AB163" s="79"/>
      <c r="AC163" s="79" t="b">
        <v>0</v>
      </c>
      <c r="AD163" s="79">
        <v>0</v>
      </c>
      <c r="AE163" s="85" t="s">
        <v>1912</v>
      </c>
      <c r="AF163" s="79" t="b">
        <v>0</v>
      </c>
      <c r="AG163" s="79" t="s">
        <v>1915</v>
      </c>
      <c r="AH163" s="79"/>
      <c r="AI163" s="85" t="s">
        <v>1912</v>
      </c>
      <c r="AJ163" s="79" t="b">
        <v>0</v>
      </c>
      <c r="AK163" s="79">
        <v>0</v>
      </c>
      <c r="AL163" s="85" t="s">
        <v>1912</v>
      </c>
      <c r="AM163" s="79" t="s">
        <v>1931</v>
      </c>
      <c r="AN163" s="79" t="b">
        <v>0</v>
      </c>
      <c r="AO163" s="85" t="s">
        <v>1763</v>
      </c>
      <c r="AP163" s="79" t="s">
        <v>176</v>
      </c>
      <c r="AQ163" s="79">
        <v>0</v>
      </c>
      <c r="AR163" s="79">
        <v>0</v>
      </c>
      <c r="AS163" s="79"/>
      <c r="AT163" s="79"/>
      <c r="AU163" s="79"/>
      <c r="AV163" s="79"/>
      <c r="AW163" s="79"/>
      <c r="AX163" s="79"/>
      <c r="AY163" s="79"/>
      <c r="AZ163" s="79"/>
      <c r="BA163">
        <v>11</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27</v>
      </c>
      <c r="BK163" s="49">
        <v>100</v>
      </c>
      <c r="BL163" s="48">
        <v>27</v>
      </c>
    </row>
    <row r="164" spans="1:64" ht="15">
      <c r="A164" s="64" t="s">
        <v>336</v>
      </c>
      <c r="B164" s="64" t="s">
        <v>336</v>
      </c>
      <c r="C164" s="65"/>
      <c r="D164" s="66"/>
      <c r="E164" s="67"/>
      <c r="F164" s="68"/>
      <c r="G164" s="65"/>
      <c r="H164" s="69"/>
      <c r="I164" s="70"/>
      <c r="J164" s="70"/>
      <c r="K164" s="34" t="s">
        <v>65</v>
      </c>
      <c r="L164" s="77">
        <v>189</v>
      </c>
      <c r="M164" s="77"/>
      <c r="N164" s="72"/>
      <c r="O164" s="79" t="s">
        <v>176</v>
      </c>
      <c r="P164" s="81">
        <v>43644.405543981484</v>
      </c>
      <c r="Q164" s="79" t="s">
        <v>577</v>
      </c>
      <c r="R164" s="83" t="s">
        <v>762</v>
      </c>
      <c r="S164" s="79" t="s">
        <v>839</v>
      </c>
      <c r="T164" s="79" t="s">
        <v>956</v>
      </c>
      <c r="U164" s="83" t="s">
        <v>1144</v>
      </c>
      <c r="V164" s="83" t="s">
        <v>1144</v>
      </c>
      <c r="W164" s="81">
        <v>43644.405543981484</v>
      </c>
      <c r="X164" s="83" t="s">
        <v>1456</v>
      </c>
      <c r="Y164" s="79"/>
      <c r="Z164" s="79"/>
      <c r="AA164" s="85" t="s">
        <v>1764</v>
      </c>
      <c r="AB164" s="79"/>
      <c r="AC164" s="79" t="b">
        <v>0</v>
      </c>
      <c r="AD164" s="79">
        <v>0</v>
      </c>
      <c r="AE164" s="85" t="s">
        <v>1912</v>
      </c>
      <c r="AF164" s="79" t="b">
        <v>0</v>
      </c>
      <c r="AG164" s="79" t="s">
        <v>1915</v>
      </c>
      <c r="AH164" s="79"/>
      <c r="AI164" s="85" t="s">
        <v>1912</v>
      </c>
      <c r="AJ164" s="79" t="b">
        <v>0</v>
      </c>
      <c r="AK164" s="79">
        <v>0</v>
      </c>
      <c r="AL164" s="85" t="s">
        <v>1912</v>
      </c>
      <c r="AM164" s="79" t="s">
        <v>1931</v>
      </c>
      <c r="AN164" s="79" t="b">
        <v>0</v>
      </c>
      <c r="AO164" s="85" t="s">
        <v>1764</v>
      </c>
      <c r="AP164" s="79" t="s">
        <v>176</v>
      </c>
      <c r="AQ164" s="79">
        <v>0</v>
      </c>
      <c r="AR164" s="79">
        <v>0</v>
      </c>
      <c r="AS164" s="79"/>
      <c r="AT164" s="79"/>
      <c r="AU164" s="79"/>
      <c r="AV164" s="79"/>
      <c r="AW164" s="79"/>
      <c r="AX164" s="79"/>
      <c r="AY164" s="79"/>
      <c r="AZ164" s="79"/>
      <c r="BA164">
        <v>11</v>
      </c>
      <c r="BB164" s="78" t="str">
        <f>REPLACE(INDEX(GroupVertices[Group],MATCH(Edges24[[#This Row],[Vertex 1]],GroupVertices[Vertex],0)),1,1,"")</f>
        <v>1</v>
      </c>
      <c r="BC164" s="78" t="str">
        <f>REPLACE(INDEX(GroupVertices[Group],MATCH(Edges24[[#This Row],[Vertex 2]],GroupVertices[Vertex],0)),1,1,"")</f>
        <v>1</v>
      </c>
      <c r="BD164" s="48">
        <v>2</v>
      </c>
      <c r="BE164" s="49">
        <v>7.6923076923076925</v>
      </c>
      <c r="BF164" s="48">
        <v>0</v>
      </c>
      <c r="BG164" s="49">
        <v>0</v>
      </c>
      <c r="BH164" s="48">
        <v>0</v>
      </c>
      <c r="BI164" s="49">
        <v>0</v>
      </c>
      <c r="BJ164" s="48">
        <v>24</v>
      </c>
      <c r="BK164" s="49">
        <v>92.3076923076923</v>
      </c>
      <c r="BL164" s="48">
        <v>26</v>
      </c>
    </row>
    <row r="165" spans="1:64" ht="15">
      <c r="A165" s="64" t="s">
        <v>336</v>
      </c>
      <c r="B165" s="64" t="s">
        <v>336</v>
      </c>
      <c r="C165" s="65"/>
      <c r="D165" s="66"/>
      <c r="E165" s="67"/>
      <c r="F165" s="68"/>
      <c r="G165" s="65"/>
      <c r="H165" s="69"/>
      <c r="I165" s="70"/>
      <c r="J165" s="70"/>
      <c r="K165" s="34" t="s">
        <v>65</v>
      </c>
      <c r="L165" s="77">
        <v>190</v>
      </c>
      <c r="M165" s="77"/>
      <c r="N165" s="72"/>
      <c r="O165" s="79" t="s">
        <v>176</v>
      </c>
      <c r="P165" s="81">
        <v>43645.23373842592</v>
      </c>
      <c r="Q165" s="79" t="s">
        <v>578</v>
      </c>
      <c r="R165" s="83" t="s">
        <v>762</v>
      </c>
      <c r="S165" s="79" t="s">
        <v>839</v>
      </c>
      <c r="T165" s="79" t="s">
        <v>957</v>
      </c>
      <c r="U165" s="83" t="s">
        <v>1145</v>
      </c>
      <c r="V165" s="83" t="s">
        <v>1145</v>
      </c>
      <c r="W165" s="81">
        <v>43645.23373842592</v>
      </c>
      <c r="X165" s="83" t="s">
        <v>1457</v>
      </c>
      <c r="Y165" s="79"/>
      <c r="Z165" s="79"/>
      <c r="AA165" s="85" t="s">
        <v>1765</v>
      </c>
      <c r="AB165" s="79"/>
      <c r="AC165" s="79" t="b">
        <v>0</v>
      </c>
      <c r="AD165" s="79">
        <v>1</v>
      </c>
      <c r="AE165" s="85" t="s">
        <v>1912</v>
      </c>
      <c r="AF165" s="79" t="b">
        <v>0</v>
      </c>
      <c r="AG165" s="79" t="s">
        <v>1915</v>
      </c>
      <c r="AH165" s="79"/>
      <c r="AI165" s="85" t="s">
        <v>1912</v>
      </c>
      <c r="AJ165" s="79" t="b">
        <v>0</v>
      </c>
      <c r="AK165" s="79">
        <v>0</v>
      </c>
      <c r="AL165" s="85" t="s">
        <v>1912</v>
      </c>
      <c r="AM165" s="79" t="s">
        <v>1931</v>
      </c>
      <c r="AN165" s="79" t="b">
        <v>0</v>
      </c>
      <c r="AO165" s="85" t="s">
        <v>1765</v>
      </c>
      <c r="AP165" s="79" t="s">
        <v>176</v>
      </c>
      <c r="AQ165" s="79">
        <v>0</v>
      </c>
      <c r="AR165" s="79">
        <v>0</v>
      </c>
      <c r="AS165" s="79"/>
      <c r="AT165" s="79"/>
      <c r="AU165" s="79"/>
      <c r="AV165" s="79"/>
      <c r="AW165" s="79"/>
      <c r="AX165" s="79"/>
      <c r="AY165" s="79"/>
      <c r="AZ165" s="79"/>
      <c r="BA165">
        <v>11</v>
      </c>
      <c r="BB165" s="78" t="str">
        <f>REPLACE(INDEX(GroupVertices[Group],MATCH(Edges24[[#This Row],[Vertex 1]],GroupVertices[Vertex],0)),1,1,"")</f>
        <v>1</v>
      </c>
      <c r="BC165" s="78" t="str">
        <f>REPLACE(INDEX(GroupVertices[Group],MATCH(Edges24[[#This Row],[Vertex 2]],GroupVertices[Vertex],0)),1,1,"")</f>
        <v>1</v>
      </c>
      <c r="BD165" s="48">
        <v>1</v>
      </c>
      <c r="BE165" s="49">
        <v>3.8461538461538463</v>
      </c>
      <c r="BF165" s="48">
        <v>1</v>
      </c>
      <c r="BG165" s="49">
        <v>3.8461538461538463</v>
      </c>
      <c r="BH165" s="48">
        <v>0</v>
      </c>
      <c r="BI165" s="49">
        <v>0</v>
      </c>
      <c r="BJ165" s="48">
        <v>24</v>
      </c>
      <c r="BK165" s="49">
        <v>92.3076923076923</v>
      </c>
      <c r="BL165" s="48">
        <v>26</v>
      </c>
    </row>
    <row r="166" spans="1:64" ht="15">
      <c r="A166" s="64" t="s">
        <v>336</v>
      </c>
      <c r="B166" s="64" t="s">
        <v>336</v>
      </c>
      <c r="C166" s="65"/>
      <c r="D166" s="66"/>
      <c r="E166" s="67"/>
      <c r="F166" s="68"/>
      <c r="G166" s="65"/>
      <c r="H166" s="69"/>
      <c r="I166" s="70"/>
      <c r="J166" s="70"/>
      <c r="K166" s="34" t="s">
        <v>65</v>
      </c>
      <c r="L166" s="77">
        <v>191</v>
      </c>
      <c r="M166" s="77"/>
      <c r="N166" s="72"/>
      <c r="O166" s="79" t="s">
        <v>176</v>
      </c>
      <c r="P166" s="81">
        <v>43647.33657407408</v>
      </c>
      <c r="Q166" s="79" t="s">
        <v>579</v>
      </c>
      <c r="R166" s="83" t="s">
        <v>762</v>
      </c>
      <c r="S166" s="79" t="s">
        <v>839</v>
      </c>
      <c r="T166" s="79" t="s">
        <v>958</v>
      </c>
      <c r="U166" s="83" t="s">
        <v>1146</v>
      </c>
      <c r="V166" s="83" t="s">
        <v>1146</v>
      </c>
      <c r="W166" s="81">
        <v>43647.33657407408</v>
      </c>
      <c r="X166" s="83" t="s">
        <v>1458</v>
      </c>
      <c r="Y166" s="79"/>
      <c r="Z166" s="79"/>
      <c r="AA166" s="85" t="s">
        <v>1766</v>
      </c>
      <c r="AB166" s="79"/>
      <c r="AC166" s="79" t="b">
        <v>0</v>
      </c>
      <c r="AD166" s="79">
        <v>2</v>
      </c>
      <c r="AE166" s="85" t="s">
        <v>1912</v>
      </c>
      <c r="AF166" s="79" t="b">
        <v>0</v>
      </c>
      <c r="AG166" s="79" t="s">
        <v>1915</v>
      </c>
      <c r="AH166" s="79"/>
      <c r="AI166" s="85" t="s">
        <v>1912</v>
      </c>
      <c r="AJ166" s="79" t="b">
        <v>0</v>
      </c>
      <c r="AK166" s="79">
        <v>0</v>
      </c>
      <c r="AL166" s="85" t="s">
        <v>1912</v>
      </c>
      <c r="AM166" s="79" t="s">
        <v>1931</v>
      </c>
      <c r="AN166" s="79" t="b">
        <v>0</v>
      </c>
      <c r="AO166" s="85" t="s">
        <v>1766</v>
      </c>
      <c r="AP166" s="79" t="s">
        <v>176</v>
      </c>
      <c r="AQ166" s="79">
        <v>0</v>
      </c>
      <c r="AR166" s="79">
        <v>0</v>
      </c>
      <c r="AS166" s="79"/>
      <c r="AT166" s="79"/>
      <c r="AU166" s="79"/>
      <c r="AV166" s="79"/>
      <c r="AW166" s="79"/>
      <c r="AX166" s="79"/>
      <c r="AY166" s="79"/>
      <c r="AZ166" s="79"/>
      <c r="BA166">
        <v>11</v>
      </c>
      <c r="BB166" s="78" t="str">
        <f>REPLACE(INDEX(GroupVertices[Group],MATCH(Edges24[[#This Row],[Vertex 1]],GroupVertices[Vertex],0)),1,1,"")</f>
        <v>1</v>
      </c>
      <c r="BC166" s="78" t="str">
        <f>REPLACE(INDEX(GroupVertices[Group],MATCH(Edges24[[#This Row],[Vertex 2]],GroupVertices[Vertex],0)),1,1,"")</f>
        <v>1</v>
      </c>
      <c r="BD166" s="48">
        <v>1</v>
      </c>
      <c r="BE166" s="49">
        <v>4.3478260869565215</v>
      </c>
      <c r="BF166" s="48">
        <v>0</v>
      </c>
      <c r="BG166" s="49">
        <v>0</v>
      </c>
      <c r="BH166" s="48">
        <v>0</v>
      </c>
      <c r="BI166" s="49">
        <v>0</v>
      </c>
      <c r="BJ166" s="48">
        <v>22</v>
      </c>
      <c r="BK166" s="49">
        <v>95.65217391304348</v>
      </c>
      <c r="BL166" s="48">
        <v>23</v>
      </c>
    </row>
    <row r="167" spans="1:64" ht="15">
      <c r="A167" s="64" t="s">
        <v>336</v>
      </c>
      <c r="B167" s="64" t="s">
        <v>336</v>
      </c>
      <c r="C167" s="65"/>
      <c r="D167" s="66"/>
      <c r="E167" s="67"/>
      <c r="F167" s="68"/>
      <c r="G167" s="65"/>
      <c r="H167" s="69"/>
      <c r="I167" s="70"/>
      <c r="J167" s="70"/>
      <c r="K167" s="34" t="s">
        <v>65</v>
      </c>
      <c r="L167" s="77">
        <v>192</v>
      </c>
      <c r="M167" s="77"/>
      <c r="N167" s="72"/>
      <c r="O167" s="79" t="s">
        <v>176</v>
      </c>
      <c r="P167" s="81">
        <v>43648.22914351852</v>
      </c>
      <c r="Q167" s="79" t="s">
        <v>580</v>
      </c>
      <c r="R167" s="83" t="s">
        <v>762</v>
      </c>
      <c r="S167" s="79" t="s">
        <v>839</v>
      </c>
      <c r="T167" s="79" t="s">
        <v>959</v>
      </c>
      <c r="U167" s="83" t="s">
        <v>1147</v>
      </c>
      <c r="V167" s="83" t="s">
        <v>1147</v>
      </c>
      <c r="W167" s="81">
        <v>43648.22914351852</v>
      </c>
      <c r="X167" s="83" t="s">
        <v>1459</v>
      </c>
      <c r="Y167" s="79"/>
      <c r="Z167" s="79"/>
      <c r="AA167" s="85" t="s">
        <v>1767</v>
      </c>
      <c r="AB167" s="79"/>
      <c r="AC167" s="79" t="b">
        <v>0</v>
      </c>
      <c r="AD167" s="79">
        <v>2</v>
      </c>
      <c r="AE167" s="85" t="s">
        <v>1912</v>
      </c>
      <c r="AF167" s="79" t="b">
        <v>0</v>
      </c>
      <c r="AG167" s="79" t="s">
        <v>1915</v>
      </c>
      <c r="AH167" s="79"/>
      <c r="AI167" s="85" t="s">
        <v>1912</v>
      </c>
      <c r="AJ167" s="79" t="b">
        <v>0</v>
      </c>
      <c r="AK167" s="79">
        <v>0</v>
      </c>
      <c r="AL167" s="85" t="s">
        <v>1912</v>
      </c>
      <c r="AM167" s="79" t="s">
        <v>1931</v>
      </c>
      <c r="AN167" s="79" t="b">
        <v>0</v>
      </c>
      <c r="AO167" s="85" t="s">
        <v>1767</v>
      </c>
      <c r="AP167" s="79" t="s">
        <v>176</v>
      </c>
      <c r="AQ167" s="79">
        <v>0</v>
      </c>
      <c r="AR167" s="79">
        <v>0</v>
      </c>
      <c r="AS167" s="79"/>
      <c r="AT167" s="79"/>
      <c r="AU167" s="79"/>
      <c r="AV167" s="79"/>
      <c r="AW167" s="79"/>
      <c r="AX167" s="79"/>
      <c r="AY167" s="79"/>
      <c r="AZ167" s="79"/>
      <c r="BA167">
        <v>11</v>
      </c>
      <c r="BB167" s="78" t="str">
        <f>REPLACE(INDEX(GroupVertices[Group],MATCH(Edges24[[#This Row],[Vertex 1]],GroupVertices[Vertex],0)),1,1,"")</f>
        <v>1</v>
      </c>
      <c r="BC167" s="78" t="str">
        <f>REPLACE(INDEX(GroupVertices[Group],MATCH(Edges24[[#This Row],[Vertex 2]],GroupVertices[Vertex],0)),1,1,"")</f>
        <v>1</v>
      </c>
      <c r="BD167" s="48">
        <v>2</v>
      </c>
      <c r="BE167" s="49">
        <v>8</v>
      </c>
      <c r="BF167" s="48">
        <v>1</v>
      </c>
      <c r="BG167" s="49">
        <v>4</v>
      </c>
      <c r="BH167" s="48">
        <v>0</v>
      </c>
      <c r="BI167" s="49">
        <v>0</v>
      </c>
      <c r="BJ167" s="48">
        <v>22</v>
      </c>
      <c r="BK167" s="49">
        <v>88</v>
      </c>
      <c r="BL167" s="48">
        <v>25</v>
      </c>
    </row>
    <row r="168" spans="1:64" ht="15">
      <c r="A168" s="64" t="s">
        <v>336</v>
      </c>
      <c r="B168" s="64" t="s">
        <v>336</v>
      </c>
      <c r="C168" s="65"/>
      <c r="D168" s="66"/>
      <c r="E168" s="67"/>
      <c r="F168" s="68"/>
      <c r="G168" s="65"/>
      <c r="H168" s="69"/>
      <c r="I168" s="70"/>
      <c r="J168" s="70"/>
      <c r="K168" s="34" t="s">
        <v>65</v>
      </c>
      <c r="L168" s="77">
        <v>193</v>
      </c>
      <c r="M168" s="77"/>
      <c r="N168" s="72"/>
      <c r="O168" s="79" t="s">
        <v>176</v>
      </c>
      <c r="P168" s="81">
        <v>43648.38328703704</v>
      </c>
      <c r="Q168" s="79" t="s">
        <v>581</v>
      </c>
      <c r="R168" s="83" t="s">
        <v>762</v>
      </c>
      <c r="S168" s="79" t="s">
        <v>839</v>
      </c>
      <c r="T168" s="79" t="s">
        <v>960</v>
      </c>
      <c r="U168" s="83" t="s">
        <v>1148</v>
      </c>
      <c r="V168" s="83" t="s">
        <v>1148</v>
      </c>
      <c r="W168" s="81">
        <v>43648.38328703704</v>
      </c>
      <c r="X168" s="83" t="s">
        <v>1460</v>
      </c>
      <c r="Y168" s="79"/>
      <c r="Z168" s="79"/>
      <c r="AA168" s="85" t="s">
        <v>1768</v>
      </c>
      <c r="AB168" s="79"/>
      <c r="AC168" s="79" t="b">
        <v>0</v>
      </c>
      <c r="AD168" s="79">
        <v>0</v>
      </c>
      <c r="AE168" s="85" t="s">
        <v>1912</v>
      </c>
      <c r="AF168" s="79" t="b">
        <v>0</v>
      </c>
      <c r="AG168" s="79" t="s">
        <v>1915</v>
      </c>
      <c r="AH168" s="79"/>
      <c r="AI168" s="85" t="s">
        <v>1912</v>
      </c>
      <c r="AJ168" s="79" t="b">
        <v>0</v>
      </c>
      <c r="AK168" s="79">
        <v>0</v>
      </c>
      <c r="AL168" s="85" t="s">
        <v>1912</v>
      </c>
      <c r="AM168" s="79" t="s">
        <v>1931</v>
      </c>
      <c r="AN168" s="79" t="b">
        <v>0</v>
      </c>
      <c r="AO168" s="85" t="s">
        <v>1768</v>
      </c>
      <c r="AP168" s="79" t="s">
        <v>176</v>
      </c>
      <c r="AQ168" s="79">
        <v>0</v>
      </c>
      <c r="AR168" s="79">
        <v>0</v>
      </c>
      <c r="AS168" s="79"/>
      <c r="AT168" s="79"/>
      <c r="AU168" s="79"/>
      <c r="AV168" s="79"/>
      <c r="AW168" s="79"/>
      <c r="AX168" s="79"/>
      <c r="AY168" s="79"/>
      <c r="AZ168" s="79"/>
      <c r="BA168">
        <v>11</v>
      </c>
      <c r="BB168" s="78" t="str">
        <f>REPLACE(INDEX(GroupVertices[Group],MATCH(Edges24[[#This Row],[Vertex 1]],GroupVertices[Vertex],0)),1,1,"")</f>
        <v>1</v>
      </c>
      <c r="BC168" s="78" t="str">
        <f>REPLACE(INDEX(GroupVertices[Group],MATCH(Edges24[[#This Row],[Vertex 2]],GroupVertices[Vertex],0)),1,1,"")</f>
        <v>1</v>
      </c>
      <c r="BD168" s="48">
        <v>2</v>
      </c>
      <c r="BE168" s="49">
        <v>7.6923076923076925</v>
      </c>
      <c r="BF168" s="48">
        <v>0</v>
      </c>
      <c r="BG168" s="49">
        <v>0</v>
      </c>
      <c r="BH168" s="48">
        <v>0</v>
      </c>
      <c r="BI168" s="49">
        <v>0</v>
      </c>
      <c r="BJ168" s="48">
        <v>24</v>
      </c>
      <c r="BK168" s="49">
        <v>92.3076923076923</v>
      </c>
      <c r="BL168" s="48">
        <v>26</v>
      </c>
    </row>
    <row r="169" spans="1:64" ht="15">
      <c r="A169" s="64" t="s">
        <v>336</v>
      </c>
      <c r="B169" s="64" t="s">
        <v>336</v>
      </c>
      <c r="C169" s="65"/>
      <c r="D169" s="66"/>
      <c r="E169" s="67"/>
      <c r="F169" s="68"/>
      <c r="G169" s="65"/>
      <c r="H169" s="69"/>
      <c r="I169" s="70"/>
      <c r="J169" s="70"/>
      <c r="K169" s="34" t="s">
        <v>65</v>
      </c>
      <c r="L169" s="77">
        <v>194</v>
      </c>
      <c r="M169" s="77"/>
      <c r="N169" s="72"/>
      <c r="O169" s="79" t="s">
        <v>176</v>
      </c>
      <c r="P169" s="81">
        <v>43649.276921296296</v>
      </c>
      <c r="Q169" s="79" t="s">
        <v>582</v>
      </c>
      <c r="R169" s="83" t="s">
        <v>762</v>
      </c>
      <c r="S169" s="79" t="s">
        <v>839</v>
      </c>
      <c r="T169" s="79" t="s">
        <v>961</v>
      </c>
      <c r="U169" s="83" t="s">
        <v>1149</v>
      </c>
      <c r="V169" s="83" t="s">
        <v>1149</v>
      </c>
      <c r="W169" s="81">
        <v>43649.276921296296</v>
      </c>
      <c r="X169" s="83" t="s">
        <v>1461</v>
      </c>
      <c r="Y169" s="79"/>
      <c r="Z169" s="79"/>
      <c r="AA169" s="85" t="s">
        <v>1769</v>
      </c>
      <c r="AB169" s="79"/>
      <c r="AC169" s="79" t="b">
        <v>0</v>
      </c>
      <c r="AD169" s="79">
        <v>2</v>
      </c>
      <c r="AE169" s="85" t="s">
        <v>1912</v>
      </c>
      <c r="AF169" s="79" t="b">
        <v>0</v>
      </c>
      <c r="AG169" s="79" t="s">
        <v>1915</v>
      </c>
      <c r="AH169" s="79"/>
      <c r="AI169" s="85" t="s">
        <v>1912</v>
      </c>
      <c r="AJ169" s="79" t="b">
        <v>0</v>
      </c>
      <c r="AK169" s="79">
        <v>0</v>
      </c>
      <c r="AL169" s="85" t="s">
        <v>1912</v>
      </c>
      <c r="AM169" s="79" t="s">
        <v>1931</v>
      </c>
      <c r="AN169" s="79" t="b">
        <v>0</v>
      </c>
      <c r="AO169" s="85" t="s">
        <v>1769</v>
      </c>
      <c r="AP169" s="79" t="s">
        <v>176</v>
      </c>
      <c r="AQ169" s="79">
        <v>0</v>
      </c>
      <c r="AR169" s="79">
        <v>0</v>
      </c>
      <c r="AS169" s="79"/>
      <c r="AT169" s="79"/>
      <c r="AU169" s="79"/>
      <c r="AV169" s="79"/>
      <c r="AW169" s="79"/>
      <c r="AX169" s="79"/>
      <c r="AY169" s="79"/>
      <c r="AZ169" s="79"/>
      <c r="BA169">
        <v>11</v>
      </c>
      <c r="BB169" s="78" t="str">
        <f>REPLACE(INDEX(GroupVertices[Group],MATCH(Edges24[[#This Row],[Vertex 1]],GroupVertices[Vertex],0)),1,1,"")</f>
        <v>1</v>
      </c>
      <c r="BC169" s="78" t="str">
        <f>REPLACE(INDEX(GroupVertices[Group],MATCH(Edges24[[#This Row],[Vertex 2]],GroupVertices[Vertex],0)),1,1,"")</f>
        <v>1</v>
      </c>
      <c r="BD169" s="48">
        <v>2</v>
      </c>
      <c r="BE169" s="49">
        <v>7.6923076923076925</v>
      </c>
      <c r="BF169" s="48">
        <v>0</v>
      </c>
      <c r="BG169" s="49">
        <v>0</v>
      </c>
      <c r="BH169" s="48">
        <v>0</v>
      </c>
      <c r="BI169" s="49">
        <v>0</v>
      </c>
      <c r="BJ169" s="48">
        <v>24</v>
      </c>
      <c r="BK169" s="49">
        <v>92.3076923076923</v>
      </c>
      <c r="BL169" s="48">
        <v>26</v>
      </c>
    </row>
    <row r="170" spans="1:64" ht="15">
      <c r="A170" s="64" t="s">
        <v>337</v>
      </c>
      <c r="B170" s="64" t="s">
        <v>337</v>
      </c>
      <c r="C170" s="65"/>
      <c r="D170" s="66"/>
      <c r="E170" s="67"/>
      <c r="F170" s="68"/>
      <c r="G170" s="65"/>
      <c r="H170" s="69"/>
      <c r="I170" s="70"/>
      <c r="J170" s="70"/>
      <c r="K170" s="34" t="s">
        <v>65</v>
      </c>
      <c r="L170" s="77">
        <v>195</v>
      </c>
      <c r="M170" s="77"/>
      <c r="N170" s="72"/>
      <c r="O170" s="79" t="s">
        <v>176</v>
      </c>
      <c r="P170" s="81">
        <v>43649.558645833335</v>
      </c>
      <c r="Q170" s="79" t="s">
        <v>583</v>
      </c>
      <c r="R170" s="83" t="s">
        <v>723</v>
      </c>
      <c r="S170" s="79" t="s">
        <v>827</v>
      </c>
      <c r="T170" s="79" t="s">
        <v>894</v>
      </c>
      <c r="U170" s="83" t="s">
        <v>1150</v>
      </c>
      <c r="V170" s="83" t="s">
        <v>1150</v>
      </c>
      <c r="W170" s="81">
        <v>43649.558645833335</v>
      </c>
      <c r="X170" s="83" t="s">
        <v>1462</v>
      </c>
      <c r="Y170" s="79"/>
      <c r="Z170" s="79"/>
      <c r="AA170" s="85" t="s">
        <v>1770</v>
      </c>
      <c r="AB170" s="79"/>
      <c r="AC170" s="79" t="b">
        <v>0</v>
      </c>
      <c r="AD170" s="79">
        <v>1</v>
      </c>
      <c r="AE170" s="85" t="s">
        <v>1912</v>
      </c>
      <c r="AF170" s="79" t="b">
        <v>0</v>
      </c>
      <c r="AG170" s="79" t="s">
        <v>1915</v>
      </c>
      <c r="AH170" s="79"/>
      <c r="AI170" s="85" t="s">
        <v>1912</v>
      </c>
      <c r="AJ170" s="79" t="b">
        <v>0</v>
      </c>
      <c r="AK170" s="79">
        <v>0</v>
      </c>
      <c r="AL170" s="85" t="s">
        <v>1912</v>
      </c>
      <c r="AM170" s="79" t="s">
        <v>1922</v>
      </c>
      <c r="AN170" s="79" t="b">
        <v>0</v>
      </c>
      <c r="AO170" s="85" t="s">
        <v>1770</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2</v>
      </c>
      <c r="BE170" s="49">
        <v>20</v>
      </c>
      <c r="BF170" s="48">
        <v>0</v>
      </c>
      <c r="BG170" s="49">
        <v>0</v>
      </c>
      <c r="BH170" s="48">
        <v>0</v>
      </c>
      <c r="BI170" s="49">
        <v>0</v>
      </c>
      <c r="BJ170" s="48">
        <v>8</v>
      </c>
      <c r="BK170" s="49">
        <v>80</v>
      </c>
      <c r="BL170" s="48">
        <v>10</v>
      </c>
    </row>
    <row r="171" spans="1:64" ht="15">
      <c r="A171" s="64" t="s">
        <v>338</v>
      </c>
      <c r="B171" s="64" t="s">
        <v>338</v>
      </c>
      <c r="C171" s="65"/>
      <c r="D171" s="66"/>
      <c r="E171" s="67"/>
      <c r="F171" s="68"/>
      <c r="G171" s="65"/>
      <c r="H171" s="69"/>
      <c r="I171" s="70"/>
      <c r="J171" s="70"/>
      <c r="K171" s="34" t="s">
        <v>65</v>
      </c>
      <c r="L171" s="77">
        <v>196</v>
      </c>
      <c r="M171" s="77"/>
      <c r="N171" s="72"/>
      <c r="O171" s="79" t="s">
        <v>176</v>
      </c>
      <c r="P171" s="81">
        <v>43641.48638888889</v>
      </c>
      <c r="Q171" s="79" t="s">
        <v>584</v>
      </c>
      <c r="R171" s="83" t="s">
        <v>764</v>
      </c>
      <c r="S171" s="79" t="s">
        <v>829</v>
      </c>
      <c r="T171" s="79" t="s">
        <v>962</v>
      </c>
      <c r="U171" s="83" t="s">
        <v>1151</v>
      </c>
      <c r="V171" s="83" t="s">
        <v>1151</v>
      </c>
      <c r="W171" s="81">
        <v>43641.48638888889</v>
      </c>
      <c r="X171" s="83" t="s">
        <v>1463</v>
      </c>
      <c r="Y171" s="79"/>
      <c r="Z171" s="79"/>
      <c r="AA171" s="85" t="s">
        <v>1771</v>
      </c>
      <c r="AB171" s="79"/>
      <c r="AC171" s="79" t="b">
        <v>0</v>
      </c>
      <c r="AD171" s="79">
        <v>0</v>
      </c>
      <c r="AE171" s="85" t="s">
        <v>1912</v>
      </c>
      <c r="AF171" s="79" t="b">
        <v>0</v>
      </c>
      <c r="AG171" s="79" t="s">
        <v>1915</v>
      </c>
      <c r="AH171" s="79"/>
      <c r="AI171" s="85" t="s">
        <v>1912</v>
      </c>
      <c r="AJ171" s="79" t="b">
        <v>0</v>
      </c>
      <c r="AK171" s="79">
        <v>0</v>
      </c>
      <c r="AL171" s="85" t="s">
        <v>1912</v>
      </c>
      <c r="AM171" s="79" t="s">
        <v>1934</v>
      </c>
      <c r="AN171" s="79" t="b">
        <v>0</v>
      </c>
      <c r="AO171" s="85" t="s">
        <v>1771</v>
      </c>
      <c r="AP171" s="79" t="s">
        <v>176</v>
      </c>
      <c r="AQ171" s="79">
        <v>0</v>
      </c>
      <c r="AR171" s="79">
        <v>0</v>
      </c>
      <c r="AS171" s="79"/>
      <c r="AT171" s="79"/>
      <c r="AU171" s="79"/>
      <c r="AV171" s="79"/>
      <c r="AW171" s="79"/>
      <c r="AX171" s="79"/>
      <c r="AY171" s="79"/>
      <c r="AZ171" s="79"/>
      <c r="BA171">
        <v>3</v>
      </c>
      <c r="BB171" s="78" t="str">
        <f>REPLACE(INDEX(GroupVertices[Group],MATCH(Edges24[[#This Row],[Vertex 1]],GroupVertices[Vertex],0)),1,1,"")</f>
        <v>1</v>
      </c>
      <c r="BC171" s="78" t="str">
        <f>REPLACE(INDEX(GroupVertices[Group],MATCH(Edges24[[#This Row],[Vertex 2]],GroupVertices[Vertex],0)),1,1,"")</f>
        <v>1</v>
      </c>
      <c r="BD171" s="48">
        <v>2</v>
      </c>
      <c r="BE171" s="49">
        <v>8.333333333333334</v>
      </c>
      <c r="BF171" s="48">
        <v>0</v>
      </c>
      <c r="BG171" s="49">
        <v>0</v>
      </c>
      <c r="BH171" s="48">
        <v>0</v>
      </c>
      <c r="BI171" s="49">
        <v>0</v>
      </c>
      <c r="BJ171" s="48">
        <v>22</v>
      </c>
      <c r="BK171" s="49">
        <v>91.66666666666667</v>
      </c>
      <c r="BL171" s="48">
        <v>24</v>
      </c>
    </row>
    <row r="172" spans="1:64" ht="15">
      <c r="A172" s="64" t="s">
        <v>338</v>
      </c>
      <c r="B172" s="64" t="s">
        <v>338</v>
      </c>
      <c r="C172" s="65"/>
      <c r="D172" s="66"/>
      <c r="E172" s="67"/>
      <c r="F172" s="68"/>
      <c r="G172" s="65"/>
      <c r="H172" s="69"/>
      <c r="I172" s="70"/>
      <c r="J172" s="70"/>
      <c r="K172" s="34" t="s">
        <v>65</v>
      </c>
      <c r="L172" s="77">
        <v>197</v>
      </c>
      <c r="M172" s="77"/>
      <c r="N172" s="72"/>
      <c r="O172" s="79" t="s">
        <v>176</v>
      </c>
      <c r="P172" s="81">
        <v>43642.580347222225</v>
      </c>
      <c r="Q172" s="79" t="s">
        <v>585</v>
      </c>
      <c r="R172" s="83" t="s">
        <v>765</v>
      </c>
      <c r="S172" s="79" t="s">
        <v>829</v>
      </c>
      <c r="T172" s="79" t="s">
        <v>963</v>
      </c>
      <c r="U172" s="83" t="s">
        <v>1152</v>
      </c>
      <c r="V172" s="83" t="s">
        <v>1152</v>
      </c>
      <c r="W172" s="81">
        <v>43642.580347222225</v>
      </c>
      <c r="X172" s="83" t="s">
        <v>1464</v>
      </c>
      <c r="Y172" s="79"/>
      <c r="Z172" s="79"/>
      <c r="AA172" s="85" t="s">
        <v>1772</v>
      </c>
      <c r="AB172" s="79"/>
      <c r="AC172" s="79" t="b">
        <v>0</v>
      </c>
      <c r="AD172" s="79">
        <v>0</v>
      </c>
      <c r="AE172" s="85" t="s">
        <v>1912</v>
      </c>
      <c r="AF172" s="79" t="b">
        <v>0</v>
      </c>
      <c r="AG172" s="79" t="s">
        <v>1915</v>
      </c>
      <c r="AH172" s="79"/>
      <c r="AI172" s="85" t="s">
        <v>1912</v>
      </c>
      <c r="AJ172" s="79" t="b">
        <v>0</v>
      </c>
      <c r="AK172" s="79">
        <v>0</v>
      </c>
      <c r="AL172" s="85" t="s">
        <v>1912</v>
      </c>
      <c r="AM172" s="79" t="s">
        <v>1934</v>
      </c>
      <c r="AN172" s="79" t="b">
        <v>0</v>
      </c>
      <c r="AO172" s="85" t="s">
        <v>1772</v>
      </c>
      <c r="AP172" s="79" t="s">
        <v>176</v>
      </c>
      <c r="AQ172" s="79">
        <v>0</v>
      </c>
      <c r="AR172" s="79">
        <v>0</v>
      </c>
      <c r="AS172" s="79"/>
      <c r="AT172" s="79"/>
      <c r="AU172" s="79"/>
      <c r="AV172" s="79"/>
      <c r="AW172" s="79"/>
      <c r="AX172" s="79"/>
      <c r="AY172" s="79"/>
      <c r="AZ172" s="79"/>
      <c r="BA172">
        <v>3</v>
      </c>
      <c r="BB172" s="78" t="str">
        <f>REPLACE(INDEX(GroupVertices[Group],MATCH(Edges24[[#This Row],[Vertex 1]],GroupVertices[Vertex],0)),1,1,"")</f>
        <v>1</v>
      </c>
      <c r="BC172" s="78" t="str">
        <f>REPLACE(INDEX(GroupVertices[Group],MATCH(Edges24[[#This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338</v>
      </c>
      <c r="B173" s="64" t="s">
        <v>338</v>
      </c>
      <c r="C173" s="65"/>
      <c r="D173" s="66"/>
      <c r="E173" s="67"/>
      <c r="F173" s="68"/>
      <c r="G173" s="65"/>
      <c r="H173" s="69"/>
      <c r="I173" s="70"/>
      <c r="J173" s="70"/>
      <c r="K173" s="34" t="s">
        <v>65</v>
      </c>
      <c r="L173" s="77">
        <v>198</v>
      </c>
      <c r="M173" s="77"/>
      <c r="N173" s="72"/>
      <c r="O173" s="79" t="s">
        <v>176</v>
      </c>
      <c r="P173" s="81">
        <v>43649.620405092595</v>
      </c>
      <c r="Q173" s="79" t="s">
        <v>586</v>
      </c>
      <c r="R173" s="83" t="s">
        <v>766</v>
      </c>
      <c r="S173" s="79" t="s">
        <v>829</v>
      </c>
      <c r="T173" s="79" t="s">
        <v>964</v>
      </c>
      <c r="U173" s="83" t="s">
        <v>1153</v>
      </c>
      <c r="V173" s="83" t="s">
        <v>1153</v>
      </c>
      <c r="W173" s="81">
        <v>43649.620405092595</v>
      </c>
      <c r="X173" s="83" t="s">
        <v>1465</v>
      </c>
      <c r="Y173" s="79"/>
      <c r="Z173" s="79"/>
      <c r="AA173" s="85" t="s">
        <v>1773</v>
      </c>
      <c r="AB173" s="79"/>
      <c r="AC173" s="79" t="b">
        <v>0</v>
      </c>
      <c r="AD173" s="79">
        <v>0</v>
      </c>
      <c r="AE173" s="85" t="s">
        <v>1912</v>
      </c>
      <c r="AF173" s="79" t="b">
        <v>0</v>
      </c>
      <c r="AG173" s="79" t="s">
        <v>1915</v>
      </c>
      <c r="AH173" s="79"/>
      <c r="AI173" s="85" t="s">
        <v>1912</v>
      </c>
      <c r="AJ173" s="79" t="b">
        <v>0</v>
      </c>
      <c r="AK173" s="79">
        <v>0</v>
      </c>
      <c r="AL173" s="85" t="s">
        <v>1912</v>
      </c>
      <c r="AM173" s="79" t="s">
        <v>1934</v>
      </c>
      <c r="AN173" s="79" t="b">
        <v>0</v>
      </c>
      <c r="AO173" s="85" t="s">
        <v>1773</v>
      </c>
      <c r="AP173" s="79" t="s">
        <v>176</v>
      </c>
      <c r="AQ173" s="79">
        <v>0</v>
      </c>
      <c r="AR173" s="79">
        <v>0</v>
      </c>
      <c r="AS173" s="79"/>
      <c r="AT173" s="79"/>
      <c r="AU173" s="79"/>
      <c r="AV173" s="79"/>
      <c r="AW173" s="79"/>
      <c r="AX173" s="79"/>
      <c r="AY173" s="79"/>
      <c r="AZ173" s="79"/>
      <c r="BA173">
        <v>3</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20</v>
      </c>
      <c r="BK173" s="49">
        <v>100</v>
      </c>
      <c r="BL173" s="48">
        <v>20</v>
      </c>
    </row>
    <row r="174" spans="1:64" ht="15">
      <c r="A174" s="64" t="s">
        <v>339</v>
      </c>
      <c r="B174" s="64" t="s">
        <v>339</v>
      </c>
      <c r="C174" s="65"/>
      <c r="D174" s="66"/>
      <c r="E174" s="67"/>
      <c r="F174" s="68"/>
      <c r="G174" s="65"/>
      <c r="H174" s="69"/>
      <c r="I174" s="70"/>
      <c r="J174" s="70"/>
      <c r="K174" s="34" t="s">
        <v>65</v>
      </c>
      <c r="L174" s="77">
        <v>199</v>
      </c>
      <c r="M174" s="77"/>
      <c r="N174" s="72"/>
      <c r="O174" s="79" t="s">
        <v>176</v>
      </c>
      <c r="P174" s="81">
        <v>43649.667592592596</v>
      </c>
      <c r="Q174" s="79" t="s">
        <v>587</v>
      </c>
      <c r="R174" s="83" t="s">
        <v>767</v>
      </c>
      <c r="S174" s="79" t="s">
        <v>841</v>
      </c>
      <c r="T174" s="79" t="s">
        <v>965</v>
      </c>
      <c r="U174" s="79"/>
      <c r="V174" s="83" t="s">
        <v>1275</v>
      </c>
      <c r="W174" s="81">
        <v>43649.667592592596</v>
      </c>
      <c r="X174" s="83" t="s">
        <v>1466</v>
      </c>
      <c r="Y174" s="79"/>
      <c r="Z174" s="79"/>
      <c r="AA174" s="85" t="s">
        <v>1774</v>
      </c>
      <c r="AB174" s="79"/>
      <c r="AC174" s="79" t="b">
        <v>0</v>
      </c>
      <c r="AD174" s="79">
        <v>0</v>
      </c>
      <c r="AE174" s="85" t="s">
        <v>1912</v>
      </c>
      <c r="AF174" s="79" t="b">
        <v>0</v>
      </c>
      <c r="AG174" s="79" t="s">
        <v>1915</v>
      </c>
      <c r="AH174" s="79"/>
      <c r="AI174" s="85" t="s">
        <v>1912</v>
      </c>
      <c r="AJ174" s="79" t="b">
        <v>0</v>
      </c>
      <c r="AK174" s="79">
        <v>0</v>
      </c>
      <c r="AL174" s="85" t="s">
        <v>1912</v>
      </c>
      <c r="AM174" s="79" t="s">
        <v>1929</v>
      </c>
      <c r="AN174" s="79" t="b">
        <v>0</v>
      </c>
      <c r="AO174" s="85" t="s">
        <v>1774</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7</v>
      </c>
      <c r="BK174" s="49">
        <v>100</v>
      </c>
      <c r="BL174" s="48">
        <v>7</v>
      </c>
    </row>
    <row r="175" spans="1:64" ht="15">
      <c r="A175" s="64" t="s">
        <v>340</v>
      </c>
      <c r="B175" s="64" t="s">
        <v>398</v>
      </c>
      <c r="C175" s="65"/>
      <c r="D175" s="66"/>
      <c r="E175" s="67"/>
      <c r="F175" s="68"/>
      <c r="G175" s="65"/>
      <c r="H175" s="69"/>
      <c r="I175" s="70"/>
      <c r="J175" s="70"/>
      <c r="K175" s="34" t="s">
        <v>65</v>
      </c>
      <c r="L175" s="77">
        <v>200</v>
      </c>
      <c r="M175" s="77"/>
      <c r="N175" s="72"/>
      <c r="O175" s="79" t="s">
        <v>416</v>
      </c>
      <c r="P175" s="81">
        <v>43649.71771990741</v>
      </c>
      <c r="Q175" s="79" t="s">
        <v>588</v>
      </c>
      <c r="R175" s="83" t="s">
        <v>723</v>
      </c>
      <c r="S175" s="79" t="s">
        <v>827</v>
      </c>
      <c r="T175" s="79" t="s">
        <v>851</v>
      </c>
      <c r="U175" s="83" t="s">
        <v>1154</v>
      </c>
      <c r="V175" s="83" t="s">
        <v>1154</v>
      </c>
      <c r="W175" s="81">
        <v>43649.71771990741</v>
      </c>
      <c r="X175" s="83" t="s">
        <v>1467</v>
      </c>
      <c r="Y175" s="79"/>
      <c r="Z175" s="79"/>
      <c r="AA175" s="85" t="s">
        <v>1775</v>
      </c>
      <c r="AB175" s="79"/>
      <c r="AC175" s="79" t="b">
        <v>0</v>
      </c>
      <c r="AD175" s="79">
        <v>0</v>
      </c>
      <c r="AE175" s="85" t="s">
        <v>1912</v>
      </c>
      <c r="AF175" s="79" t="b">
        <v>0</v>
      </c>
      <c r="AG175" s="79" t="s">
        <v>1915</v>
      </c>
      <c r="AH175" s="79"/>
      <c r="AI175" s="85" t="s">
        <v>1912</v>
      </c>
      <c r="AJ175" s="79" t="b">
        <v>0</v>
      </c>
      <c r="AK175" s="79">
        <v>0</v>
      </c>
      <c r="AL175" s="85" t="s">
        <v>1912</v>
      </c>
      <c r="AM175" s="79" t="s">
        <v>1922</v>
      </c>
      <c r="AN175" s="79" t="b">
        <v>0</v>
      </c>
      <c r="AO175" s="85" t="s">
        <v>1775</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3</v>
      </c>
      <c r="BC175" s="78" t="str">
        <f>REPLACE(INDEX(GroupVertices[Group],MATCH(Edges24[[#This Row],[Vertex 2]],GroupVertices[Vertex],0)),1,1,"")</f>
        <v>3</v>
      </c>
      <c r="BD175" s="48">
        <v>1</v>
      </c>
      <c r="BE175" s="49">
        <v>9.090909090909092</v>
      </c>
      <c r="BF175" s="48">
        <v>0</v>
      </c>
      <c r="BG175" s="49">
        <v>0</v>
      </c>
      <c r="BH175" s="48">
        <v>0</v>
      </c>
      <c r="BI175" s="49">
        <v>0</v>
      </c>
      <c r="BJ175" s="48">
        <v>10</v>
      </c>
      <c r="BK175" s="49">
        <v>90.9090909090909</v>
      </c>
      <c r="BL175" s="48">
        <v>11</v>
      </c>
    </row>
    <row r="176" spans="1:64" ht="15">
      <c r="A176" s="64" t="s">
        <v>341</v>
      </c>
      <c r="B176" s="64" t="s">
        <v>398</v>
      </c>
      <c r="C176" s="65"/>
      <c r="D176" s="66"/>
      <c r="E176" s="67"/>
      <c r="F176" s="68"/>
      <c r="G176" s="65"/>
      <c r="H176" s="69"/>
      <c r="I176" s="70"/>
      <c r="J176" s="70"/>
      <c r="K176" s="34" t="s">
        <v>65</v>
      </c>
      <c r="L176" s="77">
        <v>201</v>
      </c>
      <c r="M176" s="77"/>
      <c r="N176" s="72"/>
      <c r="O176" s="79" t="s">
        <v>416</v>
      </c>
      <c r="P176" s="81">
        <v>43649.7196875</v>
      </c>
      <c r="Q176" s="79" t="s">
        <v>589</v>
      </c>
      <c r="R176" s="83" t="s">
        <v>723</v>
      </c>
      <c r="S176" s="79" t="s">
        <v>827</v>
      </c>
      <c r="T176" s="79" t="s">
        <v>875</v>
      </c>
      <c r="U176" s="83" t="s">
        <v>1155</v>
      </c>
      <c r="V176" s="83" t="s">
        <v>1155</v>
      </c>
      <c r="W176" s="81">
        <v>43649.7196875</v>
      </c>
      <c r="X176" s="83" t="s">
        <v>1468</v>
      </c>
      <c r="Y176" s="79"/>
      <c r="Z176" s="79"/>
      <c r="AA176" s="85" t="s">
        <v>1776</v>
      </c>
      <c r="AB176" s="79"/>
      <c r="AC176" s="79" t="b">
        <v>0</v>
      </c>
      <c r="AD176" s="79">
        <v>0</v>
      </c>
      <c r="AE176" s="85" t="s">
        <v>1912</v>
      </c>
      <c r="AF176" s="79" t="b">
        <v>0</v>
      </c>
      <c r="AG176" s="79" t="s">
        <v>1915</v>
      </c>
      <c r="AH176" s="79"/>
      <c r="AI176" s="85" t="s">
        <v>1912</v>
      </c>
      <c r="AJ176" s="79" t="b">
        <v>0</v>
      </c>
      <c r="AK176" s="79">
        <v>0</v>
      </c>
      <c r="AL176" s="85" t="s">
        <v>1912</v>
      </c>
      <c r="AM176" s="79" t="s">
        <v>1922</v>
      </c>
      <c r="AN176" s="79" t="b">
        <v>0</v>
      </c>
      <c r="AO176" s="85" t="s">
        <v>1776</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v>1</v>
      </c>
      <c r="BE176" s="49">
        <v>10</v>
      </c>
      <c r="BF176" s="48">
        <v>0</v>
      </c>
      <c r="BG176" s="49">
        <v>0</v>
      </c>
      <c r="BH176" s="48">
        <v>0</v>
      </c>
      <c r="BI176" s="49">
        <v>0</v>
      </c>
      <c r="BJ176" s="48">
        <v>9</v>
      </c>
      <c r="BK176" s="49">
        <v>90</v>
      </c>
      <c r="BL176" s="48">
        <v>10</v>
      </c>
    </row>
    <row r="177" spans="1:64" ht="15">
      <c r="A177" s="64" t="s">
        <v>342</v>
      </c>
      <c r="B177" s="64" t="s">
        <v>394</v>
      </c>
      <c r="C177" s="65"/>
      <c r="D177" s="66"/>
      <c r="E177" s="67"/>
      <c r="F177" s="68"/>
      <c r="G177" s="65"/>
      <c r="H177" s="69"/>
      <c r="I177" s="70"/>
      <c r="J177" s="70"/>
      <c r="K177" s="34" t="s">
        <v>65</v>
      </c>
      <c r="L177" s="77">
        <v>202</v>
      </c>
      <c r="M177" s="77"/>
      <c r="N177" s="72"/>
      <c r="O177" s="79" t="s">
        <v>416</v>
      </c>
      <c r="P177" s="81">
        <v>43649.79163194444</v>
      </c>
      <c r="Q177" s="79" t="s">
        <v>590</v>
      </c>
      <c r="R177" s="83" t="s">
        <v>723</v>
      </c>
      <c r="S177" s="79" t="s">
        <v>827</v>
      </c>
      <c r="T177" s="79" t="s">
        <v>845</v>
      </c>
      <c r="U177" s="83" t="s">
        <v>1156</v>
      </c>
      <c r="V177" s="83" t="s">
        <v>1156</v>
      </c>
      <c r="W177" s="81">
        <v>43649.79163194444</v>
      </c>
      <c r="X177" s="83" t="s">
        <v>1469</v>
      </c>
      <c r="Y177" s="79"/>
      <c r="Z177" s="79"/>
      <c r="AA177" s="85" t="s">
        <v>1777</v>
      </c>
      <c r="AB177" s="79"/>
      <c r="AC177" s="79" t="b">
        <v>0</v>
      </c>
      <c r="AD177" s="79">
        <v>0</v>
      </c>
      <c r="AE177" s="85" t="s">
        <v>1912</v>
      </c>
      <c r="AF177" s="79" t="b">
        <v>0</v>
      </c>
      <c r="AG177" s="79" t="s">
        <v>1915</v>
      </c>
      <c r="AH177" s="79"/>
      <c r="AI177" s="85" t="s">
        <v>1912</v>
      </c>
      <c r="AJ177" s="79" t="b">
        <v>0</v>
      </c>
      <c r="AK177" s="79">
        <v>0</v>
      </c>
      <c r="AL177" s="85" t="s">
        <v>1912</v>
      </c>
      <c r="AM177" s="79" t="s">
        <v>1922</v>
      </c>
      <c r="AN177" s="79" t="b">
        <v>0</v>
      </c>
      <c r="AO177" s="85" t="s">
        <v>1777</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2</v>
      </c>
      <c r="BE177" s="49">
        <v>20</v>
      </c>
      <c r="BF177" s="48">
        <v>0</v>
      </c>
      <c r="BG177" s="49">
        <v>0</v>
      </c>
      <c r="BH177" s="48">
        <v>0</v>
      </c>
      <c r="BI177" s="49">
        <v>0</v>
      </c>
      <c r="BJ177" s="48">
        <v>8</v>
      </c>
      <c r="BK177" s="49">
        <v>80</v>
      </c>
      <c r="BL177" s="48">
        <v>10</v>
      </c>
    </row>
    <row r="178" spans="1:64" ht="15">
      <c r="A178" s="64" t="s">
        <v>343</v>
      </c>
      <c r="B178" s="64" t="s">
        <v>343</v>
      </c>
      <c r="C178" s="65"/>
      <c r="D178" s="66"/>
      <c r="E178" s="67"/>
      <c r="F178" s="68"/>
      <c r="G178" s="65"/>
      <c r="H178" s="69"/>
      <c r="I178" s="70"/>
      <c r="J178" s="70"/>
      <c r="K178" s="34" t="s">
        <v>65</v>
      </c>
      <c r="L178" s="77">
        <v>203</v>
      </c>
      <c r="M178" s="77"/>
      <c r="N178" s="72"/>
      <c r="O178" s="79" t="s">
        <v>176</v>
      </c>
      <c r="P178" s="81">
        <v>43645.075208333335</v>
      </c>
      <c r="Q178" s="79" t="s">
        <v>591</v>
      </c>
      <c r="R178" s="83" t="s">
        <v>768</v>
      </c>
      <c r="S178" s="79" t="s">
        <v>829</v>
      </c>
      <c r="T178" s="79" t="s">
        <v>966</v>
      </c>
      <c r="U178" s="79"/>
      <c r="V178" s="83" t="s">
        <v>1276</v>
      </c>
      <c r="W178" s="81">
        <v>43645.075208333335</v>
      </c>
      <c r="X178" s="83" t="s">
        <v>1470</v>
      </c>
      <c r="Y178" s="79"/>
      <c r="Z178" s="79"/>
      <c r="AA178" s="85" t="s">
        <v>1778</v>
      </c>
      <c r="AB178" s="79"/>
      <c r="AC178" s="79" t="b">
        <v>0</v>
      </c>
      <c r="AD178" s="79">
        <v>3</v>
      </c>
      <c r="AE178" s="85" t="s">
        <v>1912</v>
      </c>
      <c r="AF178" s="79" t="b">
        <v>0</v>
      </c>
      <c r="AG178" s="79" t="s">
        <v>1915</v>
      </c>
      <c r="AH178" s="79"/>
      <c r="AI178" s="85" t="s">
        <v>1912</v>
      </c>
      <c r="AJ178" s="79" t="b">
        <v>0</v>
      </c>
      <c r="AK178" s="79">
        <v>0</v>
      </c>
      <c r="AL178" s="85" t="s">
        <v>1912</v>
      </c>
      <c r="AM178" s="79" t="s">
        <v>1927</v>
      </c>
      <c r="AN178" s="79" t="b">
        <v>0</v>
      </c>
      <c r="AO178" s="85" t="s">
        <v>1778</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v>2</v>
      </c>
      <c r="BE178" s="49">
        <v>9.090909090909092</v>
      </c>
      <c r="BF178" s="48">
        <v>0</v>
      </c>
      <c r="BG178" s="49">
        <v>0</v>
      </c>
      <c r="BH178" s="48">
        <v>0</v>
      </c>
      <c r="BI178" s="49">
        <v>0</v>
      </c>
      <c r="BJ178" s="48">
        <v>20</v>
      </c>
      <c r="BK178" s="49">
        <v>90.9090909090909</v>
      </c>
      <c r="BL178" s="48">
        <v>22</v>
      </c>
    </row>
    <row r="179" spans="1:64" ht="15">
      <c r="A179" s="64" t="s">
        <v>343</v>
      </c>
      <c r="B179" s="64" t="s">
        <v>343</v>
      </c>
      <c r="C179" s="65"/>
      <c r="D179" s="66"/>
      <c r="E179" s="67"/>
      <c r="F179" s="68"/>
      <c r="G179" s="65"/>
      <c r="H179" s="69"/>
      <c r="I179" s="70"/>
      <c r="J179" s="70"/>
      <c r="K179" s="34" t="s">
        <v>65</v>
      </c>
      <c r="L179" s="77">
        <v>204</v>
      </c>
      <c r="M179" s="77"/>
      <c r="N179" s="72"/>
      <c r="O179" s="79" t="s">
        <v>176</v>
      </c>
      <c r="P179" s="81">
        <v>43649.84107638889</v>
      </c>
      <c r="Q179" s="79" t="s">
        <v>592</v>
      </c>
      <c r="R179" s="83" t="s">
        <v>769</v>
      </c>
      <c r="S179" s="79" t="s">
        <v>829</v>
      </c>
      <c r="T179" s="79" t="s">
        <v>967</v>
      </c>
      <c r="U179" s="79"/>
      <c r="V179" s="83" t="s">
        <v>1276</v>
      </c>
      <c r="W179" s="81">
        <v>43649.84107638889</v>
      </c>
      <c r="X179" s="83" t="s">
        <v>1471</v>
      </c>
      <c r="Y179" s="79"/>
      <c r="Z179" s="79"/>
      <c r="AA179" s="85" t="s">
        <v>1779</v>
      </c>
      <c r="AB179" s="79"/>
      <c r="AC179" s="79" t="b">
        <v>0</v>
      </c>
      <c r="AD179" s="79">
        <v>0</v>
      </c>
      <c r="AE179" s="85" t="s">
        <v>1912</v>
      </c>
      <c r="AF179" s="79" t="b">
        <v>0</v>
      </c>
      <c r="AG179" s="79" t="s">
        <v>1916</v>
      </c>
      <c r="AH179" s="79"/>
      <c r="AI179" s="85" t="s">
        <v>1912</v>
      </c>
      <c r="AJ179" s="79" t="b">
        <v>0</v>
      </c>
      <c r="AK179" s="79">
        <v>0</v>
      </c>
      <c r="AL179" s="85" t="s">
        <v>1912</v>
      </c>
      <c r="AM179" s="79" t="s">
        <v>1927</v>
      </c>
      <c r="AN179" s="79" t="b">
        <v>0</v>
      </c>
      <c r="AO179" s="85" t="s">
        <v>1779</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1</v>
      </c>
      <c r="BE179" s="49">
        <v>5.555555555555555</v>
      </c>
      <c r="BF179" s="48">
        <v>0</v>
      </c>
      <c r="BG179" s="49">
        <v>0</v>
      </c>
      <c r="BH179" s="48">
        <v>0</v>
      </c>
      <c r="BI179" s="49">
        <v>0</v>
      </c>
      <c r="BJ179" s="48">
        <v>17</v>
      </c>
      <c r="BK179" s="49">
        <v>94.44444444444444</v>
      </c>
      <c r="BL179" s="48">
        <v>18</v>
      </c>
    </row>
    <row r="180" spans="1:64" ht="15">
      <c r="A180" s="64" t="s">
        <v>344</v>
      </c>
      <c r="B180" s="64" t="s">
        <v>369</v>
      </c>
      <c r="C180" s="65"/>
      <c r="D180" s="66"/>
      <c r="E180" s="67"/>
      <c r="F180" s="68"/>
      <c r="G180" s="65"/>
      <c r="H180" s="69"/>
      <c r="I180" s="70"/>
      <c r="J180" s="70"/>
      <c r="K180" s="34" t="s">
        <v>65</v>
      </c>
      <c r="L180" s="77">
        <v>205</v>
      </c>
      <c r="M180" s="77"/>
      <c r="N180" s="72"/>
      <c r="O180" s="79" t="s">
        <v>416</v>
      </c>
      <c r="P180" s="81">
        <v>43649.88706018519</v>
      </c>
      <c r="Q180" s="79" t="s">
        <v>593</v>
      </c>
      <c r="R180" s="83" t="s">
        <v>770</v>
      </c>
      <c r="S180" s="79" t="s">
        <v>838</v>
      </c>
      <c r="T180" s="79" t="s">
        <v>968</v>
      </c>
      <c r="U180" s="79"/>
      <c r="V180" s="83" t="s">
        <v>1277</v>
      </c>
      <c r="W180" s="81">
        <v>43649.88706018519</v>
      </c>
      <c r="X180" s="83" t="s">
        <v>1472</v>
      </c>
      <c r="Y180" s="79"/>
      <c r="Z180" s="79"/>
      <c r="AA180" s="85" t="s">
        <v>1780</v>
      </c>
      <c r="AB180" s="79"/>
      <c r="AC180" s="79" t="b">
        <v>0</v>
      </c>
      <c r="AD180" s="79">
        <v>0</v>
      </c>
      <c r="AE180" s="85" t="s">
        <v>1912</v>
      </c>
      <c r="AF180" s="79" t="b">
        <v>0</v>
      </c>
      <c r="AG180" s="79" t="s">
        <v>1915</v>
      </c>
      <c r="AH180" s="79"/>
      <c r="AI180" s="85" t="s">
        <v>1912</v>
      </c>
      <c r="AJ180" s="79" t="b">
        <v>0</v>
      </c>
      <c r="AK180" s="79">
        <v>1</v>
      </c>
      <c r="AL180" s="85" t="s">
        <v>1841</v>
      </c>
      <c r="AM180" s="79" t="s">
        <v>1925</v>
      </c>
      <c r="AN180" s="79" t="b">
        <v>0</v>
      </c>
      <c r="AO180" s="85" t="s">
        <v>1841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6</v>
      </c>
      <c r="BC180" s="78" t="str">
        <f>REPLACE(INDEX(GroupVertices[Group],MATCH(Edges24[[#This Row],[Vertex 2]],GroupVertices[Vertex],0)),1,1,"")</f>
        <v>6</v>
      </c>
      <c r="BD180" s="48">
        <v>0</v>
      </c>
      <c r="BE180" s="49">
        <v>0</v>
      </c>
      <c r="BF180" s="48">
        <v>1</v>
      </c>
      <c r="BG180" s="49">
        <v>7.6923076923076925</v>
      </c>
      <c r="BH180" s="48">
        <v>0</v>
      </c>
      <c r="BI180" s="49">
        <v>0</v>
      </c>
      <c r="BJ180" s="48">
        <v>12</v>
      </c>
      <c r="BK180" s="49">
        <v>92.3076923076923</v>
      </c>
      <c r="BL180" s="48">
        <v>13</v>
      </c>
    </row>
    <row r="181" spans="1:64" ht="15">
      <c r="A181" s="64" t="s">
        <v>345</v>
      </c>
      <c r="B181" s="64" t="s">
        <v>345</v>
      </c>
      <c r="C181" s="65"/>
      <c r="D181" s="66"/>
      <c r="E181" s="67"/>
      <c r="F181" s="68"/>
      <c r="G181" s="65"/>
      <c r="H181" s="69"/>
      <c r="I181" s="70"/>
      <c r="J181" s="70"/>
      <c r="K181" s="34" t="s">
        <v>65</v>
      </c>
      <c r="L181" s="77">
        <v>206</v>
      </c>
      <c r="M181" s="77"/>
      <c r="N181" s="72"/>
      <c r="O181" s="79" t="s">
        <v>176</v>
      </c>
      <c r="P181" s="81">
        <v>43649.97692129629</v>
      </c>
      <c r="Q181" s="79" t="s">
        <v>594</v>
      </c>
      <c r="R181" s="83" t="s">
        <v>771</v>
      </c>
      <c r="S181" s="79" t="s">
        <v>829</v>
      </c>
      <c r="T181" s="79" t="s">
        <v>969</v>
      </c>
      <c r="U181" s="79"/>
      <c r="V181" s="83" t="s">
        <v>1278</v>
      </c>
      <c r="W181" s="81">
        <v>43649.97692129629</v>
      </c>
      <c r="X181" s="83" t="s">
        <v>1473</v>
      </c>
      <c r="Y181" s="79"/>
      <c r="Z181" s="79"/>
      <c r="AA181" s="85" t="s">
        <v>1781</v>
      </c>
      <c r="AB181" s="79"/>
      <c r="AC181" s="79" t="b">
        <v>0</v>
      </c>
      <c r="AD181" s="79">
        <v>1</v>
      </c>
      <c r="AE181" s="85" t="s">
        <v>1912</v>
      </c>
      <c r="AF181" s="79" t="b">
        <v>0</v>
      </c>
      <c r="AG181" s="79" t="s">
        <v>1915</v>
      </c>
      <c r="AH181" s="79"/>
      <c r="AI181" s="85" t="s">
        <v>1912</v>
      </c>
      <c r="AJ181" s="79" t="b">
        <v>0</v>
      </c>
      <c r="AK181" s="79">
        <v>0</v>
      </c>
      <c r="AL181" s="85" t="s">
        <v>1912</v>
      </c>
      <c r="AM181" s="79" t="s">
        <v>1927</v>
      </c>
      <c r="AN181" s="79" t="b">
        <v>0</v>
      </c>
      <c r="AO181" s="85" t="s">
        <v>1781</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2</v>
      </c>
      <c r="BE181" s="49">
        <v>13.333333333333334</v>
      </c>
      <c r="BF181" s="48">
        <v>0</v>
      </c>
      <c r="BG181" s="49">
        <v>0</v>
      </c>
      <c r="BH181" s="48">
        <v>0</v>
      </c>
      <c r="BI181" s="49">
        <v>0</v>
      </c>
      <c r="BJ181" s="48">
        <v>13</v>
      </c>
      <c r="BK181" s="49">
        <v>86.66666666666667</v>
      </c>
      <c r="BL181" s="48">
        <v>15</v>
      </c>
    </row>
    <row r="182" spans="1:64" ht="15">
      <c r="A182" s="64" t="s">
        <v>346</v>
      </c>
      <c r="B182" s="64" t="s">
        <v>346</v>
      </c>
      <c r="C182" s="65"/>
      <c r="D182" s="66"/>
      <c r="E182" s="67"/>
      <c r="F182" s="68"/>
      <c r="G182" s="65"/>
      <c r="H182" s="69"/>
      <c r="I182" s="70"/>
      <c r="J182" s="70"/>
      <c r="K182" s="34" t="s">
        <v>65</v>
      </c>
      <c r="L182" s="77">
        <v>207</v>
      </c>
      <c r="M182" s="77"/>
      <c r="N182" s="72"/>
      <c r="O182" s="79" t="s">
        <v>176</v>
      </c>
      <c r="P182" s="81">
        <v>43649.99350694445</v>
      </c>
      <c r="Q182" s="79" t="s">
        <v>595</v>
      </c>
      <c r="R182" s="79"/>
      <c r="S182" s="79"/>
      <c r="T182" s="79" t="s">
        <v>970</v>
      </c>
      <c r="U182" s="83" t="s">
        <v>1157</v>
      </c>
      <c r="V182" s="83" t="s">
        <v>1157</v>
      </c>
      <c r="W182" s="81">
        <v>43649.99350694445</v>
      </c>
      <c r="X182" s="83" t="s">
        <v>1474</v>
      </c>
      <c r="Y182" s="79"/>
      <c r="Z182" s="79"/>
      <c r="AA182" s="85" t="s">
        <v>1782</v>
      </c>
      <c r="AB182" s="79"/>
      <c r="AC182" s="79" t="b">
        <v>0</v>
      </c>
      <c r="AD182" s="79">
        <v>0</v>
      </c>
      <c r="AE182" s="85" t="s">
        <v>1912</v>
      </c>
      <c r="AF182" s="79" t="b">
        <v>0</v>
      </c>
      <c r="AG182" s="79" t="s">
        <v>1915</v>
      </c>
      <c r="AH182" s="79"/>
      <c r="AI182" s="85" t="s">
        <v>1912</v>
      </c>
      <c r="AJ182" s="79" t="b">
        <v>0</v>
      </c>
      <c r="AK182" s="79">
        <v>0</v>
      </c>
      <c r="AL182" s="85" t="s">
        <v>1912</v>
      </c>
      <c r="AM182" s="79" t="s">
        <v>1934</v>
      </c>
      <c r="AN182" s="79" t="b">
        <v>0</v>
      </c>
      <c r="AO182" s="85" t="s">
        <v>1782</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2</v>
      </c>
      <c r="BE182" s="49">
        <v>9.090909090909092</v>
      </c>
      <c r="BF182" s="48">
        <v>0</v>
      </c>
      <c r="BG182" s="49">
        <v>0</v>
      </c>
      <c r="BH182" s="48">
        <v>0</v>
      </c>
      <c r="BI182" s="49">
        <v>0</v>
      </c>
      <c r="BJ182" s="48">
        <v>20</v>
      </c>
      <c r="BK182" s="49">
        <v>90.9090909090909</v>
      </c>
      <c r="BL182" s="48">
        <v>22</v>
      </c>
    </row>
    <row r="183" spans="1:64" ht="15">
      <c r="A183" s="64" t="s">
        <v>347</v>
      </c>
      <c r="B183" s="64" t="s">
        <v>347</v>
      </c>
      <c r="C183" s="65"/>
      <c r="D183" s="66"/>
      <c r="E183" s="67"/>
      <c r="F183" s="68"/>
      <c r="G183" s="65"/>
      <c r="H183" s="69"/>
      <c r="I183" s="70"/>
      <c r="J183" s="70"/>
      <c r="K183" s="34" t="s">
        <v>65</v>
      </c>
      <c r="L183" s="77">
        <v>208</v>
      </c>
      <c r="M183" s="77"/>
      <c r="N183" s="72"/>
      <c r="O183" s="79" t="s">
        <v>176</v>
      </c>
      <c r="P183" s="81">
        <v>43650.004837962966</v>
      </c>
      <c r="Q183" s="79" t="s">
        <v>596</v>
      </c>
      <c r="R183" s="83" t="s">
        <v>723</v>
      </c>
      <c r="S183" s="79" t="s">
        <v>827</v>
      </c>
      <c r="T183" s="79" t="s">
        <v>893</v>
      </c>
      <c r="U183" s="83" t="s">
        <v>1158</v>
      </c>
      <c r="V183" s="83" t="s">
        <v>1158</v>
      </c>
      <c r="W183" s="81">
        <v>43650.004837962966</v>
      </c>
      <c r="X183" s="83" t="s">
        <v>1475</v>
      </c>
      <c r="Y183" s="79"/>
      <c r="Z183" s="79"/>
      <c r="AA183" s="85" t="s">
        <v>1783</v>
      </c>
      <c r="AB183" s="79"/>
      <c r="AC183" s="79" t="b">
        <v>0</v>
      </c>
      <c r="AD183" s="79">
        <v>1</v>
      </c>
      <c r="AE183" s="85" t="s">
        <v>1912</v>
      </c>
      <c r="AF183" s="79" t="b">
        <v>0</v>
      </c>
      <c r="AG183" s="79" t="s">
        <v>1915</v>
      </c>
      <c r="AH183" s="79"/>
      <c r="AI183" s="85" t="s">
        <v>1912</v>
      </c>
      <c r="AJ183" s="79" t="b">
        <v>0</v>
      </c>
      <c r="AK183" s="79">
        <v>0</v>
      </c>
      <c r="AL183" s="85" t="s">
        <v>1912</v>
      </c>
      <c r="AM183" s="79" t="s">
        <v>1922</v>
      </c>
      <c r="AN183" s="79" t="b">
        <v>0</v>
      </c>
      <c r="AO183" s="85" t="s">
        <v>1783</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1</v>
      </c>
      <c r="BE183" s="49">
        <v>11.11111111111111</v>
      </c>
      <c r="BF183" s="48">
        <v>0</v>
      </c>
      <c r="BG183" s="49">
        <v>0</v>
      </c>
      <c r="BH183" s="48">
        <v>0</v>
      </c>
      <c r="BI183" s="49">
        <v>0</v>
      </c>
      <c r="BJ183" s="48">
        <v>8</v>
      </c>
      <c r="BK183" s="49">
        <v>88.88888888888889</v>
      </c>
      <c r="BL183" s="48">
        <v>9</v>
      </c>
    </row>
    <row r="184" spans="1:64" ht="15">
      <c r="A184" s="64" t="s">
        <v>348</v>
      </c>
      <c r="B184" s="64" t="s">
        <v>394</v>
      </c>
      <c r="C184" s="65"/>
      <c r="D184" s="66"/>
      <c r="E184" s="67"/>
      <c r="F184" s="68"/>
      <c r="G184" s="65"/>
      <c r="H184" s="69"/>
      <c r="I184" s="70"/>
      <c r="J184" s="70"/>
      <c r="K184" s="34" t="s">
        <v>65</v>
      </c>
      <c r="L184" s="77">
        <v>209</v>
      </c>
      <c r="M184" s="77"/>
      <c r="N184" s="72"/>
      <c r="O184" s="79" t="s">
        <v>416</v>
      </c>
      <c r="P184" s="81">
        <v>43650.06376157407</v>
      </c>
      <c r="Q184" s="79" t="s">
        <v>597</v>
      </c>
      <c r="R184" s="83" t="s">
        <v>723</v>
      </c>
      <c r="S184" s="79" t="s">
        <v>827</v>
      </c>
      <c r="T184" s="79" t="s">
        <v>859</v>
      </c>
      <c r="U184" s="83" t="s">
        <v>1159</v>
      </c>
      <c r="V184" s="83" t="s">
        <v>1159</v>
      </c>
      <c r="W184" s="81">
        <v>43650.06376157407</v>
      </c>
      <c r="X184" s="83" t="s">
        <v>1476</v>
      </c>
      <c r="Y184" s="79"/>
      <c r="Z184" s="79"/>
      <c r="AA184" s="85" t="s">
        <v>1784</v>
      </c>
      <c r="AB184" s="79"/>
      <c r="AC184" s="79" t="b">
        <v>0</v>
      </c>
      <c r="AD184" s="79">
        <v>1</v>
      </c>
      <c r="AE184" s="85" t="s">
        <v>1912</v>
      </c>
      <c r="AF184" s="79" t="b">
        <v>0</v>
      </c>
      <c r="AG184" s="79" t="s">
        <v>1915</v>
      </c>
      <c r="AH184" s="79"/>
      <c r="AI184" s="85" t="s">
        <v>1912</v>
      </c>
      <c r="AJ184" s="79" t="b">
        <v>0</v>
      </c>
      <c r="AK184" s="79">
        <v>0</v>
      </c>
      <c r="AL184" s="85" t="s">
        <v>1912</v>
      </c>
      <c r="AM184" s="79" t="s">
        <v>1922</v>
      </c>
      <c r="AN184" s="79" t="b">
        <v>0</v>
      </c>
      <c r="AO184" s="85" t="s">
        <v>1784</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1</v>
      </c>
      <c r="BE184" s="49">
        <v>11.11111111111111</v>
      </c>
      <c r="BF184" s="48">
        <v>0</v>
      </c>
      <c r="BG184" s="49">
        <v>0</v>
      </c>
      <c r="BH184" s="48">
        <v>0</v>
      </c>
      <c r="BI184" s="49">
        <v>0</v>
      </c>
      <c r="BJ184" s="48">
        <v>8</v>
      </c>
      <c r="BK184" s="49">
        <v>88.88888888888889</v>
      </c>
      <c r="BL184" s="48">
        <v>9</v>
      </c>
    </row>
    <row r="185" spans="1:64" ht="15">
      <c r="A185" s="64" t="s">
        <v>349</v>
      </c>
      <c r="B185" s="64" t="s">
        <v>349</v>
      </c>
      <c r="C185" s="65"/>
      <c r="D185" s="66"/>
      <c r="E185" s="67"/>
      <c r="F185" s="68"/>
      <c r="G185" s="65"/>
      <c r="H185" s="69"/>
      <c r="I185" s="70"/>
      <c r="J185" s="70"/>
      <c r="K185" s="34" t="s">
        <v>65</v>
      </c>
      <c r="L185" s="77">
        <v>210</v>
      </c>
      <c r="M185" s="77"/>
      <c r="N185" s="72"/>
      <c r="O185" s="79" t="s">
        <v>176</v>
      </c>
      <c r="P185" s="81">
        <v>43650.095300925925</v>
      </c>
      <c r="Q185" s="79" t="s">
        <v>598</v>
      </c>
      <c r="R185" s="79"/>
      <c r="S185" s="79"/>
      <c r="T185" s="79" t="s">
        <v>971</v>
      </c>
      <c r="U185" s="83" t="s">
        <v>1160</v>
      </c>
      <c r="V185" s="83" t="s">
        <v>1160</v>
      </c>
      <c r="W185" s="81">
        <v>43650.095300925925</v>
      </c>
      <c r="X185" s="83" t="s">
        <v>1477</v>
      </c>
      <c r="Y185" s="79"/>
      <c r="Z185" s="79"/>
      <c r="AA185" s="85" t="s">
        <v>1785</v>
      </c>
      <c r="AB185" s="79"/>
      <c r="AC185" s="79" t="b">
        <v>0</v>
      </c>
      <c r="AD185" s="79">
        <v>1</v>
      </c>
      <c r="AE185" s="85" t="s">
        <v>1912</v>
      </c>
      <c r="AF185" s="79" t="b">
        <v>0</v>
      </c>
      <c r="AG185" s="79" t="s">
        <v>1916</v>
      </c>
      <c r="AH185" s="79"/>
      <c r="AI185" s="85" t="s">
        <v>1912</v>
      </c>
      <c r="AJ185" s="79" t="b">
        <v>0</v>
      </c>
      <c r="AK185" s="79">
        <v>1</v>
      </c>
      <c r="AL185" s="85" t="s">
        <v>1912</v>
      </c>
      <c r="AM185" s="79" t="s">
        <v>1923</v>
      </c>
      <c r="AN185" s="79" t="b">
        <v>0</v>
      </c>
      <c r="AO185" s="85" t="s">
        <v>1785</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15</v>
      </c>
      <c r="BC185" s="78" t="str">
        <f>REPLACE(INDEX(GroupVertices[Group],MATCH(Edges24[[#This Row],[Vertex 2]],GroupVertices[Vertex],0)),1,1,"")</f>
        <v>15</v>
      </c>
      <c r="BD185" s="48">
        <v>5</v>
      </c>
      <c r="BE185" s="49">
        <v>17.24137931034483</v>
      </c>
      <c r="BF185" s="48">
        <v>2</v>
      </c>
      <c r="BG185" s="49">
        <v>6.896551724137931</v>
      </c>
      <c r="BH185" s="48">
        <v>0</v>
      </c>
      <c r="BI185" s="49">
        <v>0</v>
      </c>
      <c r="BJ185" s="48">
        <v>22</v>
      </c>
      <c r="BK185" s="49">
        <v>75.86206896551724</v>
      </c>
      <c r="BL185" s="48">
        <v>29</v>
      </c>
    </row>
    <row r="186" spans="1:64" ht="15">
      <c r="A186" s="64" t="s">
        <v>350</v>
      </c>
      <c r="B186" s="64" t="s">
        <v>349</v>
      </c>
      <c r="C186" s="65"/>
      <c r="D186" s="66"/>
      <c r="E186" s="67"/>
      <c r="F186" s="68"/>
      <c r="G186" s="65"/>
      <c r="H186" s="69"/>
      <c r="I186" s="70"/>
      <c r="J186" s="70"/>
      <c r="K186" s="34" t="s">
        <v>65</v>
      </c>
      <c r="L186" s="77">
        <v>211</v>
      </c>
      <c r="M186" s="77"/>
      <c r="N186" s="72"/>
      <c r="O186" s="79" t="s">
        <v>416</v>
      </c>
      <c r="P186" s="81">
        <v>43650.115694444445</v>
      </c>
      <c r="Q186" s="79" t="s">
        <v>599</v>
      </c>
      <c r="R186" s="79"/>
      <c r="S186" s="79"/>
      <c r="T186" s="79" t="s">
        <v>972</v>
      </c>
      <c r="U186" s="79"/>
      <c r="V186" s="83" t="s">
        <v>1279</v>
      </c>
      <c r="W186" s="81">
        <v>43650.115694444445</v>
      </c>
      <c r="X186" s="83" t="s">
        <v>1478</v>
      </c>
      <c r="Y186" s="79"/>
      <c r="Z186" s="79"/>
      <c r="AA186" s="85" t="s">
        <v>1786</v>
      </c>
      <c r="AB186" s="79"/>
      <c r="AC186" s="79" t="b">
        <v>0</v>
      </c>
      <c r="AD186" s="79">
        <v>0</v>
      </c>
      <c r="AE186" s="85" t="s">
        <v>1912</v>
      </c>
      <c r="AF186" s="79" t="b">
        <v>0</v>
      </c>
      <c r="AG186" s="79" t="s">
        <v>1916</v>
      </c>
      <c r="AH186" s="79"/>
      <c r="AI186" s="85" t="s">
        <v>1912</v>
      </c>
      <c r="AJ186" s="79" t="b">
        <v>0</v>
      </c>
      <c r="AK186" s="79">
        <v>1</v>
      </c>
      <c r="AL186" s="85" t="s">
        <v>1785</v>
      </c>
      <c r="AM186" s="79" t="s">
        <v>1924</v>
      </c>
      <c r="AN186" s="79" t="b">
        <v>0</v>
      </c>
      <c r="AO186" s="85" t="s">
        <v>1785</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15</v>
      </c>
      <c r="BC186" s="78" t="str">
        <f>REPLACE(INDEX(GroupVertices[Group],MATCH(Edges24[[#This Row],[Vertex 2]],GroupVertices[Vertex],0)),1,1,"")</f>
        <v>15</v>
      </c>
      <c r="BD186" s="48">
        <v>4</v>
      </c>
      <c r="BE186" s="49">
        <v>22.22222222222222</v>
      </c>
      <c r="BF186" s="48">
        <v>2</v>
      </c>
      <c r="BG186" s="49">
        <v>11.11111111111111</v>
      </c>
      <c r="BH186" s="48">
        <v>0</v>
      </c>
      <c r="BI186" s="49">
        <v>0</v>
      </c>
      <c r="BJ186" s="48">
        <v>12</v>
      </c>
      <c r="BK186" s="49">
        <v>66.66666666666667</v>
      </c>
      <c r="BL186" s="48">
        <v>18</v>
      </c>
    </row>
    <row r="187" spans="1:64" ht="15">
      <c r="A187" s="64" t="s">
        <v>351</v>
      </c>
      <c r="B187" s="64" t="s">
        <v>394</v>
      </c>
      <c r="C187" s="65"/>
      <c r="D187" s="66"/>
      <c r="E187" s="67"/>
      <c r="F187" s="68"/>
      <c r="G187" s="65"/>
      <c r="H187" s="69"/>
      <c r="I187" s="70"/>
      <c r="J187" s="70"/>
      <c r="K187" s="34" t="s">
        <v>65</v>
      </c>
      <c r="L187" s="77">
        <v>212</v>
      </c>
      <c r="M187" s="77"/>
      <c r="N187" s="72"/>
      <c r="O187" s="79" t="s">
        <v>416</v>
      </c>
      <c r="P187" s="81">
        <v>43650.17869212963</v>
      </c>
      <c r="Q187" s="79" t="s">
        <v>600</v>
      </c>
      <c r="R187" s="83" t="s">
        <v>723</v>
      </c>
      <c r="S187" s="79" t="s">
        <v>827</v>
      </c>
      <c r="T187" s="79" t="s">
        <v>886</v>
      </c>
      <c r="U187" s="83" t="s">
        <v>1161</v>
      </c>
      <c r="V187" s="83" t="s">
        <v>1161</v>
      </c>
      <c r="W187" s="81">
        <v>43650.17869212963</v>
      </c>
      <c r="X187" s="83" t="s">
        <v>1479</v>
      </c>
      <c r="Y187" s="79"/>
      <c r="Z187" s="79"/>
      <c r="AA187" s="85" t="s">
        <v>1787</v>
      </c>
      <c r="AB187" s="79"/>
      <c r="AC187" s="79" t="b">
        <v>0</v>
      </c>
      <c r="AD187" s="79">
        <v>1</v>
      </c>
      <c r="AE187" s="85" t="s">
        <v>1912</v>
      </c>
      <c r="AF187" s="79" t="b">
        <v>0</v>
      </c>
      <c r="AG187" s="79" t="s">
        <v>1915</v>
      </c>
      <c r="AH187" s="79"/>
      <c r="AI187" s="85" t="s">
        <v>1912</v>
      </c>
      <c r="AJ187" s="79" t="b">
        <v>0</v>
      </c>
      <c r="AK187" s="79">
        <v>0</v>
      </c>
      <c r="AL187" s="85" t="s">
        <v>1912</v>
      </c>
      <c r="AM187" s="79" t="s">
        <v>1922</v>
      </c>
      <c r="AN187" s="79" t="b">
        <v>0</v>
      </c>
      <c r="AO187" s="85" t="s">
        <v>1787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1</v>
      </c>
      <c r="BE187" s="49">
        <v>8.333333333333334</v>
      </c>
      <c r="BF187" s="48">
        <v>0</v>
      </c>
      <c r="BG187" s="49">
        <v>0</v>
      </c>
      <c r="BH187" s="48">
        <v>0</v>
      </c>
      <c r="BI187" s="49">
        <v>0</v>
      </c>
      <c r="BJ187" s="48">
        <v>11</v>
      </c>
      <c r="BK187" s="49">
        <v>91.66666666666667</v>
      </c>
      <c r="BL187" s="48">
        <v>12</v>
      </c>
    </row>
    <row r="188" spans="1:64" ht="15">
      <c r="A188" s="64" t="s">
        <v>352</v>
      </c>
      <c r="B188" s="64" t="s">
        <v>352</v>
      </c>
      <c r="C188" s="65"/>
      <c r="D188" s="66"/>
      <c r="E188" s="67"/>
      <c r="F188" s="68"/>
      <c r="G188" s="65"/>
      <c r="H188" s="69"/>
      <c r="I188" s="70"/>
      <c r="J188" s="70"/>
      <c r="K188" s="34" t="s">
        <v>65</v>
      </c>
      <c r="L188" s="77">
        <v>213</v>
      </c>
      <c r="M188" s="77"/>
      <c r="N188" s="72"/>
      <c r="O188" s="79" t="s">
        <v>176</v>
      </c>
      <c r="P188" s="81">
        <v>43640.29871527778</v>
      </c>
      <c r="Q188" s="79" t="s">
        <v>601</v>
      </c>
      <c r="R188" s="79"/>
      <c r="S188" s="79"/>
      <c r="T188" s="79" t="s">
        <v>973</v>
      </c>
      <c r="U188" s="83" t="s">
        <v>1162</v>
      </c>
      <c r="V188" s="83" t="s">
        <v>1162</v>
      </c>
      <c r="W188" s="81">
        <v>43640.29871527778</v>
      </c>
      <c r="X188" s="83" t="s">
        <v>1480</v>
      </c>
      <c r="Y188" s="79"/>
      <c r="Z188" s="79"/>
      <c r="AA188" s="85" t="s">
        <v>1788</v>
      </c>
      <c r="AB188" s="79"/>
      <c r="AC188" s="79" t="b">
        <v>0</v>
      </c>
      <c r="AD188" s="79">
        <v>1</v>
      </c>
      <c r="AE188" s="85" t="s">
        <v>1912</v>
      </c>
      <c r="AF188" s="79" t="b">
        <v>0</v>
      </c>
      <c r="AG188" s="79" t="s">
        <v>1916</v>
      </c>
      <c r="AH188" s="79"/>
      <c r="AI188" s="85" t="s">
        <v>1912</v>
      </c>
      <c r="AJ188" s="79" t="b">
        <v>0</v>
      </c>
      <c r="AK188" s="79">
        <v>0</v>
      </c>
      <c r="AL188" s="85" t="s">
        <v>1912</v>
      </c>
      <c r="AM188" s="79" t="s">
        <v>1936</v>
      </c>
      <c r="AN188" s="79" t="b">
        <v>0</v>
      </c>
      <c r="AO188" s="85" t="s">
        <v>1788</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1</v>
      </c>
      <c r="BD188" s="48">
        <v>2</v>
      </c>
      <c r="BE188" s="49">
        <v>7.6923076923076925</v>
      </c>
      <c r="BF188" s="48">
        <v>0</v>
      </c>
      <c r="BG188" s="49">
        <v>0</v>
      </c>
      <c r="BH188" s="48">
        <v>0</v>
      </c>
      <c r="BI188" s="49">
        <v>0</v>
      </c>
      <c r="BJ188" s="48">
        <v>24</v>
      </c>
      <c r="BK188" s="49">
        <v>92.3076923076923</v>
      </c>
      <c r="BL188" s="48">
        <v>26</v>
      </c>
    </row>
    <row r="189" spans="1:64" ht="15">
      <c r="A189" s="64" t="s">
        <v>352</v>
      </c>
      <c r="B189" s="64" t="s">
        <v>352</v>
      </c>
      <c r="C189" s="65"/>
      <c r="D189" s="66"/>
      <c r="E189" s="67"/>
      <c r="F189" s="68"/>
      <c r="G189" s="65"/>
      <c r="H189" s="69"/>
      <c r="I189" s="70"/>
      <c r="J189" s="70"/>
      <c r="K189" s="34" t="s">
        <v>65</v>
      </c>
      <c r="L189" s="77">
        <v>214</v>
      </c>
      <c r="M189" s="77"/>
      <c r="N189" s="72"/>
      <c r="O189" s="79" t="s">
        <v>176</v>
      </c>
      <c r="P189" s="81">
        <v>43643.29865740741</v>
      </c>
      <c r="Q189" s="79" t="s">
        <v>602</v>
      </c>
      <c r="R189" s="79"/>
      <c r="S189" s="79"/>
      <c r="T189" s="79" t="s">
        <v>973</v>
      </c>
      <c r="U189" s="83" t="s">
        <v>1163</v>
      </c>
      <c r="V189" s="83" t="s">
        <v>1163</v>
      </c>
      <c r="W189" s="81">
        <v>43643.29865740741</v>
      </c>
      <c r="X189" s="83" t="s">
        <v>1481</v>
      </c>
      <c r="Y189" s="79"/>
      <c r="Z189" s="79"/>
      <c r="AA189" s="85" t="s">
        <v>1789</v>
      </c>
      <c r="AB189" s="79"/>
      <c r="AC189" s="79" t="b">
        <v>0</v>
      </c>
      <c r="AD189" s="79">
        <v>3</v>
      </c>
      <c r="AE189" s="85" t="s">
        <v>1912</v>
      </c>
      <c r="AF189" s="79" t="b">
        <v>0</v>
      </c>
      <c r="AG189" s="79" t="s">
        <v>1916</v>
      </c>
      <c r="AH189" s="79"/>
      <c r="AI189" s="85" t="s">
        <v>1912</v>
      </c>
      <c r="AJ189" s="79" t="b">
        <v>0</v>
      </c>
      <c r="AK189" s="79">
        <v>0</v>
      </c>
      <c r="AL189" s="85" t="s">
        <v>1912</v>
      </c>
      <c r="AM189" s="79" t="s">
        <v>1936</v>
      </c>
      <c r="AN189" s="79" t="b">
        <v>0</v>
      </c>
      <c r="AO189" s="85" t="s">
        <v>1789</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1</v>
      </c>
      <c r="BC189" s="78" t="str">
        <f>REPLACE(INDEX(GroupVertices[Group],MATCH(Edges24[[#This Row],[Vertex 2]],GroupVertices[Vertex],0)),1,1,"")</f>
        <v>1</v>
      </c>
      <c r="BD189" s="48">
        <v>2</v>
      </c>
      <c r="BE189" s="49">
        <v>7.6923076923076925</v>
      </c>
      <c r="BF189" s="48">
        <v>0</v>
      </c>
      <c r="BG189" s="49">
        <v>0</v>
      </c>
      <c r="BH189" s="48">
        <v>0</v>
      </c>
      <c r="BI189" s="49">
        <v>0</v>
      </c>
      <c r="BJ189" s="48">
        <v>24</v>
      </c>
      <c r="BK189" s="49">
        <v>92.3076923076923</v>
      </c>
      <c r="BL189" s="48">
        <v>26</v>
      </c>
    </row>
    <row r="190" spans="1:64" ht="15">
      <c r="A190" s="64" t="s">
        <v>352</v>
      </c>
      <c r="B190" s="64" t="s">
        <v>352</v>
      </c>
      <c r="C190" s="65"/>
      <c r="D190" s="66"/>
      <c r="E190" s="67"/>
      <c r="F190" s="68"/>
      <c r="G190" s="65"/>
      <c r="H190" s="69"/>
      <c r="I190" s="70"/>
      <c r="J190" s="70"/>
      <c r="K190" s="34" t="s">
        <v>65</v>
      </c>
      <c r="L190" s="77">
        <v>215</v>
      </c>
      <c r="M190" s="77"/>
      <c r="N190" s="72"/>
      <c r="O190" s="79" t="s">
        <v>176</v>
      </c>
      <c r="P190" s="81">
        <v>43647.298680555556</v>
      </c>
      <c r="Q190" s="79" t="s">
        <v>603</v>
      </c>
      <c r="R190" s="79"/>
      <c r="S190" s="79"/>
      <c r="T190" s="79" t="s">
        <v>973</v>
      </c>
      <c r="U190" s="83" t="s">
        <v>1164</v>
      </c>
      <c r="V190" s="83" t="s">
        <v>1164</v>
      </c>
      <c r="W190" s="81">
        <v>43647.298680555556</v>
      </c>
      <c r="X190" s="83" t="s">
        <v>1482</v>
      </c>
      <c r="Y190" s="79"/>
      <c r="Z190" s="79"/>
      <c r="AA190" s="85" t="s">
        <v>1790</v>
      </c>
      <c r="AB190" s="79"/>
      <c r="AC190" s="79" t="b">
        <v>0</v>
      </c>
      <c r="AD190" s="79">
        <v>0</v>
      </c>
      <c r="AE190" s="85" t="s">
        <v>1912</v>
      </c>
      <c r="AF190" s="79" t="b">
        <v>0</v>
      </c>
      <c r="AG190" s="79" t="s">
        <v>1916</v>
      </c>
      <c r="AH190" s="79"/>
      <c r="AI190" s="85" t="s">
        <v>1912</v>
      </c>
      <c r="AJ190" s="79" t="b">
        <v>0</v>
      </c>
      <c r="AK190" s="79">
        <v>0</v>
      </c>
      <c r="AL190" s="85" t="s">
        <v>1912</v>
      </c>
      <c r="AM190" s="79" t="s">
        <v>1936</v>
      </c>
      <c r="AN190" s="79" t="b">
        <v>0</v>
      </c>
      <c r="AO190" s="85" t="s">
        <v>1790</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1</v>
      </c>
      <c r="BC190" s="78" t="str">
        <f>REPLACE(INDEX(GroupVertices[Group],MATCH(Edges24[[#This Row],[Vertex 2]],GroupVertices[Vertex],0)),1,1,"")</f>
        <v>1</v>
      </c>
      <c r="BD190" s="48">
        <v>2</v>
      </c>
      <c r="BE190" s="49">
        <v>7.6923076923076925</v>
      </c>
      <c r="BF190" s="48">
        <v>0</v>
      </c>
      <c r="BG190" s="49">
        <v>0</v>
      </c>
      <c r="BH190" s="48">
        <v>0</v>
      </c>
      <c r="BI190" s="49">
        <v>0</v>
      </c>
      <c r="BJ190" s="48">
        <v>24</v>
      </c>
      <c r="BK190" s="49">
        <v>92.3076923076923</v>
      </c>
      <c r="BL190" s="48">
        <v>26</v>
      </c>
    </row>
    <row r="191" spans="1:64" ht="15">
      <c r="A191" s="64" t="s">
        <v>352</v>
      </c>
      <c r="B191" s="64" t="s">
        <v>352</v>
      </c>
      <c r="C191" s="65"/>
      <c r="D191" s="66"/>
      <c r="E191" s="67"/>
      <c r="F191" s="68"/>
      <c r="G191" s="65"/>
      <c r="H191" s="69"/>
      <c r="I191" s="70"/>
      <c r="J191" s="70"/>
      <c r="K191" s="34" t="s">
        <v>65</v>
      </c>
      <c r="L191" s="77">
        <v>216</v>
      </c>
      <c r="M191" s="77"/>
      <c r="N191" s="72"/>
      <c r="O191" s="79" t="s">
        <v>176</v>
      </c>
      <c r="P191" s="81">
        <v>43650.2921875</v>
      </c>
      <c r="Q191" s="79" t="s">
        <v>604</v>
      </c>
      <c r="R191" s="79"/>
      <c r="S191" s="79"/>
      <c r="T191" s="79" t="s">
        <v>973</v>
      </c>
      <c r="U191" s="83" t="s">
        <v>1165</v>
      </c>
      <c r="V191" s="83" t="s">
        <v>1165</v>
      </c>
      <c r="W191" s="81">
        <v>43650.2921875</v>
      </c>
      <c r="X191" s="83" t="s">
        <v>1483</v>
      </c>
      <c r="Y191" s="79"/>
      <c r="Z191" s="79"/>
      <c r="AA191" s="85" t="s">
        <v>1791</v>
      </c>
      <c r="AB191" s="79"/>
      <c r="AC191" s="79" t="b">
        <v>0</v>
      </c>
      <c r="AD191" s="79">
        <v>0</v>
      </c>
      <c r="AE191" s="85" t="s">
        <v>1912</v>
      </c>
      <c r="AF191" s="79" t="b">
        <v>0</v>
      </c>
      <c r="AG191" s="79" t="s">
        <v>1916</v>
      </c>
      <c r="AH191" s="79"/>
      <c r="AI191" s="85" t="s">
        <v>1912</v>
      </c>
      <c r="AJ191" s="79" t="b">
        <v>0</v>
      </c>
      <c r="AK191" s="79">
        <v>0</v>
      </c>
      <c r="AL191" s="85" t="s">
        <v>1912</v>
      </c>
      <c r="AM191" s="79" t="s">
        <v>1936</v>
      </c>
      <c r="AN191" s="79" t="b">
        <v>0</v>
      </c>
      <c r="AO191" s="85" t="s">
        <v>1791</v>
      </c>
      <c r="AP191" s="79" t="s">
        <v>176</v>
      </c>
      <c r="AQ191" s="79">
        <v>0</v>
      </c>
      <c r="AR191" s="79">
        <v>0</v>
      </c>
      <c r="AS191" s="79"/>
      <c r="AT191" s="79"/>
      <c r="AU191" s="79"/>
      <c r="AV191" s="79"/>
      <c r="AW191" s="79"/>
      <c r="AX191" s="79"/>
      <c r="AY191" s="79"/>
      <c r="AZ191" s="79"/>
      <c r="BA191">
        <v>4</v>
      </c>
      <c r="BB191" s="78" t="str">
        <f>REPLACE(INDEX(GroupVertices[Group],MATCH(Edges24[[#This Row],[Vertex 1]],GroupVertices[Vertex],0)),1,1,"")</f>
        <v>1</v>
      </c>
      <c r="BC191" s="78" t="str">
        <f>REPLACE(INDEX(GroupVertices[Group],MATCH(Edges24[[#This Row],[Vertex 2]],GroupVertices[Vertex],0)),1,1,"")</f>
        <v>1</v>
      </c>
      <c r="BD191" s="48">
        <v>2</v>
      </c>
      <c r="BE191" s="49">
        <v>7.6923076923076925</v>
      </c>
      <c r="BF191" s="48">
        <v>0</v>
      </c>
      <c r="BG191" s="49">
        <v>0</v>
      </c>
      <c r="BH191" s="48">
        <v>0</v>
      </c>
      <c r="BI191" s="49">
        <v>0</v>
      </c>
      <c r="BJ191" s="48">
        <v>24</v>
      </c>
      <c r="BK191" s="49">
        <v>92.3076923076923</v>
      </c>
      <c r="BL191" s="48">
        <v>26</v>
      </c>
    </row>
    <row r="192" spans="1:64" ht="15">
      <c r="A192" s="64" t="s">
        <v>353</v>
      </c>
      <c r="B192" s="64" t="s">
        <v>353</v>
      </c>
      <c r="C192" s="65"/>
      <c r="D192" s="66"/>
      <c r="E192" s="67"/>
      <c r="F192" s="68"/>
      <c r="G192" s="65"/>
      <c r="H192" s="69"/>
      <c r="I192" s="70"/>
      <c r="J192" s="70"/>
      <c r="K192" s="34" t="s">
        <v>65</v>
      </c>
      <c r="L192" s="77">
        <v>217</v>
      </c>
      <c r="M192" s="77"/>
      <c r="N192" s="72"/>
      <c r="O192" s="79" t="s">
        <v>176</v>
      </c>
      <c r="P192" s="81">
        <v>43640.11939814815</v>
      </c>
      <c r="Q192" s="79" t="s">
        <v>605</v>
      </c>
      <c r="R192" s="83" t="s">
        <v>772</v>
      </c>
      <c r="S192" s="79" t="s">
        <v>829</v>
      </c>
      <c r="T192" s="79" t="s">
        <v>974</v>
      </c>
      <c r="U192" s="79"/>
      <c r="V192" s="83" t="s">
        <v>1280</v>
      </c>
      <c r="W192" s="81">
        <v>43640.11939814815</v>
      </c>
      <c r="X192" s="83" t="s">
        <v>1484</v>
      </c>
      <c r="Y192" s="79"/>
      <c r="Z192" s="79"/>
      <c r="AA192" s="85" t="s">
        <v>1792</v>
      </c>
      <c r="AB192" s="79"/>
      <c r="AC192" s="79" t="b">
        <v>0</v>
      </c>
      <c r="AD192" s="79">
        <v>4</v>
      </c>
      <c r="AE192" s="85" t="s">
        <v>1912</v>
      </c>
      <c r="AF192" s="79" t="b">
        <v>0</v>
      </c>
      <c r="AG192" s="79" t="s">
        <v>1915</v>
      </c>
      <c r="AH192" s="79"/>
      <c r="AI192" s="85" t="s">
        <v>1912</v>
      </c>
      <c r="AJ192" s="79" t="b">
        <v>0</v>
      </c>
      <c r="AK192" s="79">
        <v>0</v>
      </c>
      <c r="AL192" s="85" t="s">
        <v>1912</v>
      </c>
      <c r="AM192" s="79" t="s">
        <v>1927</v>
      </c>
      <c r="AN192" s="79" t="b">
        <v>0</v>
      </c>
      <c r="AO192" s="85" t="s">
        <v>1792</v>
      </c>
      <c r="AP192" s="79" t="s">
        <v>176</v>
      </c>
      <c r="AQ192" s="79">
        <v>0</v>
      </c>
      <c r="AR192" s="79">
        <v>0</v>
      </c>
      <c r="AS192" s="79"/>
      <c r="AT192" s="79"/>
      <c r="AU192" s="79"/>
      <c r="AV192" s="79"/>
      <c r="AW192" s="79"/>
      <c r="AX192" s="79"/>
      <c r="AY192" s="79"/>
      <c r="AZ192" s="79"/>
      <c r="BA192">
        <v>6</v>
      </c>
      <c r="BB192" s="78" t="str">
        <f>REPLACE(INDEX(GroupVertices[Group],MATCH(Edges24[[#This Row],[Vertex 1]],GroupVertices[Vertex],0)),1,1,"")</f>
        <v>18</v>
      </c>
      <c r="BC192" s="78" t="str">
        <f>REPLACE(INDEX(GroupVertices[Group],MATCH(Edges24[[#This Row],[Vertex 2]],GroupVertices[Vertex],0)),1,1,"")</f>
        <v>18</v>
      </c>
      <c r="BD192" s="48">
        <v>1</v>
      </c>
      <c r="BE192" s="49">
        <v>5.555555555555555</v>
      </c>
      <c r="BF192" s="48">
        <v>0</v>
      </c>
      <c r="BG192" s="49">
        <v>0</v>
      </c>
      <c r="BH192" s="48">
        <v>0</v>
      </c>
      <c r="BI192" s="49">
        <v>0</v>
      </c>
      <c r="BJ192" s="48">
        <v>17</v>
      </c>
      <c r="BK192" s="49">
        <v>94.44444444444444</v>
      </c>
      <c r="BL192" s="48">
        <v>18</v>
      </c>
    </row>
    <row r="193" spans="1:64" ht="15">
      <c r="A193" s="64" t="s">
        <v>353</v>
      </c>
      <c r="B193" s="64" t="s">
        <v>353</v>
      </c>
      <c r="C193" s="65"/>
      <c r="D193" s="66"/>
      <c r="E193" s="67"/>
      <c r="F193" s="68"/>
      <c r="G193" s="65"/>
      <c r="H193" s="69"/>
      <c r="I193" s="70"/>
      <c r="J193" s="70"/>
      <c r="K193" s="34" t="s">
        <v>65</v>
      </c>
      <c r="L193" s="77">
        <v>218</v>
      </c>
      <c r="M193" s="77"/>
      <c r="N193" s="72"/>
      <c r="O193" s="79" t="s">
        <v>176</v>
      </c>
      <c r="P193" s="81">
        <v>43643.30255787037</v>
      </c>
      <c r="Q193" s="79" t="s">
        <v>606</v>
      </c>
      <c r="R193" s="83" t="s">
        <v>773</v>
      </c>
      <c r="S193" s="79" t="s">
        <v>829</v>
      </c>
      <c r="T193" s="79" t="s">
        <v>975</v>
      </c>
      <c r="U193" s="79"/>
      <c r="V193" s="83" t="s">
        <v>1280</v>
      </c>
      <c r="W193" s="81">
        <v>43643.30255787037</v>
      </c>
      <c r="X193" s="83" t="s">
        <v>1485</v>
      </c>
      <c r="Y193" s="79"/>
      <c r="Z193" s="79"/>
      <c r="AA193" s="85" t="s">
        <v>1793</v>
      </c>
      <c r="AB193" s="79"/>
      <c r="AC193" s="79" t="b">
        <v>0</v>
      </c>
      <c r="AD193" s="79">
        <v>1</v>
      </c>
      <c r="AE193" s="85" t="s">
        <v>1912</v>
      </c>
      <c r="AF193" s="79" t="b">
        <v>0</v>
      </c>
      <c r="AG193" s="79" t="s">
        <v>1915</v>
      </c>
      <c r="AH193" s="79"/>
      <c r="AI193" s="85" t="s">
        <v>1912</v>
      </c>
      <c r="AJ193" s="79" t="b">
        <v>0</v>
      </c>
      <c r="AK193" s="79">
        <v>0</v>
      </c>
      <c r="AL193" s="85" t="s">
        <v>1912</v>
      </c>
      <c r="AM193" s="79" t="s">
        <v>1927</v>
      </c>
      <c r="AN193" s="79" t="b">
        <v>0</v>
      </c>
      <c r="AO193" s="85" t="s">
        <v>1793</v>
      </c>
      <c r="AP193" s="79" t="s">
        <v>176</v>
      </c>
      <c r="AQ193" s="79">
        <v>0</v>
      </c>
      <c r="AR193" s="79">
        <v>0</v>
      </c>
      <c r="AS193" s="79"/>
      <c r="AT193" s="79"/>
      <c r="AU193" s="79"/>
      <c r="AV193" s="79"/>
      <c r="AW193" s="79"/>
      <c r="AX193" s="79"/>
      <c r="AY193" s="79"/>
      <c r="AZ193" s="79"/>
      <c r="BA193">
        <v>6</v>
      </c>
      <c r="BB193" s="78" t="str">
        <f>REPLACE(INDEX(GroupVertices[Group],MATCH(Edges24[[#This Row],[Vertex 1]],GroupVertices[Vertex],0)),1,1,"")</f>
        <v>18</v>
      </c>
      <c r="BC193" s="78" t="str">
        <f>REPLACE(INDEX(GroupVertices[Group],MATCH(Edges24[[#This Row],[Vertex 2]],GroupVertices[Vertex],0)),1,1,"")</f>
        <v>18</v>
      </c>
      <c r="BD193" s="48">
        <v>0</v>
      </c>
      <c r="BE193" s="49">
        <v>0</v>
      </c>
      <c r="BF193" s="48">
        <v>0</v>
      </c>
      <c r="BG193" s="49">
        <v>0</v>
      </c>
      <c r="BH193" s="48">
        <v>0</v>
      </c>
      <c r="BI193" s="49">
        <v>0</v>
      </c>
      <c r="BJ193" s="48">
        <v>24</v>
      </c>
      <c r="BK193" s="49">
        <v>100</v>
      </c>
      <c r="BL193" s="48">
        <v>24</v>
      </c>
    </row>
    <row r="194" spans="1:64" ht="15">
      <c r="A194" s="64" t="s">
        <v>353</v>
      </c>
      <c r="B194" s="64" t="s">
        <v>353</v>
      </c>
      <c r="C194" s="65"/>
      <c r="D194" s="66"/>
      <c r="E194" s="67"/>
      <c r="F194" s="68"/>
      <c r="G194" s="65"/>
      <c r="H194" s="69"/>
      <c r="I194" s="70"/>
      <c r="J194" s="70"/>
      <c r="K194" s="34" t="s">
        <v>65</v>
      </c>
      <c r="L194" s="77">
        <v>219</v>
      </c>
      <c r="M194" s="77"/>
      <c r="N194" s="72"/>
      <c r="O194" s="79" t="s">
        <v>176</v>
      </c>
      <c r="P194" s="81">
        <v>43645.26810185185</v>
      </c>
      <c r="Q194" s="79" t="s">
        <v>607</v>
      </c>
      <c r="R194" s="83" t="s">
        <v>774</v>
      </c>
      <c r="S194" s="79" t="s">
        <v>829</v>
      </c>
      <c r="T194" s="79" t="s">
        <v>976</v>
      </c>
      <c r="U194" s="79"/>
      <c r="V194" s="83" t="s">
        <v>1280</v>
      </c>
      <c r="W194" s="81">
        <v>43645.26810185185</v>
      </c>
      <c r="X194" s="83" t="s">
        <v>1486</v>
      </c>
      <c r="Y194" s="79"/>
      <c r="Z194" s="79"/>
      <c r="AA194" s="85" t="s">
        <v>1794</v>
      </c>
      <c r="AB194" s="79"/>
      <c r="AC194" s="79" t="b">
        <v>0</v>
      </c>
      <c r="AD194" s="79">
        <v>4</v>
      </c>
      <c r="AE194" s="85" t="s">
        <v>1912</v>
      </c>
      <c r="AF194" s="79" t="b">
        <v>0</v>
      </c>
      <c r="AG194" s="79" t="s">
        <v>1915</v>
      </c>
      <c r="AH194" s="79"/>
      <c r="AI194" s="85" t="s">
        <v>1912</v>
      </c>
      <c r="AJ194" s="79" t="b">
        <v>0</v>
      </c>
      <c r="AK194" s="79">
        <v>1</v>
      </c>
      <c r="AL194" s="85" t="s">
        <v>1912</v>
      </c>
      <c r="AM194" s="79" t="s">
        <v>1927</v>
      </c>
      <c r="AN194" s="79" t="b">
        <v>0</v>
      </c>
      <c r="AO194" s="85" t="s">
        <v>1794</v>
      </c>
      <c r="AP194" s="79" t="s">
        <v>176</v>
      </c>
      <c r="AQ194" s="79">
        <v>0</v>
      </c>
      <c r="AR194" s="79">
        <v>0</v>
      </c>
      <c r="AS194" s="79"/>
      <c r="AT194" s="79"/>
      <c r="AU194" s="79"/>
      <c r="AV194" s="79"/>
      <c r="AW194" s="79"/>
      <c r="AX194" s="79"/>
      <c r="AY194" s="79"/>
      <c r="AZ194" s="79"/>
      <c r="BA194">
        <v>6</v>
      </c>
      <c r="BB194" s="78" t="str">
        <f>REPLACE(INDEX(GroupVertices[Group],MATCH(Edges24[[#This Row],[Vertex 1]],GroupVertices[Vertex],0)),1,1,"")</f>
        <v>18</v>
      </c>
      <c r="BC194" s="78" t="str">
        <f>REPLACE(INDEX(GroupVertices[Group],MATCH(Edges24[[#This Row],[Vertex 2]],GroupVertices[Vertex],0)),1,1,"")</f>
        <v>18</v>
      </c>
      <c r="BD194" s="48">
        <v>1</v>
      </c>
      <c r="BE194" s="49">
        <v>5</v>
      </c>
      <c r="BF194" s="48">
        <v>0</v>
      </c>
      <c r="BG194" s="49">
        <v>0</v>
      </c>
      <c r="BH194" s="48">
        <v>0</v>
      </c>
      <c r="BI194" s="49">
        <v>0</v>
      </c>
      <c r="BJ194" s="48">
        <v>19</v>
      </c>
      <c r="BK194" s="49">
        <v>95</v>
      </c>
      <c r="BL194" s="48">
        <v>20</v>
      </c>
    </row>
    <row r="195" spans="1:64" ht="15">
      <c r="A195" s="64" t="s">
        <v>353</v>
      </c>
      <c r="B195" s="64" t="s">
        <v>353</v>
      </c>
      <c r="C195" s="65"/>
      <c r="D195" s="66"/>
      <c r="E195" s="67"/>
      <c r="F195" s="68"/>
      <c r="G195" s="65"/>
      <c r="H195" s="69"/>
      <c r="I195" s="70"/>
      <c r="J195" s="70"/>
      <c r="K195" s="34" t="s">
        <v>65</v>
      </c>
      <c r="L195" s="77">
        <v>220</v>
      </c>
      <c r="M195" s="77"/>
      <c r="N195" s="72"/>
      <c r="O195" s="79" t="s">
        <v>176</v>
      </c>
      <c r="P195" s="81">
        <v>43649.76770833333</v>
      </c>
      <c r="Q195" s="79" t="s">
        <v>608</v>
      </c>
      <c r="R195" s="83" t="s">
        <v>775</v>
      </c>
      <c r="S195" s="79" t="s">
        <v>829</v>
      </c>
      <c r="T195" s="79" t="s">
        <v>977</v>
      </c>
      <c r="U195" s="79"/>
      <c r="V195" s="83" t="s">
        <v>1280</v>
      </c>
      <c r="W195" s="81">
        <v>43649.76770833333</v>
      </c>
      <c r="X195" s="83" t="s">
        <v>1487</v>
      </c>
      <c r="Y195" s="79"/>
      <c r="Z195" s="79"/>
      <c r="AA195" s="85" t="s">
        <v>1795</v>
      </c>
      <c r="AB195" s="79"/>
      <c r="AC195" s="79" t="b">
        <v>0</v>
      </c>
      <c r="AD195" s="79">
        <v>0</v>
      </c>
      <c r="AE195" s="85" t="s">
        <v>1912</v>
      </c>
      <c r="AF195" s="79" t="b">
        <v>0</v>
      </c>
      <c r="AG195" s="79" t="s">
        <v>1915</v>
      </c>
      <c r="AH195" s="79"/>
      <c r="AI195" s="85" t="s">
        <v>1912</v>
      </c>
      <c r="AJ195" s="79" t="b">
        <v>0</v>
      </c>
      <c r="AK195" s="79">
        <v>0</v>
      </c>
      <c r="AL195" s="85" t="s">
        <v>1912</v>
      </c>
      <c r="AM195" s="79" t="s">
        <v>1927</v>
      </c>
      <c r="AN195" s="79" t="b">
        <v>0</v>
      </c>
      <c r="AO195" s="85" t="s">
        <v>1795</v>
      </c>
      <c r="AP195" s="79" t="s">
        <v>176</v>
      </c>
      <c r="AQ195" s="79">
        <v>0</v>
      </c>
      <c r="AR195" s="79">
        <v>0</v>
      </c>
      <c r="AS195" s="79"/>
      <c r="AT195" s="79"/>
      <c r="AU195" s="79"/>
      <c r="AV195" s="79"/>
      <c r="AW195" s="79"/>
      <c r="AX195" s="79"/>
      <c r="AY195" s="79"/>
      <c r="AZ195" s="79"/>
      <c r="BA195">
        <v>6</v>
      </c>
      <c r="BB195" s="78" t="str">
        <f>REPLACE(INDEX(GroupVertices[Group],MATCH(Edges24[[#This Row],[Vertex 1]],GroupVertices[Vertex],0)),1,1,"")</f>
        <v>18</v>
      </c>
      <c r="BC195" s="78" t="str">
        <f>REPLACE(INDEX(GroupVertices[Group],MATCH(Edges24[[#This Row],[Vertex 2]],GroupVertices[Vertex],0)),1,1,"")</f>
        <v>18</v>
      </c>
      <c r="BD195" s="48">
        <v>0</v>
      </c>
      <c r="BE195" s="49">
        <v>0</v>
      </c>
      <c r="BF195" s="48">
        <v>0</v>
      </c>
      <c r="BG195" s="49">
        <v>0</v>
      </c>
      <c r="BH195" s="48">
        <v>0</v>
      </c>
      <c r="BI195" s="49">
        <v>0</v>
      </c>
      <c r="BJ195" s="48">
        <v>18</v>
      </c>
      <c r="BK195" s="49">
        <v>100</v>
      </c>
      <c r="BL195" s="48">
        <v>18</v>
      </c>
    </row>
    <row r="196" spans="1:64" ht="15">
      <c r="A196" s="64" t="s">
        <v>353</v>
      </c>
      <c r="B196" s="64" t="s">
        <v>353</v>
      </c>
      <c r="C196" s="65"/>
      <c r="D196" s="66"/>
      <c r="E196" s="67"/>
      <c r="F196" s="68"/>
      <c r="G196" s="65"/>
      <c r="H196" s="69"/>
      <c r="I196" s="70"/>
      <c r="J196" s="70"/>
      <c r="K196" s="34" t="s">
        <v>65</v>
      </c>
      <c r="L196" s="77">
        <v>221</v>
      </c>
      <c r="M196" s="77"/>
      <c r="N196" s="72"/>
      <c r="O196" s="79" t="s">
        <v>176</v>
      </c>
      <c r="P196" s="81">
        <v>43650.384930555556</v>
      </c>
      <c r="Q196" s="79" t="s">
        <v>609</v>
      </c>
      <c r="R196" s="83" t="s">
        <v>776</v>
      </c>
      <c r="S196" s="79" t="s">
        <v>829</v>
      </c>
      <c r="T196" s="79" t="s">
        <v>977</v>
      </c>
      <c r="U196" s="79"/>
      <c r="V196" s="83" t="s">
        <v>1280</v>
      </c>
      <c r="W196" s="81">
        <v>43650.384930555556</v>
      </c>
      <c r="X196" s="83" t="s">
        <v>1488</v>
      </c>
      <c r="Y196" s="79"/>
      <c r="Z196" s="79"/>
      <c r="AA196" s="85" t="s">
        <v>1796</v>
      </c>
      <c r="AB196" s="79"/>
      <c r="AC196" s="79" t="b">
        <v>0</v>
      </c>
      <c r="AD196" s="79">
        <v>0</v>
      </c>
      <c r="AE196" s="85" t="s">
        <v>1912</v>
      </c>
      <c r="AF196" s="79" t="b">
        <v>0</v>
      </c>
      <c r="AG196" s="79" t="s">
        <v>1915</v>
      </c>
      <c r="AH196" s="79"/>
      <c r="AI196" s="85" t="s">
        <v>1912</v>
      </c>
      <c r="AJ196" s="79" t="b">
        <v>0</v>
      </c>
      <c r="AK196" s="79">
        <v>0</v>
      </c>
      <c r="AL196" s="85" t="s">
        <v>1912</v>
      </c>
      <c r="AM196" s="79" t="s">
        <v>1927</v>
      </c>
      <c r="AN196" s="79" t="b">
        <v>0</v>
      </c>
      <c r="AO196" s="85" t="s">
        <v>1796</v>
      </c>
      <c r="AP196" s="79" t="s">
        <v>176</v>
      </c>
      <c r="AQ196" s="79">
        <v>0</v>
      </c>
      <c r="AR196" s="79">
        <v>0</v>
      </c>
      <c r="AS196" s="79"/>
      <c r="AT196" s="79"/>
      <c r="AU196" s="79"/>
      <c r="AV196" s="79"/>
      <c r="AW196" s="79"/>
      <c r="AX196" s="79"/>
      <c r="AY196" s="79"/>
      <c r="AZ196" s="79"/>
      <c r="BA196">
        <v>6</v>
      </c>
      <c r="BB196" s="78" t="str">
        <f>REPLACE(INDEX(GroupVertices[Group],MATCH(Edges24[[#This Row],[Vertex 1]],GroupVertices[Vertex],0)),1,1,"")</f>
        <v>18</v>
      </c>
      <c r="BC196" s="78" t="str">
        <f>REPLACE(INDEX(GroupVertices[Group],MATCH(Edges24[[#This Row],[Vertex 2]],GroupVertices[Vertex],0)),1,1,"")</f>
        <v>18</v>
      </c>
      <c r="BD196" s="48">
        <v>0</v>
      </c>
      <c r="BE196" s="49">
        <v>0</v>
      </c>
      <c r="BF196" s="48">
        <v>0</v>
      </c>
      <c r="BG196" s="49">
        <v>0</v>
      </c>
      <c r="BH196" s="48">
        <v>0</v>
      </c>
      <c r="BI196" s="49">
        <v>0</v>
      </c>
      <c r="BJ196" s="48">
        <v>18</v>
      </c>
      <c r="BK196" s="49">
        <v>100</v>
      </c>
      <c r="BL196" s="48">
        <v>18</v>
      </c>
    </row>
    <row r="197" spans="1:64" ht="15">
      <c r="A197" s="64" t="s">
        <v>353</v>
      </c>
      <c r="B197" s="64" t="s">
        <v>353</v>
      </c>
      <c r="C197" s="65"/>
      <c r="D197" s="66"/>
      <c r="E197" s="67"/>
      <c r="F197" s="68"/>
      <c r="G197" s="65"/>
      <c r="H197" s="69"/>
      <c r="I197" s="70"/>
      <c r="J197" s="70"/>
      <c r="K197" s="34" t="s">
        <v>65</v>
      </c>
      <c r="L197" s="77">
        <v>222</v>
      </c>
      <c r="M197" s="77"/>
      <c r="N197" s="72"/>
      <c r="O197" s="79" t="s">
        <v>176</v>
      </c>
      <c r="P197" s="81">
        <v>43650.5916087963</v>
      </c>
      <c r="Q197" s="79" t="s">
        <v>610</v>
      </c>
      <c r="R197" s="83" t="s">
        <v>777</v>
      </c>
      <c r="S197" s="79" t="s">
        <v>829</v>
      </c>
      <c r="T197" s="79" t="s">
        <v>978</v>
      </c>
      <c r="U197" s="79"/>
      <c r="V197" s="83" t="s">
        <v>1280</v>
      </c>
      <c r="W197" s="81">
        <v>43650.5916087963</v>
      </c>
      <c r="X197" s="83" t="s">
        <v>1489</v>
      </c>
      <c r="Y197" s="79"/>
      <c r="Z197" s="79"/>
      <c r="AA197" s="85" t="s">
        <v>1797</v>
      </c>
      <c r="AB197" s="79"/>
      <c r="AC197" s="79" t="b">
        <v>0</v>
      </c>
      <c r="AD197" s="79">
        <v>0</v>
      </c>
      <c r="AE197" s="85" t="s">
        <v>1912</v>
      </c>
      <c r="AF197" s="79" t="b">
        <v>0</v>
      </c>
      <c r="AG197" s="79" t="s">
        <v>1915</v>
      </c>
      <c r="AH197" s="79"/>
      <c r="AI197" s="85" t="s">
        <v>1912</v>
      </c>
      <c r="AJ197" s="79" t="b">
        <v>0</v>
      </c>
      <c r="AK197" s="79">
        <v>0</v>
      </c>
      <c r="AL197" s="85" t="s">
        <v>1912</v>
      </c>
      <c r="AM197" s="79" t="s">
        <v>1927</v>
      </c>
      <c r="AN197" s="79" t="b">
        <v>0</v>
      </c>
      <c r="AO197" s="85" t="s">
        <v>1797</v>
      </c>
      <c r="AP197" s="79" t="s">
        <v>176</v>
      </c>
      <c r="AQ197" s="79">
        <v>0</v>
      </c>
      <c r="AR197" s="79">
        <v>0</v>
      </c>
      <c r="AS197" s="79"/>
      <c r="AT197" s="79"/>
      <c r="AU197" s="79"/>
      <c r="AV197" s="79"/>
      <c r="AW197" s="79"/>
      <c r="AX197" s="79"/>
      <c r="AY197" s="79"/>
      <c r="AZ197" s="79"/>
      <c r="BA197">
        <v>6</v>
      </c>
      <c r="BB197" s="78" t="str">
        <f>REPLACE(INDEX(GroupVertices[Group],MATCH(Edges24[[#This Row],[Vertex 1]],GroupVertices[Vertex],0)),1,1,"")</f>
        <v>18</v>
      </c>
      <c r="BC197" s="78" t="str">
        <f>REPLACE(INDEX(GroupVertices[Group],MATCH(Edges24[[#This Row],[Vertex 2]],GroupVertices[Vertex],0)),1,1,"")</f>
        <v>18</v>
      </c>
      <c r="BD197" s="48">
        <v>0</v>
      </c>
      <c r="BE197" s="49">
        <v>0</v>
      </c>
      <c r="BF197" s="48">
        <v>0</v>
      </c>
      <c r="BG197" s="49">
        <v>0</v>
      </c>
      <c r="BH197" s="48">
        <v>0</v>
      </c>
      <c r="BI197" s="49">
        <v>0</v>
      </c>
      <c r="BJ197" s="48">
        <v>18</v>
      </c>
      <c r="BK197" s="49">
        <v>100</v>
      </c>
      <c r="BL197" s="48">
        <v>18</v>
      </c>
    </row>
    <row r="198" spans="1:64" ht="15">
      <c r="A198" s="64" t="s">
        <v>354</v>
      </c>
      <c r="B198" s="64" t="s">
        <v>354</v>
      </c>
      <c r="C198" s="65"/>
      <c r="D198" s="66"/>
      <c r="E198" s="67"/>
      <c r="F198" s="68"/>
      <c r="G198" s="65"/>
      <c r="H198" s="69"/>
      <c r="I198" s="70"/>
      <c r="J198" s="70"/>
      <c r="K198" s="34" t="s">
        <v>65</v>
      </c>
      <c r="L198" s="77">
        <v>223</v>
      </c>
      <c r="M198" s="77"/>
      <c r="N198" s="72"/>
      <c r="O198" s="79" t="s">
        <v>176</v>
      </c>
      <c r="P198" s="81">
        <v>43650.637708333335</v>
      </c>
      <c r="Q198" s="79" t="s">
        <v>611</v>
      </c>
      <c r="R198" s="83" t="s">
        <v>723</v>
      </c>
      <c r="S198" s="79" t="s">
        <v>827</v>
      </c>
      <c r="T198" s="79" t="s">
        <v>979</v>
      </c>
      <c r="U198" s="83" t="s">
        <v>1166</v>
      </c>
      <c r="V198" s="83" t="s">
        <v>1166</v>
      </c>
      <c r="W198" s="81">
        <v>43650.637708333335</v>
      </c>
      <c r="X198" s="83" t="s">
        <v>1490</v>
      </c>
      <c r="Y198" s="79"/>
      <c r="Z198" s="79"/>
      <c r="AA198" s="85" t="s">
        <v>1798</v>
      </c>
      <c r="AB198" s="79"/>
      <c r="AC198" s="79" t="b">
        <v>0</v>
      </c>
      <c r="AD198" s="79">
        <v>0</v>
      </c>
      <c r="AE198" s="85" t="s">
        <v>1912</v>
      </c>
      <c r="AF198" s="79" t="b">
        <v>0</v>
      </c>
      <c r="AG198" s="79" t="s">
        <v>1915</v>
      </c>
      <c r="AH198" s="79"/>
      <c r="AI198" s="85" t="s">
        <v>1912</v>
      </c>
      <c r="AJ198" s="79" t="b">
        <v>0</v>
      </c>
      <c r="AK198" s="79">
        <v>0</v>
      </c>
      <c r="AL198" s="85" t="s">
        <v>1912</v>
      </c>
      <c r="AM198" s="79" t="s">
        <v>1922</v>
      </c>
      <c r="AN198" s="79" t="b">
        <v>0</v>
      </c>
      <c r="AO198" s="85" t="s">
        <v>1798</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1</v>
      </c>
      <c r="BE198" s="49">
        <v>10</v>
      </c>
      <c r="BF198" s="48">
        <v>0</v>
      </c>
      <c r="BG198" s="49">
        <v>0</v>
      </c>
      <c r="BH198" s="48">
        <v>0</v>
      </c>
      <c r="BI198" s="49">
        <v>0</v>
      </c>
      <c r="BJ198" s="48">
        <v>9</v>
      </c>
      <c r="BK198" s="49">
        <v>90</v>
      </c>
      <c r="BL198" s="48">
        <v>10</v>
      </c>
    </row>
    <row r="199" spans="1:64" ht="15">
      <c r="A199" s="64" t="s">
        <v>355</v>
      </c>
      <c r="B199" s="64" t="s">
        <v>355</v>
      </c>
      <c r="C199" s="65"/>
      <c r="D199" s="66"/>
      <c r="E199" s="67"/>
      <c r="F199" s="68"/>
      <c r="G199" s="65"/>
      <c r="H199" s="69"/>
      <c r="I199" s="70"/>
      <c r="J199" s="70"/>
      <c r="K199" s="34" t="s">
        <v>65</v>
      </c>
      <c r="L199" s="77">
        <v>224</v>
      </c>
      <c r="M199" s="77"/>
      <c r="N199" s="72"/>
      <c r="O199" s="79" t="s">
        <v>176</v>
      </c>
      <c r="P199" s="81">
        <v>43650.65013888889</v>
      </c>
      <c r="Q199" s="79" t="s">
        <v>612</v>
      </c>
      <c r="R199" s="83" t="s">
        <v>723</v>
      </c>
      <c r="S199" s="79" t="s">
        <v>827</v>
      </c>
      <c r="T199" s="79" t="s">
        <v>980</v>
      </c>
      <c r="U199" s="83" t="s">
        <v>1167</v>
      </c>
      <c r="V199" s="83" t="s">
        <v>1167</v>
      </c>
      <c r="W199" s="81">
        <v>43650.65013888889</v>
      </c>
      <c r="X199" s="83" t="s">
        <v>1491</v>
      </c>
      <c r="Y199" s="79"/>
      <c r="Z199" s="79"/>
      <c r="AA199" s="85" t="s">
        <v>1799</v>
      </c>
      <c r="AB199" s="79"/>
      <c r="AC199" s="79" t="b">
        <v>0</v>
      </c>
      <c r="AD199" s="79">
        <v>2</v>
      </c>
      <c r="AE199" s="85" t="s">
        <v>1912</v>
      </c>
      <c r="AF199" s="79" t="b">
        <v>0</v>
      </c>
      <c r="AG199" s="79" t="s">
        <v>1915</v>
      </c>
      <c r="AH199" s="79"/>
      <c r="AI199" s="85" t="s">
        <v>1912</v>
      </c>
      <c r="AJ199" s="79" t="b">
        <v>0</v>
      </c>
      <c r="AK199" s="79">
        <v>0</v>
      </c>
      <c r="AL199" s="85" t="s">
        <v>1912</v>
      </c>
      <c r="AM199" s="79" t="s">
        <v>1922</v>
      </c>
      <c r="AN199" s="79" t="b">
        <v>0</v>
      </c>
      <c r="AO199" s="85" t="s">
        <v>1799</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1</v>
      </c>
      <c r="BE199" s="49">
        <v>10</v>
      </c>
      <c r="BF199" s="48">
        <v>0</v>
      </c>
      <c r="BG199" s="49">
        <v>0</v>
      </c>
      <c r="BH199" s="48">
        <v>0</v>
      </c>
      <c r="BI199" s="49">
        <v>0</v>
      </c>
      <c r="BJ199" s="48">
        <v>9</v>
      </c>
      <c r="BK199" s="49">
        <v>90</v>
      </c>
      <c r="BL199" s="48">
        <v>10</v>
      </c>
    </row>
    <row r="200" spans="1:64" ht="15">
      <c r="A200" s="64" t="s">
        <v>356</v>
      </c>
      <c r="B200" s="64" t="s">
        <v>394</v>
      </c>
      <c r="C200" s="65"/>
      <c r="D200" s="66"/>
      <c r="E200" s="67"/>
      <c r="F200" s="68"/>
      <c r="G200" s="65"/>
      <c r="H200" s="69"/>
      <c r="I200" s="70"/>
      <c r="J200" s="70"/>
      <c r="K200" s="34" t="s">
        <v>65</v>
      </c>
      <c r="L200" s="77">
        <v>225</v>
      </c>
      <c r="M200" s="77"/>
      <c r="N200" s="72"/>
      <c r="O200" s="79" t="s">
        <v>416</v>
      </c>
      <c r="P200" s="81">
        <v>43640.664988425924</v>
      </c>
      <c r="Q200" s="79" t="s">
        <v>613</v>
      </c>
      <c r="R200" s="83" t="s">
        <v>723</v>
      </c>
      <c r="S200" s="79" t="s">
        <v>827</v>
      </c>
      <c r="T200" s="79" t="s">
        <v>864</v>
      </c>
      <c r="U200" s="83" t="s">
        <v>1054</v>
      </c>
      <c r="V200" s="83" t="s">
        <v>1054</v>
      </c>
      <c r="W200" s="81">
        <v>43640.664988425924</v>
      </c>
      <c r="X200" s="83" t="s">
        <v>1492</v>
      </c>
      <c r="Y200" s="79"/>
      <c r="Z200" s="79"/>
      <c r="AA200" s="85" t="s">
        <v>1800</v>
      </c>
      <c r="AB200" s="79"/>
      <c r="AC200" s="79" t="b">
        <v>0</v>
      </c>
      <c r="AD200" s="79">
        <v>0</v>
      </c>
      <c r="AE200" s="85" t="s">
        <v>1912</v>
      </c>
      <c r="AF200" s="79" t="b">
        <v>0</v>
      </c>
      <c r="AG200" s="79" t="s">
        <v>1915</v>
      </c>
      <c r="AH200" s="79"/>
      <c r="AI200" s="85" t="s">
        <v>1912</v>
      </c>
      <c r="AJ200" s="79" t="b">
        <v>0</v>
      </c>
      <c r="AK200" s="79">
        <v>1</v>
      </c>
      <c r="AL200" s="85" t="s">
        <v>1912</v>
      </c>
      <c r="AM200" s="79" t="s">
        <v>1922</v>
      </c>
      <c r="AN200" s="79" t="b">
        <v>0</v>
      </c>
      <c r="AO200" s="85" t="s">
        <v>1800</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2</v>
      </c>
      <c r="BC200" s="78" t="str">
        <f>REPLACE(INDEX(GroupVertices[Group],MATCH(Edges24[[#This Row],[Vertex 2]],GroupVertices[Vertex],0)),1,1,"")</f>
        <v>2</v>
      </c>
      <c r="BD200" s="48">
        <v>2</v>
      </c>
      <c r="BE200" s="49">
        <v>20</v>
      </c>
      <c r="BF200" s="48">
        <v>0</v>
      </c>
      <c r="BG200" s="49">
        <v>0</v>
      </c>
      <c r="BH200" s="48">
        <v>0</v>
      </c>
      <c r="BI200" s="49">
        <v>0</v>
      </c>
      <c r="BJ200" s="48">
        <v>8</v>
      </c>
      <c r="BK200" s="49">
        <v>80</v>
      </c>
      <c r="BL200" s="48">
        <v>10</v>
      </c>
    </row>
    <row r="201" spans="1:64" ht="15">
      <c r="A201" s="64" t="s">
        <v>356</v>
      </c>
      <c r="B201" s="64" t="s">
        <v>394</v>
      </c>
      <c r="C201" s="65"/>
      <c r="D201" s="66"/>
      <c r="E201" s="67"/>
      <c r="F201" s="68"/>
      <c r="G201" s="65"/>
      <c r="H201" s="69"/>
      <c r="I201" s="70"/>
      <c r="J201" s="70"/>
      <c r="K201" s="34" t="s">
        <v>65</v>
      </c>
      <c r="L201" s="77">
        <v>226</v>
      </c>
      <c r="M201" s="77"/>
      <c r="N201" s="72"/>
      <c r="O201" s="79" t="s">
        <v>416</v>
      </c>
      <c r="P201" s="81">
        <v>43650.74684027778</v>
      </c>
      <c r="Q201" s="79" t="s">
        <v>614</v>
      </c>
      <c r="R201" s="83" t="s">
        <v>723</v>
      </c>
      <c r="S201" s="79" t="s">
        <v>827</v>
      </c>
      <c r="T201" s="79" t="s">
        <v>981</v>
      </c>
      <c r="U201" s="83" t="s">
        <v>1168</v>
      </c>
      <c r="V201" s="83" t="s">
        <v>1168</v>
      </c>
      <c r="W201" s="81">
        <v>43650.74684027778</v>
      </c>
      <c r="X201" s="83" t="s">
        <v>1493</v>
      </c>
      <c r="Y201" s="79"/>
      <c r="Z201" s="79"/>
      <c r="AA201" s="85" t="s">
        <v>1801</v>
      </c>
      <c r="AB201" s="79"/>
      <c r="AC201" s="79" t="b">
        <v>0</v>
      </c>
      <c r="AD201" s="79">
        <v>0</v>
      </c>
      <c r="AE201" s="85" t="s">
        <v>1912</v>
      </c>
      <c r="AF201" s="79" t="b">
        <v>0</v>
      </c>
      <c r="AG201" s="79" t="s">
        <v>1915</v>
      </c>
      <c r="AH201" s="79"/>
      <c r="AI201" s="85" t="s">
        <v>1912</v>
      </c>
      <c r="AJ201" s="79" t="b">
        <v>0</v>
      </c>
      <c r="AK201" s="79">
        <v>0</v>
      </c>
      <c r="AL201" s="85" t="s">
        <v>1912</v>
      </c>
      <c r="AM201" s="79" t="s">
        <v>1922</v>
      </c>
      <c r="AN201" s="79" t="b">
        <v>0</v>
      </c>
      <c r="AO201" s="85" t="s">
        <v>1801</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2</v>
      </c>
      <c r="BC201" s="78" t="str">
        <f>REPLACE(INDEX(GroupVertices[Group],MATCH(Edges24[[#This Row],[Vertex 2]],GroupVertices[Vertex],0)),1,1,"")</f>
        <v>2</v>
      </c>
      <c r="BD201" s="48"/>
      <c r="BE201" s="49"/>
      <c r="BF201" s="48"/>
      <c r="BG201" s="49"/>
      <c r="BH201" s="48"/>
      <c r="BI201" s="49"/>
      <c r="BJ201" s="48"/>
      <c r="BK201" s="49"/>
      <c r="BL201" s="48"/>
    </row>
    <row r="202" spans="1:64" ht="15">
      <c r="A202" s="64" t="s">
        <v>357</v>
      </c>
      <c r="B202" s="64" t="s">
        <v>357</v>
      </c>
      <c r="C202" s="65"/>
      <c r="D202" s="66"/>
      <c r="E202" s="67"/>
      <c r="F202" s="68"/>
      <c r="G202" s="65"/>
      <c r="H202" s="69"/>
      <c r="I202" s="70"/>
      <c r="J202" s="70"/>
      <c r="K202" s="34" t="s">
        <v>65</v>
      </c>
      <c r="L202" s="77">
        <v>228</v>
      </c>
      <c r="M202" s="77"/>
      <c r="N202" s="72"/>
      <c r="O202" s="79" t="s">
        <v>176</v>
      </c>
      <c r="P202" s="81">
        <v>43650.77578703704</v>
      </c>
      <c r="Q202" s="79" t="s">
        <v>615</v>
      </c>
      <c r="R202" s="83" t="s">
        <v>723</v>
      </c>
      <c r="S202" s="79" t="s">
        <v>827</v>
      </c>
      <c r="T202" s="79" t="s">
        <v>897</v>
      </c>
      <c r="U202" s="83" t="s">
        <v>1169</v>
      </c>
      <c r="V202" s="83" t="s">
        <v>1169</v>
      </c>
      <c r="W202" s="81">
        <v>43650.77578703704</v>
      </c>
      <c r="X202" s="83" t="s">
        <v>1494</v>
      </c>
      <c r="Y202" s="79"/>
      <c r="Z202" s="79"/>
      <c r="AA202" s="85" t="s">
        <v>1802</v>
      </c>
      <c r="AB202" s="79"/>
      <c r="AC202" s="79" t="b">
        <v>0</v>
      </c>
      <c r="AD202" s="79">
        <v>0</v>
      </c>
      <c r="AE202" s="85" t="s">
        <v>1912</v>
      </c>
      <c r="AF202" s="79" t="b">
        <v>0</v>
      </c>
      <c r="AG202" s="79" t="s">
        <v>1915</v>
      </c>
      <c r="AH202" s="79"/>
      <c r="AI202" s="85" t="s">
        <v>1912</v>
      </c>
      <c r="AJ202" s="79" t="b">
        <v>0</v>
      </c>
      <c r="AK202" s="79">
        <v>0</v>
      </c>
      <c r="AL202" s="85" t="s">
        <v>1912</v>
      </c>
      <c r="AM202" s="79" t="s">
        <v>1922</v>
      </c>
      <c r="AN202" s="79" t="b">
        <v>0</v>
      </c>
      <c r="AO202" s="85" t="s">
        <v>1802</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1</v>
      </c>
      <c r="BE202" s="49">
        <v>11.11111111111111</v>
      </c>
      <c r="BF202" s="48">
        <v>0</v>
      </c>
      <c r="BG202" s="49">
        <v>0</v>
      </c>
      <c r="BH202" s="48">
        <v>0</v>
      </c>
      <c r="BI202" s="49">
        <v>0</v>
      </c>
      <c r="BJ202" s="48">
        <v>8</v>
      </c>
      <c r="BK202" s="49">
        <v>88.88888888888889</v>
      </c>
      <c r="BL202" s="48">
        <v>9</v>
      </c>
    </row>
    <row r="203" spans="1:64" ht="15">
      <c r="A203" s="64" t="s">
        <v>358</v>
      </c>
      <c r="B203" s="64" t="s">
        <v>358</v>
      </c>
      <c r="C203" s="65"/>
      <c r="D203" s="66"/>
      <c r="E203" s="67"/>
      <c r="F203" s="68"/>
      <c r="G203" s="65"/>
      <c r="H203" s="69"/>
      <c r="I203" s="70"/>
      <c r="J203" s="70"/>
      <c r="K203" s="34" t="s">
        <v>65</v>
      </c>
      <c r="L203" s="77">
        <v>229</v>
      </c>
      <c r="M203" s="77"/>
      <c r="N203" s="72"/>
      <c r="O203" s="79" t="s">
        <v>176</v>
      </c>
      <c r="P203" s="81">
        <v>43650.85023148148</v>
      </c>
      <c r="Q203" s="79" t="s">
        <v>616</v>
      </c>
      <c r="R203" s="83" t="s">
        <v>723</v>
      </c>
      <c r="S203" s="79" t="s">
        <v>827</v>
      </c>
      <c r="T203" s="79" t="s">
        <v>859</v>
      </c>
      <c r="U203" s="83" t="s">
        <v>1170</v>
      </c>
      <c r="V203" s="83" t="s">
        <v>1170</v>
      </c>
      <c r="W203" s="81">
        <v>43650.85023148148</v>
      </c>
      <c r="X203" s="83" t="s">
        <v>1495</v>
      </c>
      <c r="Y203" s="79"/>
      <c r="Z203" s="79"/>
      <c r="AA203" s="85" t="s">
        <v>1803</v>
      </c>
      <c r="AB203" s="79"/>
      <c r="AC203" s="79" t="b">
        <v>0</v>
      </c>
      <c r="AD203" s="79">
        <v>0</v>
      </c>
      <c r="AE203" s="85" t="s">
        <v>1912</v>
      </c>
      <c r="AF203" s="79" t="b">
        <v>0</v>
      </c>
      <c r="AG203" s="79" t="s">
        <v>1915</v>
      </c>
      <c r="AH203" s="79"/>
      <c r="AI203" s="85" t="s">
        <v>1912</v>
      </c>
      <c r="AJ203" s="79" t="b">
        <v>0</v>
      </c>
      <c r="AK203" s="79">
        <v>0</v>
      </c>
      <c r="AL203" s="85" t="s">
        <v>1912</v>
      </c>
      <c r="AM203" s="79" t="s">
        <v>1922</v>
      </c>
      <c r="AN203" s="79" t="b">
        <v>0</v>
      </c>
      <c r="AO203" s="85" t="s">
        <v>1803</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1</v>
      </c>
      <c r="BE203" s="49">
        <v>11.11111111111111</v>
      </c>
      <c r="BF203" s="48">
        <v>0</v>
      </c>
      <c r="BG203" s="49">
        <v>0</v>
      </c>
      <c r="BH203" s="48">
        <v>0</v>
      </c>
      <c r="BI203" s="49">
        <v>0</v>
      </c>
      <c r="BJ203" s="48">
        <v>8</v>
      </c>
      <c r="BK203" s="49">
        <v>88.88888888888889</v>
      </c>
      <c r="BL203" s="48">
        <v>9</v>
      </c>
    </row>
    <row r="204" spans="1:64" ht="15">
      <c r="A204" s="64" t="s">
        <v>359</v>
      </c>
      <c r="B204" s="64" t="s">
        <v>394</v>
      </c>
      <c r="C204" s="65"/>
      <c r="D204" s="66"/>
      <c r="E204" s="67"/>
      <c r="F204" s="68"/>
      <c r="G204" s="65"/>
      <c r="H204" s="69"/>
      <c r="I204" s="70"/>
      <c r="J204" s="70"/>
      <c r="K204" s="34" t="s">
        <v>65</v>
      </c>
      <c r="L204" s="77">
        <v>230</v>
      </c>
      <c r="M204" s="77"/>
      <c r="N204" s="72"/>
      <c r="O204" s="79" t="s">
        <v>416</v>
      </c>
      <c r="P204" s="81">
        <v>43650.89810185185</v>
      </c>
      <c r="Q204" s="79" t="s">
        <v>617</v>
      </c>
      <c r="R204" s="83" t="s">
        <v>723</v>
      </c>
      <c r="S204" s="79" t="s">
        <v>827</v>
      </c>
      <c r="T204" s="79" t="s">
        <v>982</v>
      </c>
      <c r="U204" s="83" t="s">
        <v>1171</v>
      </c>
      <c r="V204" s="83" t="s">
        <v>1171</v>
      </c>
      <c r="W204" s="81">
        <v>43650.89810185185</v>
      </c>
      <c r="X204" s="83" t="s">
        <v>1496</v>
      </c>
      <c r="Y204" s="79"/>
      <c r="Z204" s="79"/>
      <c r="AA204" s="85" t="s">
        <v>1804</v>
      </c>
      <c r="AB204" s="79"/>
      <c r="AC204" s="79" t="b">
        <v>0</v>
      </c>
      <c r="AD204" s="79">
        <v>0</v>
      </c>
      <c r="AE204" s="85" t="s">
        <v>1912</v>
      </c>
      <c r="AF204" s="79" t="b">
        <v>0</v>
      </c>
      <c r="AG204" s="79" t="s">
        <v>1915</v>
      </c>
      <c r="AH204" s="79"/>
      <c r="AI204" s="85" t="s">
        <v>1912</v>
      </c>
      <c r="AJ204" s="79" t="b">
        <v>0</v>
      </c>
      <c r="AK204" s="79">
        <v>0</v>
      </c>
      <c r="AL204" s="85" t="s">
        <v>1912</v>
      </c>
      <c r="AM204" s="79" t="s">
        <v>1922</v>
      </c>
      <c r="AN204" s="79" t="b">
        <v>0</v>
      </c>
      <c r="AO204" s="85" t="s">
        <v>1804</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2</v>
      </c>
      <c r="BD204" s="48">
        <v>1</v>
      </c>
      <c r="BE204" s="49">
        <v>9.090909090909092</v>
      </c>
      <c r="BF204" s="48">
        <v>0</v>
      </c>
      <c r="BG204" s="49">
        <v>0</v>
      </c>
      <c r="BH204" s="48">
        <v>0</v>
      </c>
      <c r="BI204" s="49">
        <v>0</v>
      </c>
      <c r="BJ204" s="48">
        <v>10</v>
      </c>
      <c r="BK204" s="49">
        <v>90.9090909090909</v>
      </c>
      <c r="BL204" s="48">
        <v>11</v>
      </c>
    </row>
    <row r="205" spans="1:64" ht="15">
      <c r="A205" s="64" t="s">
        <v>360</v>
      </c>
      <c r="B205" s="64" t="s">
        <v>414</v>
      </c>
      <c r="C205" s="65"/>
      <c r="D205" s="66"/>
      <c r="E205" s="67"/>
      <c r="F205" s="68"/>
      <c r="G205" s="65"/>
      <c r="H205" s="69"/>
      <c r="I205" s="70"/>
      <c r="J205" s="70"/>
      <c r="K205" s="34" t="s">
        <v>65</v>
      </c>
      <c r="L205" s="77">
        <v>231</v>
      </c>
      <c r="M205" s="77"/>
      <c r="N205" s="72"/>
      <c r="O205" s="79" t="s">
        <v>416</v>
      </c>
      <c r="P205" s="81">
        <v>43651.01627314815</v>
      </c>
      <c r="Q205" s="79" t="s">
        <v>618</v>
      </c>
      <c r="R205" s="83" t="s">
        <v>778</v>
      </c>
      <c r="S205" s="79" t="s">
        <v>829</v>
      </c>
      <c r="T205" s="79" t="s">
        <v>983</v>
      </c>
      <c r="U205" s="79"/>
      <c r="V205" s="83" t="s">
        <v>1281</v>
      </c>
      <c r="W205" s="81">
        <v>43651.01627314815</v>
      </c>
      <c r="X205" s="83" t="s">
        <v>1497</v>
      </c>
      <c r="Y205" s="79"/>
      <c r="Z205" s="79"/>
      <c r="AA205" s="85" t="s">
        <v>1805</v>
      </c>
      <c r="AB205" s="79"/>
      <c r="AC205" s="79" t="b">
        <v>0</v>
      </c>
      <c r="AD205" s="79">
        <v>1</v>
      </c>
      <c r="AE205" s="85" t="s">
        <v>1912</v>
      </c>
      <c r="AF205" s="79" t="b">
        <v>0</v>
      </c>
      <c r="AG205" s="79" t="s">
        <v>1915</v>
      </c>
      <c r="AH205" s="79"/>
      <c r="AI205" s="85" t="s">
        <v>1912</v>
      </c>
      <c r="AJ205" s="79" t="b">
        <v>0</v>
      </c>
      <c r="AK205" s="79">
        <v>0</v>
      </c>
      <c r="AL205" s="85" t="s">
        <v>1912</v>
      </c>
      <c r="AM205" s="79" t="s">
        <v>1927</v>
      </c>
      <c r="AN205" s="79" t="b">
        <v>0</v>
      </c>
      <c r="AO205" s="85" t="s">
        <v>1805</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14</v>
      </c>
      <c r="BC205" s="78" t="str">
        <f>REPLACE(INDEX(GroupVertices[Group],MATCH(Edges24[[#This Row],[Vertex 2]],GroupVertices[Vertex],0)),1,1,"")</f>
        <v>14</v>
      </c>
      <c r="BD205" s="48">
        <v>0</v>
      </c>
      <c r="BE205" s="49">
        <v>0</v>
      </c>
      <c r="BF205" s="48">
        <v>0</v>
      </c>
      <c r="BG205" s="49">
        <v>0</v>
      </c>
      <c r="BH205" s="48">
        <v>0</v>
      </c>
      <c r="BI205" s="49">
        <v>0</v>
      </c>
      <c r="BJ205" s="48">
        <v>16</v>
      </c>
      <c r="BK205" s="49">
        <v>100</v>
      </c>
      <c r="BL205" s="48">
        <v>16</v>
      </c>
    </row>
    <row r="206" spans="1:64" ht="15">
      <c r="A206" s="64" t="s">
        <v>360</v>
      </c>
      <c r="B206" s="64" t="s">
        <v>360</v>
      </c>
      <c r="C206" s="65"/>
      <c r="D206" s="66"/>
      <c r="E206" s="67"/>
      <c r="F206" s="68"/>
      <c r="G206" s="65"/>
      <c r="H206" s="69"/>
      <c r="I206" s="70"/>
      <c r="J206" s="70"/>
      <c r="K206" s="34" t="s">
        <v>65</v>
      </c>
      <c r="L206" s="77">
        <v>232</v>
      </c>
      <c r="M206" s="77"/>
      <c r="N206" s="72"/>
      <c r="O206" s="79" t="s">
        <v>176</v>
      </c>
      <c r="P206" s="81">
        <v>43640.01974537037</v>
      </c>
      <c r="Q206" s="79" t="s">
        <v>619</v>
      </c>
      <c r="R206" s="83" t="s">
        <v>779</v>
      </c>
      <c r="S206" s="79" t="s">
        <v>829</v>
      </c>
      <c r="T206" s="79" t="s">
        <v>984</v>
      </c>
      <c r="U206" s="79"/>
      <c r="V206" s="83" t="s">
        <v>1281</v>
      </c>
      <c r="W206" s="81">
        <v>43640.01974537037</v>
      </c>
      <c r="X206" s="83" t="s">
        <v>1498</v>
      </c>
      <c r="Y206" s="79"/>
      <c r="Z206" s="79"/>
      <c r="AA206" s="85" t="s">
        <v>1806</v>
      </c>
      <c r="AB206" s="79"/>
      <c r="AC206" s="79" t="b">
        <v>0</v>
      </c>
      <c r="AD206" s="79">
        <v>0</v>
      </c>
      <c r="AE206" s="85" t="s">
        <v>1912</v>
      </c>
      <c r="AF206" s="79" t="b">
        <v>0</v>
      </c>
      <c r="AG206" s="79" t="s">
        <v>1915</v>
      </c>
      <c r="AH206" s="79"/>
      <c r="AI206" s="85" t="s">
        <v>1912</v>
      </c>
      <c r="AJ206" s="79" t="b">
        <v>0</v>
      </c>
      <c r="AK206" s="79">
        <v>0</v>
      </c>
      <c r="AL206" s="85" t="s">
        <v>1912</v>
      </c>
      <c r="AM206" s="79" t="s">
        <v>1927</v>
      </c>
      <c r="AN206" s="79" t="b">
        <v>0</v>
      </c>
      <c r="AO206" s="85" t="s">
        <v>1806</v>
      </c>
      <c r="AP206" s="79" t="s">
        <v>176</v>
      </c>
      <c r="AQ206" s="79">
        <v>0</v>
      </c>
      <c r="AR206" s="79">
        <v>0</v>
      </c>
      <c r="AS206" s="79"/>
      <c r="AT206" s="79"/>
      <c r="AU206" s="79"/>
      <c r="AV206" s="79"/>
      <c r="AW206" s="79"/>
      <c r="AX206" s="79"/>
      <c r="AY206" s="79"/>
      <c r="AZ206" s="79"/>
      <c r="BA206">
        <v>5</v>
      </c>
      <c r="BB206" s="78" t="str">
        <f>REPLACE(INDEX(GroupVertices[Group],MATCH(Edges24[[#This Row],[Vertex 1]],GroupVertices[Vertex],0)),1,1,"")</f>
        <v>14</v>
      </c>
      <c r="BC206" s="78" t="str">
        <f>REPLACE(INDEX(GroupVertices[Group],MATCH(Edges24[[#This Row],[Vertex 2]],GroupVertices[Vertex],0)),1,1,"")</f>
        <v>14</v>
      </c>
      <c r="BD206" s="48">
        <v>0</v>
      </c>
      <c r="BE206" s="49">
        <v>0</v>
      </c>
      <c r="BF206" s="48">
        <v>0</v>
      </c>
      <c r="BG206" s="49">
        <v>0</v>
      </c>
      <c r="BH206" s="48">
        <v>0</v>
      </c>
      <c r="BI206" s="49">
        <v>0</v>
      </c>
      <c r="BJ206" s="48">
        <v>23</v>
      </c>
      <c r="BK206" s="49">
        <v>100</v>
      </c>
      <c r="BL206" s="48">
        <v>23</v>
      </c>
    </row>
    <row r="207" spans="1:64" ht="15">
      <c r="A207" s="64" t="s">
        <v>360</v>
      </c>
      <c r="B207" s="64" t="s">
        <v>360</v>
      </c>
      <c r="C207" s="65"/>
      <c r="D207" s="66"/>
      <c r="E207" s="67"/>
      <c r="F207" s="68"/>
      <c r="G207" s="65"/>
      <c r="H207" s="69"/>
      <c r="I207" s="70"/>
      <c r="J207" s="70"/>
      <c r="K207" s="34" t="s">
        <v>65</v>
      </c>
      <c r="L207" s="77">
        <v>233</v>
      </c>
      <c r="M207" s="77"/>
      <c r="N207" s="72"/>
      <c r="O207" s="79" t="s">
        <v>176</v>
      </c>
      <c r="P207" s="81">
        <v>43646.81674768519</v>
      </c>
      <c r="Q207" s="79" t="s">
        <v>620</v>
      </c>
      <c r="R207" s="83" t="s">
        <v>780</v>
      </c>
      <c r="S207" s="79" t="s">
        <v>829</v>
      </c>
      <c r="T207" s="79" t="s">
        <v>985</v>
      </c>
      <c r="U207" s="79"/>
      <c r="V207" s="83" t="s">
        <v>1281</v>
      </c>
      <c r="W207" s="81">
        <v>43646.81674768519</v>
      </c>
      <c r="X207" s="83" t="s">
        <v>1499</v>
      </c>
      <c r="Y207" s="79"/>
      <c r="Z207" s="79"/>
      <c r="AA207" s="85" t="s">
        <v>1807</v>
      </c>
      <c r="AB207" s="79"/>
      <c r="AC207" s="79" t="b">
        <v>0</v>
      </c>
      <c r="AD207" s="79">
        <v>0</v>
      </c>
      <c r="AE207" s="85" t="s">
        <v>1912</v>
      </c>
      <c r="AF207" s="79" t="b">
        <v>0</v>
      </c>
      <c r="AG207" s="79" t="s">
        <v>1915</v>
      </c>
      <c r="AH207" s="79"/>
      <c r="AI207" s="85" t="s">
        <v>1912</v>
      </c>
      <c r="AJ207" s="79" t="b">
        <v>0</v>
      </c>
      <c r="AK207" s="79">
        <v>0</v>
      </c>
      <c r="AL207" s="85" t="s">
        <v>1912</v>
      </c>
      <c r="AM207" s="79" t="s">
        <v>1927</v>
      </c>
      <c r="AN207" s="79" t="b">
        <v>0</v>
      </c>
      <c r="AO207" s="85" t="s">
        <v>1807</v>
      </c>
      <c r="AP207" s="79" t="s">
        <v>176</v>
      </c>
      <c r="AQ207" s="79">
        <v>0</v>
      </c>
      <c r="AR207" s="79">
        <v>0</v>
      </c>
      <c r="AS207" s="79"/>
      <c r="AT207" s="79"/>
      <c r="AU207" s="79"/>
      <c r="AV207" s="79"/>
      <c r="AW207" s="79"/>
      <c r="AX207" s="79"/>
      <c r="AY207" s="79"/>
      <c r="AZ207" s="79"/>
      <c r="BA207">
        <v>5</v>
      </c>
      <c r="BB207" s="78" t="str">
        <f>REPLACE(INDEX(GroupVertices[Group],MATCH(Edges24[[#This Row],[Vertex 1]],GroupVertices[Vertex],0)),1,1,"")</f>
        <v>14</v>
      </c>
      <c r="BC207" s="78" t="str">
        <f>REPLACE(INDEX(GroupVertices[Group],MATCH(Edges24[[#This Row],[Vertex 2]],GroupVertices[Vertex],0)),1,1,"")</f>
        <v>14</v>
      </c>
      <c r="BD207" s="48">
        <v>1</v>
      </c>
      <c r="BE207" s="49">
        <v>5</v>
      </c>
      <c r="BF207" s="48">
        <v>2</v>
      </c>
      <c r="BG207" s="49">
        <v>10</v>
      </c>
      <c r="BH207" s="48">
        <v>0</v>
      </c>
      <c r="BI207" s="49">
        <v>0</v>
      </c>
      <c r="BJ207" s="48">
        <v>17</v>
      </c>
      <c r="BK207" s="49">
        <v>85</v>
      </c>
      <c r="BL207" s="48">
        <v>20</v>
      </c>
    </row>
    <row r="208" spans="1:64" ht="15">
      <c r="A208" s="64" t="s">
        <v>360</v>
      </c>
      <c r="B208" s="64" t="s">
        <v>360</v>
      </c>
      <c r="C208" s="65"/>
      <c r="D208" s="66"/>
      <c r="E208" s="67"/>
      <c r="F208" s="68"/>
      <c r="G208" s="65"/>
      <c r="H208" s="69"/>
      <c r="I208" s="70"/>
      <c r="J208" s="70"/>
      <c r="K208" s="34" t="s">
        <v>65</v>
      </c>
      <c r="L208" s="77">
        <v>234</v>
      </c>
      <c r="M208" s="77"/>
      <c r="N208" s="72"/>
      <c r="O208" s="79" t="s">
        <v>176</v>
      </c>
      <c r="P208" s="81">
        <v>43648.791921296295</v>
      </c>
      <c r="Q208" s="79" t="s">
        <v>621</v>
      </c>
      <c r="R208" s="83" t="s">
        <v>781</v>
      </c>
      <c r="S208" s="79" t="s">
        <v>829</v>
      </c>
      <c r="T208" s="79" t="s">
        <v>986</v>
      </c>
      <c r="U208" s="79"/>
      <c r="V208" s="83" t="s">
        <v>1281</v>
      </c>
      <c r="W208" s="81">
        <v>43648.791921296295</v>
      </c>
      <c r="X208" s="83" t="s">
        <v>1500</v>
      </c>
      <c r="Y208" s="79"/>
      <c r="Z208" s="79"/>
      <c r="AA208" s="85" t="s">
        <v>1808</v>
      </c>
      <c r="AB208" s="79"/>
      <c r="AC208" s="79" t="b">
        <v>0</v>
      </c>
      <c r="AD208" s="79">
        <v>0</v>
      </c>
      <c r="AE208" s="85" t="s">
        <v>1912</v>
      </c>
      <c r="AF208" s="79" t="b">
        <v>0</v>
      </c>
      <c r="AG208" s="79" t="s">
        <v>1915</v>
      </c>
      <c r="AH208" s="79"/>
      <c r="AI208" s="85" t="s">
        <v>1912</v>
      </c>
      <c r="AJ208" s="79" t="b">
        <v>0</v>
      </c>
      <c r="AK208" s="79">
        <v>0</v>
      </c>
      <c r="AL208" s="85" t="s">
        <v>1912</v>
      </c>
      <c r="AM208" s="79" t="s">
        <v>1927</v>
      </c>
      <c r="AN208" s="79" t="b">
        <v>0</v>
      </c>
      <c r="AO208" s="85" t="s">
        <v>1808</v>
      </c>
      <c r="AP208" s="79" t="s">
        <v>176</v>
      </c>
      <c r="AQ208" s="79">
        <v>0</v>
      </c>
      <c r="AR208" s="79">
        <v>0</v>
      </c>
      <c r="AS208" s="79"/>
      <c r="AT208" s="79"/>
      <c r="AU208" s="79"/>
      <c r="AV208" s="79"/>
      <c r="AW208" s="79"/>
      <c r="AX208" s="79"/>
      <c r="AY208" s="79"/>
      <c r="AZ208" s="79"/>
      <c r="BA208">
        <v>5</v>
      </c>
      <c r="BB208" s="78" t="str">
        <f>REPLACE(INDEX(GroupVertices[Group],MATCH(Edges24[[#This Row],[Vertex 1]],GroupVertices[Vertex],0)),1,1,"")</f>
        <v>14</v>
      </c>
      <c r="BC208" s="78" t="str">
        <f>REPLACE(INDEX(GroupVertices[Group],MATCH(Edges24[[#This Row],[Vertex 2]],GroupVertices[Vertex],0)),1,1,"")</f>
        <v>14</v>
      </c>
      <c r="BD208" s="48">
        <v>0</v>
      </c>
      <c r="BE208" s="49">
        <v>0</v>
      </c>
      <c r="BF208" s="48">
        <v>0</v>
      </c>
      <c r="BG208" s="49">
        <v>0</v>
      </c>
      <c r="BH208" s="48">
        <v>0</v>
      </c>
      <c r="BI208" s="49">
        <v>0</v>
      </c>
      <c r="BJ208" s="48">
        <v>18</v>
      </c>
      <c r="BK208" s="49">
        <v>100</v>
      </c>
      <c r="BL208" s="48">
        <v>18</v>
      </c>
    </row>
    <row r="209" spans="1:64" ht="15">
      <c r="A209" s="64" t="s">
        <v>360</v>
      </c>
      <c r="B209" s="64" t="s">
        <v>360</v>
      </c>
      <c r="C209" s="65"/>
      <c r="D209" s="66"/>
      <c r="E209" s="67"/>
      <c r="F209" s="68"/>
      <c r="G209" s="65"/>
      <c r="H209" s="69"/>
      <c r="I209" s="70"/>
      <c r="J209" s="70"/>
      <c r="K209" s="34" t="s">
        <v>65</v>
      </c>
      <c r="L209" s="77">
        <v>235</v>
      </c>
      <c r="M209" s="77"/>
      <c r="N209" s="72"/>
      <c r="O209" s="79" t="s">
        <v>176</v>
      </c>
      <c r="P209" s="81">
        <v>43649.81883101852</v>
      </c>
      <c r="Q209" s="79" t="s">
        <v>622</v>
      </c>
      <c r="R209" s="83" t="s">
        <v>782</v>
      </c>
      <c r="S209" s="79" t="s">
        <v>829</v>
      </c>
      <c r="T209" s="79" t="s">
        <v>987</v>
      </c>
      <c r="U209" s="79"/>
      <c r="V209" s="83" t="s">
        <v>1281</v>
      </c>
      <c r="W209" s="81">
        <v>43649.81883101852</v>
      </c>
      <c r="X209" s="83" t="s">
        <v>1501</v>
      </c>
      <c r="Y209" s="79"/>
      <c r="Z209" s="79"/>
      <c r="AA209" s="85" t="s">
        <v>1809</v>
      </c>
      <c r="AB209" s="79"/>
      <c r="AC209" s="79" t="b">
        <v>0</v>
      </c>
      <c r="AD209" s="79">
        <v>0</v>
      </c>
      <c r="AE209" s="85" t="s">
        <v>1912</v>
      </c>
      <c r="AF209" s="79" t="b">
        <v>0</v>
      </c>
      <c r="AG209" s="79" t="s">
        <v>1915</v>
      </c>
      <c r="AH209" s="79"/>
      <c r="AI209" s="85" t="s">
        <v>1912</v>
      </c>
      <c r="AJ209" s="79" t="b">
        <v>0</v>
      </c>
      <c r="AK209" s="79">
        <v>0</v>
      </c>
      <c r="AL209" s="85" t="s">
        <v>1912</v>
      </c>
      <c r="AM209" s="79" t="s">
        <v>1927</v>
      </c>
      <c r="AN209" s="79" t="b">
        <v>0</v>
      </c>
      <c r="AO209" s="85" t="s">
        <v>1809</v>
      </c>
      <c r="AP209" s="79" t="s">
        <v>176</v>
      </c>
      <c r="AQ209" s="79">
        <v>0</v>
      </c>
      <c r="AR209" s="79">
        <v>0</v>
      </c>
      <c r="AS209" s="79"/>
      <c r="AT209" s="79"/>
      <c r="AU209" s="79"/>
      <c r="AV209" s="79"/>
      <c r="AW209" s="79"/>
      <c r="AX209" s="79"/>
      <c r="AY209" s="79"/>
      <c r="AZ209" s="79"/>
      <c r="BA209">
        <v>5</v>
      </c>
      <c r="BB209" s="78" t="str">
        <f>REPLACE(INDEX(GroupVertices[Group],MATCH(Edges24[[#This Row],[Vertex 1]],GroupVertices[Vertex],0)),1,1,"")</f>
        <v>14</v>
      </c>
      <c r="BC209" s="78" t="str">
        <f>REPLACE(INDEX(GroupVertices[Group],MATCH(Edges24[[#This Row],[Vertex 2]],GroupVertices[Vertex],0)),1,1,"")</f>
        <v>14</v>
      </c>
      <c r="BD209" s="48">
        <v>0</v>
      </c>
      <c r="BE209" s="49">
        <v>0</v>
      </c>
      <c r="BF209" s="48">
        <v>0</v>
      </c>
      <c r="BG209" s="49">
        <v>0</v>
      </c>
      <c r="BH209" s="48">
        <v>0</v>
      </c>
      <c r="BI209" s="49">
        <v>0</v>
      </c>
      <c r="BJ209" s="48">
        <v>23</v>
      </c>
      <c r="BK209" s="49">
        <v>100</v>
      </c>
      <c r="BL209" s="48">
        <v>23</v>
      </c>
    </row>
    <row r="210" spans="1:64" ht="15">
      <c r="A210" s="64" t="s">
        <v>360</v>
      </c>
      <c r="B210" s="64" t="s">
        <v>360</v>
      </c>
      <c r="C210" s="65"/>
      <c r="D210" s="66"/>
      <c r="E210" s="67"/>
      <c r="F210" s="68"/>
      <c r="G210" s="65"/>
      <c r="H210" s="69"/>
      <c r="I210" s="70"/>
      <c r="J210" s="70"/>
      <c r="K210" s="34" t="s">
        <v>65</v>
      </c>
      <c r="L210" s="77">
        <v>236</v>
      </c>
      <c r="M210" s="77"/>
      <c r="N210" s="72"/>
      <c r="O210" s="79" t="s">
        <v>176</v>
      </c>
      <c r="P210" s="81">
        <v>43650.59798611111</v>
      </c>
      <c r="Q210" s="79" t="s">
        <v>623</v>
      </c>
      <c r="R210" s="83" t="s">
        <v>783</v>
      </c>
      <c r="S210" s="79" t="s">
        <v>829</v>
      </c>
      <c r="T210" s="79" t="s">
        <v>988</v>
      </c>
      <c r="U210" s="79"/>
      <c r="V210" s="83" t="s">
        <v>1281</v>
      </c>
      <c r="W210" s="81">
        <v>43650.59798611111</v>
      </c>
      <c r="X210" s="83" t="s">
        <v>1502</v>
      </c>
      <c r="Y210" s="79"/>
      <c r="Z210" s="79"/>
      <c r="AA210" s="85" t="s">
        <v>1810</v>
      </c>
      <c r="AB210" s="79"/>
      <c r="AC210" s="79" t="b">
        <v>0</v>
      </c>
      <c r="AD210" s="79">
        <v>1</v>
      </c>
      <c r="AE210" s="85" t="s">
        <v>1912</v>
      </c>
      <c r="AF210" s="79" t="b">
        <v>0</v>
      </c>
      <c r="AG210" s="79" t="s">
        <v>1915</v>
      </c>
      <c r="AH210" s="79"/>
      <c r="AI210" s="85" t="s">
        <v>1912</v>
      </c>
      <c r="AJ210" s="79" t="b">
        <v>0</v>
      </c>
      <c r="AK210" s="79">
        <v>0</v>
      </c>
      <c r="AL210" s="85" t="s">
        <v>1912</v>
      </c>
      <c r="AM210" s="79" t="s">
        <v>1927</v>
      </c>
      <c r="AN210" s="79" t="b">
        <v>0</v>
      </c>
      <c r="AO210" s="85" t="s">
        <v>1810</v>
      </c>
      <c r="AP210" s="79" t="s">
        <v>176</v>
      </c>
      <c r="AQ210" s="79">
        <v>0</v>
      </c>
      <c r="AR210" s="79">
        <v>0</v>
      </c>
      <c r="AS210" s="79"/>
      <c r="AT210" s="79"/>
      <c r="AU210" s="79"/>
      <c r="AV210" s="79"/>
      <c r="AW210" s="79"/>
      <c r="AX210" s="79"/>
      <c r="AY210" s="79"/>
      <c r="AZ210" s="79"/>
      <c r="BA210">
        <v>5</v>
      </c>
      <c r="BB210" s="78" t="str">
        <f>REPLACE(INDEX(GroupVertices[Group],MATCH(Edges24[[#This Row],[Vertex 1]],GroupVertices[Vertex],0)),1,1,"")</f>
        <v>14</v>
      </c>
      <c r="BC210" s="78" t="str">
        <f>REPLACE(INDEX(GroupVertices[Group],MATCH(Edges24[[#This Row],[Vertex 2]],GroupVertices[Vertex],0)),1,1,"")</f>
        <v>14</v>
      </c>
      <c r="BD210" s="48">
        <v>1</v>
      </c>
      <c r="BE210" s="49">
        <v>5.555555555555555</v>
      </c>
      <c r="BF210" s="48">
        <v>0</v>
      </c>
      <c r="BG210" s="49">
        <v>0</v>
      </c>
      <c r="BH210" s="48">
        <v>0</v>
      </c>
      <c r="BI210" s="49">
        <v>0</v>
      </c>
      <c r="BJ210" s="48">
        <v>17</v>
      </c>
      <c r="BK210" s="49">
        <v>94.44444444444444</v>
      </c>
      <c r="BL210" s="48">
        <v>18</v>
      </c>
    </row>
    <row r="211" spans="1:64" ht="15">
      <c r="A211" s="64" t="s">
        <v>361</v>
      </c>
      <c r="B211" s="64" t="s">
        <v>361</v>
      </c>
      <c r="C211" s="65"/>
      <c r="D211" s="66"/>
      <c r="E211" s="67"/>
      <c r="F211" s="68"/>
      <c r="G211" s="65"/>
      <c r="H211" s="69"/>
      <c r="I211" s="70"/>
      <c r="J211" s="70"/>
      <c r="K211" s="34" t="s">
        <v>65</v>
      </c>
      <c r="L211" s="77">
        <v>237</v>
      </c>
      <c r="M211" s="77"/>
      <c r="N211" s="72"/>
      <c r="O211" s="79" t="s">
        <v>176</v>
      </c>
      <c r="P211" s="81">
        <v>43651.26327546296</v>
      </c>
      <c r="Q211" s="79" t="s">
        <v>624</v>
      </c>
      <c r="R211" s="83" t="s">
        <v>723</v>
      </c>
      <c r="S211" s="79" t="s">
        <v>827</v>
      </c>
      <c r="T211" s="79" t="s">
        <v>856</v>
      </c>
      <c r="U211" s="83" t="s">
        <v>1172</v>
      </c>
      <c r="V211" s="83" t="s">
        <v>1172</v>
      </c>
      <c r="W211" s="81">
        <v>43651.26327546296</v>
      </c>
      <c r="X211" s="83" t="s">
        <v>1503</v>
      </c>
      <c r="Y211" s="79"/>
      <c r="Z211" s="79"/>
      <c r="AA211" s="85" t="s">
        <v>1811</v>
      </c>
      <c r="AB211" s="79"/>
      <c r="AC211" s="79" t="b">
        <v>0</v>
      </c>
      <c r="AD211" s="79">
        <v>0</v>
      </c>
      <c r="AE211" s="85" t="s">
        <v>1912</v>
      </c>
      <c r="AF211" s="79" t="b">
        <v>0</v>
      </c>
      <c r="AG211" s="79" t="s">
        <v>1915</v>
      </c>
      <c r="AH211" s="79"/>
      <c r="AI211" s="85" t="s">
        <v>1912</v>
      </c>
      <c r="AJ211" s="79" t="b">
        <v>0</v>
      </c>
      <c r="AK211" s="79">
        <v>0</v>
      </c>
      <c r="AL211" s="85" t="s">
        <v>1912</v>
      </c>
      <c r="AM211" s="79" t="s">
        <v>1922</v>
      </c>
      <c r="AN211" s="79" t="b">
        <v>0</v>
      </c>
      <c r="AO211" s="85" t="s">
        <v>1811</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11.11111111111111</v>
      </c>
      <c r="BF211" s="48">
        <v>0</v>
      </c>
      <c r="BG211" s="49">
        <v>0</v>
      </c>
      <c r="BH211" s="48">
        <v>0</v>
      </c>
      <c r="BI211" s="49">
        <v>0</v>
      </c>
      <c r="BJ211" s="48">
        <v>8</v>
      </c>
      <c r="BK211" s="49">
        <v>88.88888888888889</v>
      </c>
      <c r="BL211" s="48">
        <v>9</v>
      </c>
    </row>
    <row r="212" spans="1:64" ht="15">
      <c r="A212" s="64" t="s">
        <v>362</v>
      </c>
      <c r="B212" s="64" t="s">
        <v>362</v>
      </c>
      <c r="C212" s="65"/>
      <c r="D212" s="66"/>
      <c r="E212" s="67"/>
      <c r="F212" s="68"/>
      <c r="G212" s="65"/>
      <c r="H212" s="69"/>
      <c r="I212" s="70"/>
      <c r="J212" s="70"/>
      <c r="K212" s="34" t="s">
        <v>65</v>
      </c>
      <c r="L212" s="77">
        <v>238</v>
      </c>
      <c r="M212" s="77"/>
      <c r="N212" s="72"/>
      <c r="O212" s="79" t="s">
        <v>176</v>
      </c>
      <c r="P212" s="81">
        <v>43639.02134259259</v>
      </c>
      <c r="Q212" s="79" t="s">
        <v>625</v>
      </c>
      <c r="R212" s="79"/>
      <c r="S212" s="79"/>
      <c r="T212" s="79" t="s">
        <v>989</v>
      </c>
      <c r="U212" s="83" t="s">
        <v>1173</v>
      </c>
      <c r="V212" s="83" t="s">
        <v>1173</v>
      </c>
      <c r="W212" s="81">
        <v>43639.02134259259</v>
      </c>
      <c r="X212" s="83" t="s">
        <v>1504</v>
      </c>
      <c r="Y212" s="79"/>
      <c r="Z212" s="79"/>
      <c r="AA212" s="85" t="s">
        <v>1812</v>
      </c>
      <c r="AB212" s="79"/>
      <c r="AC212" s="79" t="b">
        <v>0</v>
      </c>
      <c r="AD212" s="79">
        <v>1</v>
      </c>
      <c r="AE212" s="85" t="s">
        <v>1912</v>
      </c>
      <c r="AF212" s="79" t="b">
        <v>0</v>
      </c>
      <c r="AG212" s="79" t="s">
        <v>1916</v>
      </c>
      <c r="AH212" s="79"/>
      <c r="AI212" s="85" t="s">
        <v>1912</v>
      </c>
      <c r="AJ212" s="79" t="b">
        <v>0</v>
      </c>
      <c r="AK212" s="79">
        <v>0</v>
      </c>
      <c r="AL212" s="85" t="s">
        <v>1912</v>
      </c>
      <c r="AM212" s="79" t="s">
        <v>1934</v>
      </c>
      <c r="AN212" s="79" t="b">
        <v>0</v>
      </c>
      <c r="AO212" s="85" t="s">
        <v>1812</v>
      </c>
      <c r="AP212" s="79" t="s">
        <v>176</v>
      </c>
      <c r="AQ212" s="79">
        <v>0</v>
      </c>
      <c r="AR212" s="79">
        <v>0</v>
      </c>
      <c r="AS212" s="79"/>
      <c r="AT212" s="79"/>
      <c r="AU212" s="79"/>
      <c r="AV212" s="79"/>
      <c r="AW212" s="79"/>
      <c r="AX212" s="79"/>
      <c r="AY212" s="79"/>
      <c r="AZ212" s="79"/>
      <c r="BA212">
        <v>14</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8</v>
      </c>
      <c r="BK212" s="49">
        <v>100</v>
      </c>
      <c r="BL212" s="48">
        <v>8</v>
      </c>
    </row>
    <row r="213" spans="1:64" ht="15">
      <c r="A213" s="64" t="s">
        <v>362</v>
      </c>
      <c r="B213" s="64" t="s">
        <v>362</v>
      </c>
      <c r="C213" s="65"/>
      <c r="D213" s="66"/>
      <c r="E213" s="67"/>
      <c r="F213" s="68"/>
      <c r="G213" s="65"/>
      <c r="H213" s="69"/>
      <c r="I213" s="70"/>
      <c r="J213" s="70"/>
      <c r="K213" s="34" t="s">
        <v>65</v>
      </c>
      <c r="L213" s="77">
        <v>239</v>
      </c>
      <c r="M213" s="77"/>
      <c r="N213" s="72"/>
      <c r="O213" s="79" t="s">
        <v>176</v>
      </c>
      <c r="P213" s="81">
        <v>43641.021574074075</v>
      </c>
      <c r="Q213" s="79" t="s">
        <v>626</v>
      </c>
      <c r="R213" s="79"/>
      <c r="S213" s="79"/>
      <c r="T213" s="79" t="s">
        <v>990</v>
      </c>
      <c r="U213" s="83" t="s">
        <v>1174</v>
      </c>
      <c r="V213" s="83" t="s">
        <v>1174</v>
      </c>
      <c r="W213" s="81">
        <v>43641.021574074075</v>
      </c>
      <c r="X213" s="83" t="s">
        <v>1505</v>
      </c>
      <c r="Y213" s="79"/>
      <c r="Z213" s="79"/>
      <c r="AA213" s="85" t="s">
        <v>1813</v>
      </c>
      <c r="AB213" s="79"/>
      <c r="AC213" s="79" t="b">
        <v>0</v>
      </c>
      <c r="AD213" s="79">
        <v>0</v>
      </c>
      <c r="AE213" s="85" t="s">
        <v>1912</v>
      </c>
      <c r="AF213" s="79" t="b">
        <v>0</v>
      </c>
      <c r="AG213" s="79" t="s">
        <v>1916</v>
      </c>
      <c r="AH213" s="79"/>
      <c r="AI213" s="85" t="s">
        <v>1912</v>
      </c>
      <c r="AJ213" s="79" t="b">
        <v>0</v>
      </c>
      <c r="AK213" s="79">
        <v>0</v>
      </c>
      <c r="AL213" s="85" t="s">
        <v>1912</v>
      </c>
      <c r="AM213" s="79" t="s">
        <v>1934</v>
      </c>
      <c r="AN213" s="79" t="b">
        <v>0</v>
      </c>
      <c r="AO213" s="85" t="s">
        <v>1813</v>
      </c>
      <c r="AP213" s="79" t="s">
        <v>176</v>
      </c>
      <c r="AQ213" s="79">
        <v>0</v>
      </c>
      <c r="AR213" s="79">
        <v>0</v>
      </c>
      <c r="AS213" s="79"/>
      <c r="AT213" s="79"/>
      <c r="AU213" s="79"/>
      <c r="AV213" s="79"/>
      <c r="AW213" s="79"/>
      <c r="AX213" s="79"/>
      <c r="AY213" s="79"/>
      <c r="AZ213" s="79"/>
      <c r="BA213">
        <v>14</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7</v>
      </c>
      <c r="BK213" s="49">
        <v>100</v>
      </c>
      <c r="BL213" s="48">
        <v>7</v>
      </c>
    </row>
    <row r="214" spans="1:64" ht="15">
      <c r="A214" s="64" t="s">
        <v>362</v>
      </c>
      <c r="B214" s="64" t="s">
        <v>362</v>
      </c>
      <c r="C214" s="65"/>
      <c r="D214" s="66"/>
      <c r="E214" s="67"/>
      <c r="F214" s="68"/>
      <c r="G214" s="65"/>
      <c r="H214" s="69"/>
      <c r="I214" s="70"/>
      <c r="J214" s="70"/>
      <c r="K214" s="34" t="s">
        <v>65</v>
      </c>
      <c r="L214" s="77">
        <v>240</v>
      </c>
      <c r="M214" s="77"/>
      <c r="N214" s="72"/>
      <c r="O214" s="79" t="s">
        <v>176</v>
      </c>
      <c r="P214" s="81">
        <v>43643.68722222222</v>
      </c>
      <c r="Q214" s="79" t="s">
        <v>627</v>
      </c>
      <c r="R214" s="79"/>
      <c r="S214" s="79"/>
      <c r="T214" s="79" t="s">
        <v>991</v>
      </c>
      <c r="U214" s="83" t="s">
        <v>1175</v>
      </c>
      <c r="V214" s="83" t="s">
        <v>1175</v>
      </c>
      <c r="W214" s="81">
        <v>43643.68722222222</v>
      </c>
      <c r="X214" s="83" t="s">
        <v>1506</v>
      </c>
      <c r="Y214" s="79"/>
      <c r="Z214" s="79"/>
      <c r="AA214" s="85" t="s">
        <v>1814</v>
      </c>
      <c r="AB214" s="79"/>
      <c r="AC214" s="79" t="b">
        <v>0</v>
      </c>
      <c r="AD214" s="79">
        <v>1</v>
      </c>
      <c r="AE214" s="85" t="s">
        <v>1912</v>
      </c>
      <c r="AF214" s="79" t="b">
        <v>0</v>
      </c>
      <c r="AG214" s="79" t="s">
        <v>1916</v>
      </c>
      <c r="AH214" s="79"/>
      <c r="AI214" s="85" t="s">
        <v>1912</v>
      </c>
      <c r="AJ214" s="79" t="b">
        <v>0</v>
      </c>
      <c r="AK214" s="79">
        <v>0</v>
      </c>
      <c r="AL214" s="85" t="s">
        <v>1912</v>
      </c>
      <c r="AM214" s="79" t="s">
        <v>1934</v>
      </c>
      <c r="AN214" s="79" t="b">
        <v>0</v>
      </c>
      <c r="AO214" s="85" t="s">
        <v>1814</v>
      </c>
      <c r="AP214" s="79" t="s">
        <v>176</v>
      </c>
      <c r="AQ214" s="79">
        <v>0</v>
      </c>
      <c r="AR214" s="79">
        <v>0</v>
      </c>
      <c r="AS214" s="79"/>
      <c r="AT214" s="79"/>
      <c r="AU214" s="79"/>
      <c r="AV214" s="79"/>
      <c r="AW214" s="79"/>
      <c r="AX214" s="79"/>
      <c r="AY214" s="79"/>
      <c r="AZ214" s="79"/>
      <c r="BA214">
        <v>14</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8</v>
      </c>
      <c r="BK214" s="49">
        <v>100</v>
      </c>
      <c r="BL214" s="48">
        <v>8</v>
      </c>
    </row>
    <row r="215" spans="1:64" ht="15">
      <c r="A215" s="64" t="s">
        <v>362</v>
      </c>
      <c r="B215" s="64" t="s">
        <v>362</v>
      </c>
      <c r="C215" s="65"/>
      <c r="D215" s="66"/>
      <c r="E215" s="67"/>
      <c r="F215" s="68"/>
      <c r="G215" s="65"/>
      <c r="H215" s="69"/>
      <c r="I215" s="70"/>
      <c r="J215" s="70"/>
      <c r="K215" s="34" t="s">
        <v>65</v>
      </c>
      <c r="L215" s="77">
        <v>241</v>
      </c>
      <c r="M215" s="77"/>
      <c r="N215" s="72"/>
      <c r="O215" s="79" t="s">
        <v>176</v>
      </c>
      <c r="P215" s="81">
        <v>43644.02056712963</v>
      </c>
      <c r="Q215" s="79" t="s">
        <v>628</v>
      </c>
      <c r="R215" s="79"/>
      <c r="S215" s="79"/>
      <c r="T215" s="79" t="s">
        <v>989</v>
      </c>
      <c r="U215" s="83" t="s">
        <v>1176</v>
      </c>
      <c r="V215" s="83" t="s">
        <v>1176</v>
      </c>
      <c r="W215" s="81">
        <v>43644.02056712963</v>
      </c>
      <c r="X215" s="83" t="s">
        <v>1507</v>
      </c>
      <c r="Y215" s="79"/>
      <c r="Z215" s="79"/>
      <c r="AA215" s="85" t="s">
        <v>1815</v>
      </c>
      <c r="AB215" s="79"/>
      <c r="AC215" s="79" t="b">
        <v>0</v>
      </c>
      <c r="AD215" s="79">
        <v>0</v>
      </c>
      <c r="AE215" s="85" t="s">
        <v>1912</v>
      </c>
      <c r="AF215" s="79" t="b">
        <v>0</v>
      </c>
      <c r="AG215" s="79" t="s">
        <v>1916</v>
      </c>
      <c r="AH215" s="79"/>
      <c r="AI215" s="85" t="s">
        <v>1912</v>
      </c>
      <c r="AJ215" s="79" t="b">
        <v>0</v>
      </c>
      <c r="AK215" s="79">
        <v>0</v>
      </c>
      <c r="AL215" s="85" t="s">
        <v>1912</v>
      </c>
      <c r="AM215" s="79" t="s">
        <v>1934</v>
      </c>
      <c r="AN215" s="79" t="b">
        <v>0</v>
      </c>
      <c r="AO215" s="85" t="s">
        <v>1815</v>
      </c>
      <c r="AP215" s="79" t="s">
        <v>176</v>
      </c>
      <c r="AQ215" s="79">
        <v>0</v>
      </c>
      <c r="AR215" s="79">
        <v>0</v>
      </c>
      <c r="AS215" s="79"/>
      <c r="AT215" s="79"/>
      <c r="AU215" s="79"/>
      <c r="AV215" s="79"/>
      <c r="AW215" s="79"/>
      <c r="AX215" s="79"/>
      <c r="AY215" s="79"/>
      <c r="AZ215" s="79"/>
      <c r="BA215">
        <v>14</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8</v>
      </c>
      <c r="BK215" s="49">
        <v>100</v>
      </c>
      <c r="BL215" s="48">
        <v>8</v>
      </c>
    </row>
    <row r="216" spans="1:64" ht="15">
      <c r="A216" s="64" t="s">
        <v>362</v>
      </c>
      <c r="B216" s="64" t="s">
        <v>362</v>
      </c>
      <c r="C216" s="65"/>
      <c r="D216" s="66"/>
      <c r="E216" s="67"/>
      <c r="F216" s="68"/>
      <c r="G216" s="65"/>
      <c r="H216" s="69"/>
      <c r="I216" s="70"/>
      <c r="J216" s="70"/>
      <c r="K216" s="34" t="s">
        <v>65</v>
      </c>
      <c r="L216" s="77">
        <v>242</v>
      </c>
      <c r="M216" s="77"/>
      <c r="N216" s="72"/>
      <c r="O216" s="79" t="s">
        <v>176</v>
      </c>
      <c r="P216" s="81">
        <v>43645.1871875</v>
      </c>
      <c r="Q216" s="79" t="s">
        <v>629</v>
      </c>
      <c r="R216" s="79"/>
      <c r="S216" s="79"/>
      <c r="T216" s="79" t="s">
        <v>992</v>
      </c>
      <c r="U216" s="83" t="s">
        <v>1177</v>
      </c>
      <c r="V216" s="83" t="s">
        <v>1177</v>
      </c>
      <c r="W216" s="81">
        <v>43645.1871875</v>
      </c>
      <c r="X216" s="83" t="s">
        <v>1508</v>
      </c>
      <c r="Y216" s="79"/>
      <c r="Z216" s="79"/>
      <c r="AA216" s="85" t="s">
        <v>1816</v>
      </c>
      <c r="AB216" s="79"/>
      <c r="AC216" s="79" t="b">
        <v>0</v>
      </c>
      <c r="AD216" s="79">
        <v>0</v>
      </c>
      <c r="AE216" s="85" t="s">
        <v>1912</v>
      </c>
      <c r="AF216" s="79" t="b">
        <v>0</v>
      </c>
      <c r="AG216" s="79" t="s">
        <v>1916</v>
      </c>
      <c r="AH216" s="79"/>
      <c r="AI216" s="85" t="s">
        <v>1912</v>
      </c>
      <c r="AJ216" s="79" t="b">
        <v>0</v>
      </c>
      <c r="AK216" s="79">
        <v>0</v>
      </c>
      <c r="AL216" s="85" t="s">
        <v>1912</v>
      </c>
      <c r="AM216" s="79" t="s">
        <v>1934</v>
      </c>
      <c r="AN216" s="79" t="b">
        <v>0</v>
      </c>
      <c r="AO216" s="85" t="s">
        <v>1816</v>
      </c>
      <c r="AP216" s="79" t="s">
        <v>176</v>
      </c>
      <c r="AQ216" s="79">
        <v>0</v>
      </c>
      <c r="AR216" s="79">
        <v>0</v>
      </c>
      <c r="AS216" s="79"/>
      <c r="AT216" s="79"/>
      <c r="AU216" s="79"/>
      <c r="AV216" s="79"/>
      <c r="AW216" s="79"/>
      <c r="AX216" s="79"/>
      <c r="AY216" s="79"/>
      <c r="AZ216" s="79"/>
      <c r="BA216">
        <v>14</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8</v>
      </c>
      <c r="BK216" s="49">
        <v>100</v>
      </c>
      <c r="BL216" s="48">
        <v>8</v>
      </c>
    </row>
    <row r="217" spans="1:64" ht="15">
      <c r="A217" s="64" t="s">
        <v>362</v>
      </c>
      <c r="B217" s="64" t="s">
        <v>362</v>
      </c>
      <c r="C217" s="65"/>
      <c r="D217" s="66"/>
      <c r="E217" s="67"/>
      <c r="F217" s="68"/>
      <c r="G217" s="65"/>
      <c r="H217" s="69"/>
      <c r="I217" s="70"/>
      <c r="J217" s="70"/>
      <c r="K217" s="34" t="s">
        <v>65</v>
      </c>
      <c r="L217" s="77">
        <v>243</v>
      </c>
      <c r="M217" s="77"/>
      <c r="N217" s="72"/>
      <c r="O217" s="79" t="s">
        <v>176</v>
      </c>
      <c r="P217" s="81">
        <v>43646.02148148148</v>
      </c>
      <c r="Q217" s="79" t="s">
        <v>630</v>
      </c>
      <c r="R217" s="79"/>
      <c r="S217" s="79"/>
      <c r="T217" s="79" t="s">
        <v>993</v>
      </c>
      <c r="U217" s="83" t="s">
        <v>1178</v>
      </c>
      <c r="V217" s="83" t="s">
        <v>1178</v>
      </c>
      <c r="W217" s="81">
        <v>43646.02148148148</v>
      </c>
      <c r="X217" s="83" t="s">
        <v>1509</v>
      </c>
      <c r="Y217" s="79"/>
      <c r="Z217" s="79"/>
      <c r="AA217" s="85" t="s">
        <v>1817</v>
      </c>
      <c r="AB217" s="79"/>
      <c r="AC217" s="79" t="b">
        <v>0</v>
      </c>
      <c r="AD217" s="79">
        <v>1</v>
      </c>
      <c r="AE217" s="85" t="s">
        <v>1912</v>
      </c>
      <c r="AF217" s="79" t="b">
        <v>0</v>
      </c>
      <c r="AG217" s="79" t="s">
        <v>1916</v>
      </c>
      <c r="AH217" s="79"/>
      <c r="AI217" s="85" t="s">
        <v>1912</v>
      </c>
      <c r="AJ217" s="79" t="b">
        <v>0</v>
      </c>
      <c r="AK217" s="79">
        <v>0</v>
      </c>
      <c r="AL217" s="85" t="s">
        <v>1912</v>
      </c>
      <c r="AM217" s="79" t="s">
        <v>1934</v>
      </c>
      <c r="AN217" s="79" t="b">
        <v>0</v>
      </c>
      <c r="AO217" s="85" t="s">
        <v>1817</v>
      </c>
      <c r="AP217" s="79" t="s">
        <v>176</v>
      </c>
      <c r="AQ217" s="79">
        <v>0</v>
      </c>
      <c r="AR217" s="79">
        <v>0</v>
      </c>
      <c r="AS217" s="79"/>
      <c r="AT217" s="79"/>
      <c r="AU217" s="79"/>
      <c r="AV217" s="79"/>
      <c r="AW217" s="79"/>
      <c r="AX217" s="79"/>
      <c r="AY217" s="79"/>
      <c r="AZ217" s="79"/>
      <c r="BA217">
        <v>14</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8</v>
      </c>
      <c r="BK217" s="49">
        <v>100</v>
      </c>
      <c r="BL217" s="48">
        <v>8</v>
      </c>
    </row>
    <row r="218" spans="1:64" ht="15">
      <c r="A218" s="64" t="s">
        <v>362</v>
      </c>
      <c r="B218" s="64" t="s">
        <v>362</v>
      </c>
      <c r="C218" s="65"/>
      <c r="D218" s="66"/>
      <c r="E218" s="67"/>
      <c r="F218" s="68"/>
      <c r="G218" s="65"/>
      <c r="H218" s="69"/>
      <c r="I218" s="70"/>
      <c r="J218" s="70"/>
      <c r="K218" s="34" t="s">
        <v>65</v>
      </c>
      <c r="L218" s="77">
        <v>244</v>
      </c>
      <c r="M218" s="77"/>
      <c r="N218" s="72"/>
      <c r="O218" s="79" t="s">
        <v>176</v>
      </c>
      <c r="P218" s="81">
        <v>43646.35633101852</v>
      </c>
      <c r="Q218" s="79" t="s">
        <v>631</v>
      </c>
      <c r="R218" s="79"/>
      <c r="S218" s="79"/>
      <c r="T218" s="79" t="s">
        <v>993</v>
      </c>
      <c r="U218" s="83" t="s">
        <v>1179</v>
      </c>
      <c r="V218" s="83" t="s">
        <v>1179</v>
      </c>
      <c r="W218" s="81">
        <v>43646.35633101852</v>
      </c>
      <c r="X218" s="83" t="s">
        <v>1510</v>
      </c>
      <c r="Y218" s="79"/>
      <c r="Z218" s="79"/>
      <c r="AA218" s="85" t="s">
        <v>1818</v>
      </c>
      <c r="AB218" s="79"/>
      <c r="AC218" s="79" t="b">
        <v>0</v>
      </c>
      <c r="AD218" s="79">
        <v>0</v>
      </c>
      <c r="AE218" s="85" t="s">
        <v>1912</v>
      </c>
      <c r="AF218" s="79" t="b">
        <v>0</v>
      </c>
      <c r="AG218" s="79" t="s">
        <v>1916</v>
      </c>
      <c r="AH218" s="79"/>
      <c r="AI218" s="85" t="s">
        <v>1912</v>
      </c>
      <c r="AJ218" s="79" t="b">
        <v>0</v>
      </c>
      <c r="AK218" s="79">
        <v>0</v>
      </c>
      <c r="AL218" s="85" t="s">
        <v>1912</v>
      </c>
      <c r="AM218" s="79" t="s">
        <v>1934</v>
      </c>
      <c r="AN218" s="79" t="b">
        <v>0</v>
      </c>
      <c r="AO218" s="85" t="s">
        <v>1818</v>
      </c>
      <c r="AP218" s="79" t="s">
        <v>176</v>
      </c>
      <c r="AQ218" s="79">
        <v>0</v>
      </c>
      <c r="AR218" s="79">
        <v>0</v>
      </c>
      <c r="AS218" s="79"/>
      <c r="AT218" s="79"/>
      <c r="AU218" s="79"/>
      <c r="AV218" s="79"/>
      <c r="AW218" s="79"/>
      <c r="AX218" s="79"/>
      <c r="AY218" s="79"/>
      <c r="AZ218" s="79"/>
      <c r="BA218">
        <v>14</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8</v>
      </c>
      <c r="BK218" s="49">
        <v>100</v>
      </c>
      <c r="BL218" s="48">
        <v>8</v>
      </c>
    </row>
    <row r="219" spans="1:64" ht="15">
      <c r="A219" s="64" t="s">
        <v>362</v>
      </c>
      <c r="B219" s="64" t="s">
        <v>362</v>
      </c>
      <c r="C219" s="65"/>
      <c r="D219" s="66"/>
      <c r="E219" s="67"/>
      <c r="F219" s="68"/>
      <c r="G219" s="65"/>
      <c r="H219" s="69"/>
      <c r="I219" s="70"/>
      <c r="J219" s="70"/>
      <c r="K219" s="34" t="s">
        <v>65</v>
      </c>
      <c r="L219" s="77">
        <v>245</v>
      </c>
      <c r="M219" s="77"/>
      <c r="N219" s="72"/>
      <c r="O219" s="79" t="s">
        <v>176</v>
      </c>
      <c r="P219" s="81">
        <v>43646.51971064815</v>
      </c>
      <c r="Q219" s="79" t="s">
        <v>632</v>
      </c>
      <c r="R219" s="79"/>
      <c r="S219" s="79"/>
      <c r="T219" s="79" t="s">
        <v>989</v>
      </c>
      <c r="U219" s="83" t="s">
        <v>1180</v>
      </c>
      <c r="V219" s="83" t="s">
        <v>1180</v>
      </c>
      <c r="W219" s="81">
        <v>43646.51971064815</v>
      </c>
      <c r="X219" s="83" t="s">
        <v>1511</v>
      </c>
      <c r="Y219" s="79"/>
      <c r="Z219" s="79"/>
      <c r="AA219" s="85" t="s">
        <v>1819</v>
      </c>
      <c r="AB219" s="79"/>
      <c r="AC219" s="79" t="b">
        <v>0</v>
      </c>
      <c r="AD219" s="79">
        <v>0</v>
      </c>
      <c r="AE219" s="85" t="s">
        <v>1912</v>
      </c>
      <c r="AF219" s="79" t="b">
        <v>0</v>
      </c>
      <c r="AG219" s="79" t="s">
        <v>1916</v>
      </c>
      <c r="AH219" s="79"/>
      <c r="AI219" s="85" t="s">
        <v>1912</v>
      </c>
      <c r="AJ219" s="79" t="b">
        <v>0</v>
      </c>
      <c r="AK219" s="79">
        <v>0</v>
      </c>
      <c r="AL219" s="85" t="s">
        <v>1912</v>
      </c>
      <c r="AM219" s="79" t="s">
        <v>1934</v>
      </c>
      <c r="AN219" s="79" t="b">
        <v>0</v>
      </c>
      <c r="AO219" s="85" t="s">
        <v>1819</v>
      </c>
      <c r="AP219" s="79" t="s">
        <v>176</v>
      </c>
      <c r="AQ219" s="79">
        <v>0</v>
      </c>
      <c r="AR219" s="79">
        <v>0</v>
      </c>
      <c r="AS219" s="79"/>
      <c r="AT219" s="79"/>
      <c r="AU219" s="79"/>
      <c r="AV219" s="79"/>
      <c r="AW219" s="79"/>
      <c r="AX219" s="79"/>
      <c r="AY219" s="79"/>
      <c r="AZ219" s="79"/>
      <c r="BA219">
        <v>14</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8</v>
      </c>
      <c r="BK219" s="49">
        <v>100</v>
      </c>
      <c r="BL219" s="48">
        <v>8</v>
      </c>
    </row>
    <row r="220" spans="1:64" ht="15">
      <c r="A220" s="64" t="s">
        <v>362</v>
      </c>
      <c r="B220" s="64" t="s">
        <v>362</v>
      </c>
      <c r="C220" s="65"/>
      <c r="D220" s="66"/>
      <c r="E220" s="67"/>
      <c r="F220" s="68"/>
      <c r="G220" s="65"/>
      <c r="H220" s="69"/>
      <c r="I220" s="70"/>
      <c r="J220" s="70"/>
      <c r="K220" s="34" t="s">
        <v>65</v>
      </c>
      <c r="L220" s="77">
        <v>246</v>
      </c>
      <c r="M220" s="77"/>
      <c r="N220" s="72"/>
      <c r="O220" s="79" t="s">
        <v>176</v>
      </c>
      <c r="P220" s="81">
        <v>43648.68648148148</v>
      </c>
      <c r="Q220" s="79" t="s">
        <v>633</v>
      </c>
      <c r="R220" s="79"/>
      <c r="S220" s="79"/>
      <c r="T220" s="79" t="s">
        <v>990</v>
      </c>
      <c r="U220" s="83" t="s">
        <v>1181</v>
      </c>
      <c r="V220" s="83" t="s">
        <v>1181</v>
      </c>
      <c r="W220" s="81">
        <v>43648.68648148148</v>
      </c>
      <c r="X220" s="83" t="s">
        <v>1512</v>
      </c>
      <c r="Y220" s="79"/>
      <c r="Z220" s="79"/>
      <c r="AA220" s="85" t="s">
        <v>1820</v>
      </c>
      <c r="AB220" s="79"/>
      <c r="AC220" s="79" t="b">
        <v>0</v>
      </c>
      <c r="AD220" s="79">
        <v>0</v>
      </c>
      <c r="AE220" s="85" t="s">
        <v>1912</v>
      </c>
      <c r="AF220" s="79" t="b">
        <v>0</v>
      </c>
      <c r="AG220" s="79" t="s">
        <v>1916</v>
      </c>
      <c r="AH220" s="79"/>
      <c r="AI220" s="85" t="s">
        <v>1912</v>
      </c>
      <c r="AJ220" s="79" t="b">
        <v>0</v>
      </c>
      <c r="AK220" s="79">
        <v>0</v>
      </c>
      <c r="AL220" s="85" t="s">
        <v>1912</v>
      </c>
      <c r="AM220" s="79" t="s">
        <v>1934</v>
      </c>
      <c r="AN220" s="79" t="b">
        <v>0</v>
      </c>
      <c r="AO220" s="85" t="s">
        <v>1820</v>
      </c>
      <c r="AP220" s="79" t="s">
        <v>176</v>
      </c>
      <c r="AQ220" s="79">
        <v>0</v>
      </c>
      <c r="AR220" s="79">
        <v>0</v>
      </c>
      <c r="AS220" s="79"/>
      <c r="AT220" s="79"/>
      <c r="AU220" s="79"/>
      <c r="AV220" s="79"/>
      <c r="AW220" s="79"/>
      <c r="AX220" s="79"/>
      <c r="AY220" s="79"/>
      <c r="AZ220" s="79"/>
      <c r="BA220">
        <v>14</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7</v>
      </c>
      <c r="BK220" s="49">
        <v>100</v>
      </c>
      <c r="BL220" s="48">
        <v>7</v>
      </c>
    </row>
    <row r="221" spans="1:64" ht="15">
      <c r="A221" s="64" t="s">
        <v>362</v>
      </c>
      <c r="B221" s="64" t="s">
        <v>362</v>
      </c>
      <c r="C221" s="65"/>
      <c r="D221" s="66"/>
      <c r="E221" s="67"/>
      <c r="F221" s="68"/>
      <c r="G221" s="65"/>
      <c r="H221" s="69"/>
      <c r="I221" s="70"/>
      <c r="J221" s="70"/>
      <c r="K221" s="34" t="s">
        <v>65</v>
      </c>
      <c r="L221" s="77">
        <v>247</v>
      </c>
      <c r="M221" s="77"/>
      <c r="N221" s="72"/>
      <c r="O221" s="79" t="s">
        <v>176</v>
      </c>
      <c r="P221" s="81">
        <v>43648.85296296296</v>
      </c>
      <c r="Q221" s="79" t="s">
        <v>634</v>
      </c>
      <c r="R221" s="79"/>
      <c r="S221" s="79"/>
      <c r="T221" s="79" t="s">
        <v>990</v>
      </c>
      <c r="U221" s="83" t="s">
        <v>1182</v>
      </c>
      <c r="V221" s="83" t="s">
        <v>1182</v>
      </c>
      <c r="W221" s="81">
        <v>43648.85296296296</v>
      </c>
      <c r="X221" s="83" t="s">
        <v>1513</v>
      </c>
      <c r="Y221" s="79"/>
      <c r="Z221" s="79"/>
      <c r="AA221" s="85" t="s">
        <v>1821</v>
      </c>
      <c r="AB221" s="79"/>
      <c r="AC221" s="79" t="b">
        <v>0</v>
      </c>
      <c r="AD221" s="79">
        <v>0</v>
      </c>
      <c r="AE221" s="85" t="s">
        <v>1912</v>
      </c>
      <c r="AF221" s="79" t="b">
        <v>0</v>
      </c>
      <c r="AG221" s="79" t="s">
        <v>1916</v>
      </c>
      <c r="AH221" s="79"/>
      <c r="AI221" s="85" t="s">
        <v>1912</v>
      </c>
      <c r="AJ221" s="79" t="b">
        <v>0</v>
      </c>
      <c r="AK221" s="79">
        <v>0</v>
      </c>
      <c r="AL221" s="85" t="s">
        <v>1912</v>
      </c>
      <c r="AM221" s="79" t="s">
        <v>1934</v>
      </c>
      <c r="AN221" s="79" t="b">
        <v>0</v>
      </c>
      <c r="AO221" s="85" t="s">
        <v>1821</v>
      </c>
      <c r="AP221" s="79" t="s">
        <v>176</v>
      </c>
      <c r="AQ221" s="79">
        <v>0</v>
      </c>
      <c r="AR221" s="79">
        <v>0</v>
      </c>
      <c r="AS221" s="79"/>
      <c r="AT221" s="79"/>
      <c r="AU221" s="79"/>
      <c r="AV221" s="79"/>
      <c r="AW221" s="79"/>
      <c r="AX221" s="79"/>
      <c r="AY221" s="79"/>
      <c r="AZ221" s="79"/>
      <c r="BA221">
        <v>14</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7</v>
      </c>
      <c r="BK221" s="49">
        <v>100</v>
      </c>
      <c r="BL221" s="48">
        <v>7</v>
      </c>
    </row>
    <row r="222" spans="1:64" ht="15">
      <c r="A222" s="64" t="s">
        <v>362</v>
      </c>
      <c r="B222" s="64" t="s">
        <v>362</v>
      </c>
      <c r="C222" s="65"/>
      <c r="D222" s="66"/>
      <c r="E222" s="67"/>
      <c r="F222" s="68"/>
      <c r="G222" s="65"/>
      <c r="H222" s="69"/>
      <c r="I222" s="70"/>
      <c r="J222" s="70"/>
      <c r="K222" s="34" t="s">
        <v>65</v>
      </c>
      <c r="L222" s="77">
        <v>248</v>
      </c>
      <c r="M222" s="77"/>
      <c r="N222" s="72"/>
      <c r="O222" s="79" t="s">
        <v>176</v>
      </c>
      <c r="P222" s="81">
        <v>43649.019537037035</v>
      </c>
      <c r="Q222" s="79" t="s">
        <v>635</v>
      </c>
      <c r="R222" s="79"/>
      <c r="S222" s="79"/>
      <c r="T222" s="79" t="s">
        <v>989</v>
      </c>
      <c r="U222" s="83" t="s">
        <v>1183</v>
      </c>
      <c r="V222" s="83" t="s">
        <v>1183</v>
      </c>
      <c r="W222" s="81">
        <v>43649.019537037035</v>
      </c>
      <c r="X222" s="83" t="s">
        <v>1514</v>
      </c>
      <c r="Y222" s="79"/>
      <c r="Z222" s="79"/>
      <c r="AA222" s="85" t="s">
        <v>1822</v>
      </c>
      <c r="AB222" s="79"/>
      <c r="AC222" s="79" t="b">
        <v>0</v>
      </c>
      <c r="AD222" s="79">
        <v>0</v>
      </c>
      <c r="AE222" s="85" t="s">
        <v>1912</v>
      </c>
      <c r="AF222" s="79" t="b">
        <v>0</v>
      </c>
      <c r="AG222" s="79" t="s">
        <v>1916</v>
      </c>
      <c r="AH222" s="79"/>
      <c r="AI222" s="85" t="s">
        <v>1912</v>
      </c>
      <c r="AJ222" s="79" t="b">
        <v>0</v>
      </c>
      <c r="AK222" s="79">
        <v>0</v>
      </c>
      <c r="AL222" s="85" t="s">
        <v>1912</v>
      </c>
      <c r="AM222" s="79" t="s">
        <v>1934</v>
      </c>
      <c r="AN222" s="79" t="b">
        <v>0</v>
      </c>
      <c r="AO222" s="85" t="s">
        <v>1822</v>
      </c>
      <c r="AP222" s="79" t="s">
        <v>176</v>
      </c>
      <c r="AQ222" s="79">
        <v>0</v>
      </c>
      <c r="AR222" s="79">
        <v>0</v>
      </c>
      <c r="AS222" s="79"/>
      <c r="AT222" s="79"/>
      <c r="AU222" s="79"/>
      <c r="AV222" s="79"/>
      <c r="AW222" s="79"/>
      <c r="AX222" s="79"/>
      <c r="AY222" s="79"/>
      <c r="AZ222" s="79"/>
      <c r="BA222">
        <v>14</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8</v>
      </c>
      <c r="BK222" s="49">
        <v>100</v>
      </c>
      <c r="BL222" s="48">
        <v>8</v>
      </c>
    </row>
    <row r="223" spans="1:64" ht="15">
      <c r="A223" s="64" t="s">
        <v>362</v>
      </c>
      <c r="B223" s="64" t="s">
        <v>362</v>
      </c>
      <c r="C223" s="65"/>
      <c r="D223" s="66"/>
      <c r="E223" s="67"/>
      <c r="F223" s="68"/>
      <c r="G223" s="65"/>
      <c r="H223" s="69"/>
      <c r="I223" s="70"/>
      <c r="J223" s="70"/>
      <c r="K223" s="34" t="s">
        <v>65</v>
      </c>
      <c r="L223" s="77">
        <v>249</v>
      </c>
      <c r="M223" s="77"/>
      <c r="N223" s="72"/>
      <c r="O223" s="79" t="s">
        <v>176</v>
      </c>
      <c r="P223" s="81">
        <v>43650.19150462963</v>
      </c>
      <c r="Q223" s="79" t="s">
        <v>636</v>
      </c>
      <c r="R223" s="79"/>
      <c r="S223" s="79"/>
      <c r="T223" s="79" t="s">
        <v>989</v>
      </c>
      <c r="U223" s="83" t="s">
        <v>1184</v>
      </c>
      <c r="V223" s="83" t="s">
        <v>1184</v>
      </c>
      <c r="W223" s="81">
        <v>43650.19150462963</v>
      </c>
      <c r="X223" s="83" t="s">
        <v>1515</v>
      </c>
      <c r="Y223" s="79"/>
      <c r="Z223" s="79"/>
      <c r="AA223" s="85" t="s">
        <v>1823</v>
      </c>
      <c r="AB223" s="79"/>
      <c r="AC223" s="79" t="b">
        <v>0</v>
      </c>
      <c r="AD223" s="79">
        <v>0</v>
      </c>
      <c r="AE223" s="85" t="s">
        <v>1912</v>
      </c>
      <c r="AF223" s="79" t="b">
        <v>0</v>
      </c>
      <c r="AG223" s="79" t="s">
        <v>1916</v>
      </c>
      <c r="AH223" s="79"/>
      <c r="AI223" s="85" t="s">
        <v>1912</v>
      </c>
      <c r="AJ223" s="79" t="b">
        <v>0</v>
      </c>
      <c r="AK223" s="79">
        <v>0</v>
      </c>
      <c r="AL223" s="85" t="s">
        <v>1912</v>
      </c>
      <c r="AM223" s="79" t="s">
        <v>1934</v>
      </c>
      <c r="AN223" s="79" t="b">
        <v>0</v>
      </c>
      <c r="AO223" s="85" t="s">
        <v>1823</v>
      </c>
      <c r="AP223" s="79" t="s">
        <v>176</v>
      </c>
      <c r="AQ223" s="79">
        <v>0</v>
      </c>
      <c r="AR223" s="79">
        <v>0</v>
      </c>
      <c r="AS223" s="79"/>
      <c r="AT223" s="79"/>
      <c r="AU223" s="79"/>
      <c r="AV223" s="79"/>
      <c r="AW223" s="79"/>
      <c r="AX223" s="79"/>
      <c r="AY223" s="79"/>
      <c r="AZ223" s="79"/>
      <c r="BA223">
        <v>14</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8</v>
      </c>
      <c r="BK223" s="49">
        <v>100</v>
      </c>
      <c r="BL223" s="48">
        <v>8</v>
      </c>
    </row>
    <row r="224" spans="1:64" ht="15">
      <c r="A224" s="64" t="s">
        <v>362</v>
      </c>
      <c r="B224" s="64" t="s">
        <v>362</v>
      </c>
      <c r="C224" s="65"/>
      <c r="D224" s="66"/>
      <c r="E224" s="67"/>
      <c r="F224" s="68"/>
      <c r="G224" s="65"/>
      <c r="H224" s="69"/>
      <c r="I224" s="70"/>
      <c r="J224" s="70"/>
      <c r="K224" s="34" t="s">
        <v>65</v>
      </c>
      <c r="L224" s="77">
        <v>250</v>
      </c>
      <c r="M224" s="77"/>
      <c r="N224" s="72"/>
      <c r="O224" s="79" t="s">
        <v>176</v>
      </c>
      <c r="P224" s="81">
        <v>43650.52475694445</v>
      </c>
      <c r="Q224" s="79" t="s">
        <v>637</v>
      </c>
      <c r="R224" s="79"/>
      <c r="S224" s="79"/>
      <c r="T224" s="79" t="s">
        <v>989</v>
      </c>
      <c r="U224" s="83" t="s">
        <v>1185</v>
      </c>
      <c r="V224" s="83" t="s">
        <v>1185</v>
      </c>
      <c r="W224" s="81">
        <v>43650.52475694445</v>
      </c>
      <c r="X224" s="83" t="s">
        <v>1516</v>
      </c>
      <c r="Y224" s="79"/>
      <c r="Z224" s="79"/>
      <c r="AA224" s="85" t="s">
        <v>1824</v>
      </c>
      <c r="AB224" s="79"/>
      <c r="AC224" s="79" t="b">
        <v>0</v>
      </c>
      <c r="AD224" s="79">
        <v>0</v>
      </c>
      <c r="AE224" s="85" t="s">
        <v>1912</v>
      </c>
      <c r="AF224" s="79" t="b">
        <v>0</v>
      </c>
      <c r="AG224" s="79" t="s">
        <v>1916</v>
      </c>
      <c r="AH224" s="79"/>
      <c r="AI224" s="85" t="s">
        <v>1912</v>
      </c>
      <c r="AJ224" s="79" t="b">
        <v>0</v>
      </c>
      <c r="AK224" s="79">
        <v>0</v>
      </c>
      <c r="AL224" s="85" t="s">
        <v>1912</v>
      </c>
      <c r="AM224" s="79" t="s">
        <v>1934</v>
      </c>
      <c r="AN224" s="79" t="b">
        <v>0</v>
      </c>
      <c r="AO224" s="85" t="s">
        <v>1824</v>
      </c>
      <c r="AP224" s="79" t="s">
        <v>176</v>
      </c>
      <c r="AQ224" s="79">
        <v>0</v>
      </c>
      <c r="AR224" s="79">
        <v>0</v>
      </c>
      <c r="AS224" s="79"/>
      <c r="AT224" s="79"/>
      <c r="AU224" s="79"/>
      <c r="AV224" s="79"/>
      <c r="AW224" s="79"/>
      <c r="AX224" s="79"/>
      <c r="AY224" s="79"/>
      <c r="AZ224" s="79"/>
      <c r="BA224">
        <v>14</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8</v>
      </c>
      <c r="BK224" s="49">
        <v>100</v>
      </c>
      <c r="BL224" s="48">
        <v>8</v>
      </c>
    </row>
    <row r="225" spans="1:64" ht="15">
      <c r="A225" s="64" t="s">
        <v>362</v>
      </c>
      <c r="B225" s="64" t="s">
        <v>362</v>
      </c>
      <c r="C225" s="65"/>
      <c r="D225" s="66"/>
      <c r="E225" s="67"/>
      <c r="F225" s="68"/>
      <c r="G225" s="65"/>
      <c r="H225" s="69"/>
      <c r="I225" s="70"/>
      <c r="J225" s="70"/>
      <c r="K225" s="34" t="s">
        <v>65</v>
      </c>
      <c r="L225" s="77">
        <v>251</v>
      </c>
      <c r="M225" s="77"/>
      <c r="N225" s="72"/>
      <c r="O225" s="79" t="s">
        <v>176</v>
      </c>
      <c r="P225" s="81">
        <v>43651.35241898148</v>
      </c>
      <c r="Q225" s="79" t="s">
        <v>638</v>
      </c>
      <c r="R225" s="79"/>
      <c r="S225" s="79"/>
      <c r="T225" s="79" t="s">
        <v>989</v>
      </c>
      <c r="U225" s="83" t="s">
        <v>1186</v>
      </c>
      <c r="V225" s="83" t="s">
        <v>1186</v>
      </c>
      <c r="W225" s="81">
        <v>43651.35241898148</v>
      </c>
      <c r="X225" s="83" t="s">
        <v>1517</v>
      </c>
      <c r="Y225" s="79"/>
      <c r="Z225" s="79"/>
      <c r="AA225" s="85" t="s">
        <v>1825</v>
      </c>
      <c r="AB225" s="79"/>
      <c r="AC225" s="79" t="b">
        <v>0</v>
      </c>
      <c r="AD225" s="79">
        <v>1</v>
      </c>
      <c r="AE225" s="85" t="s">
        <v>1912</v>
      </c>
      <c r="AF225" s="79" t="b">
        <v>0</v>
      </c>
      <c r="AG225" s="79" t="s">
        <v>1916</v>
      </c>
      <c r="AH225" s="79"/>
      <c r="AI225" s="85" t="s">
        <v>1912</v>
      </c>
      <c r="AJ225" s="79" t="b">
        <v>0</v>
      </c>
      <c r="AK225" s="79">
        <v>0</v>
      </c>
      <c r="AL225" s="85" t="s">
        <v>1912</v>
      </c>
      <c r="AM225" s="79" t="s">
        <v>1934</v>
      </c>
      <c r="AN225" s="79" t="b">
        <v>0</v>
      </c>
      <c r="AO225" s="85" t="s">
        <v>1825</v>
      </c>
      <c r="AP225" s="79" t="s">
        <v>176</v>
      </c>
      <c r="AQ225" s="79">
        <v>0</v>
      </c>
      <c r="AR225" s="79">
        <v>0</v>
      </c>
      <c r="AS225" s="79"/>
      <c r="AT225" s="79"/>
      <c r="AU225" s="79"/>
      <c r="AV225" s="79"/>
      <c r="AW225" s="79"/>
      <c r="AX225" s="79"/>
      <c r="AY225" s="79"/>
      <c r="AZ225" s="79"/>
      <c r="BA225">
        <v>14</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8</v>
      </c>
      <c r="BK225" s="49">
        <v>100</v>
      </c>
      <c r="BL225" s="48">
        <v>8</v>
      </c>
    </row>
    <row r="226" spans="1:64" ht="15">
      <c r="A226" s="64" t="s">
        <v>363</v>
      </c>
      <c r="B226" s="64" t="s">
        <v>363</v>
      </c>
      <c r="C226" s="65"/>
      <c r="D226" s="66"/>
      <c r="E226" s="67"/>
      <c r="F226" s="68"/>
      <c r="G226" s="65"/>
      <c r="H226" s="69"/>
      <c r="I226" s="70"/>
      <c r="J226" s="70"/>
      <c r="K226" s="34" t="s">
        <v>65</v>
      </c>
      <c r="L226" s="77">
        <v>252</v>
      </c>
      <c r="M226" s="77"/>
      <c r="N226" s="72"/>
      <c r="O226" s="79" t="s">
        <v>176</v>
      </c>
      <c r="P226" s="81">
        <v>43651.41909722222</v>
      </c>
      <c r="Q226" s="79" t="s">
        <v>639</v>
      </c>
      <c r="R226" s="79"/>
      <c r="S226" s="79"/>
      <c r="T226" s="79" t="s">
        <v>994</v>
      </c>
      <c r="U226" s="83" t="s">
        <v>1187</v>
      </c>
      <c r="V226" s="83" t="s">
        <v>1187</v>
      </c>
      <c r="W226" s="81">
        <v>43651.41909722222</v>
      </c>
      <c r="X226" s="83" t="s">
        <v>1518</v>
      </c>
      <c r="Y226" s="79"/>
      <c r="Z226" s="79"/>
      <c r="AA226" s="85" t="s">
        <v>1826</v>
      </c>
      <c r="AB226" s="79"/>
      <c r="AC226" s="79" t="b">
        <v>0</v>
      </c>
      <c r="AD226" s="79">
        <v>1</v>
      </c>
      <c r="AE226" s="85" t="s">
        <v>1912</v>
      </c>
      <c r="AF226" s="79" t="b">
        <v>0</v>
      </c>
      <c r="AG226" s="79" t="s">
        <v>1916</v>
      </c>
      <c r="AH226" s="79"/>
      <c r="AI226" s="85" t="s">
        <v>1912</v>
      </c>
      <c r="AJ226" s="79" t="b">
        <v>0</v>
      </c>
      <c r="AK226" s="79">
        <v>0</v>
      </c>
      <c r="AL226" s="85" t="s">
        <v>1912</v>
      </c>
      <c r="AM226" s="79" t="s">
        <v>1925</v>
      </c>
      <c r="AN226" s="79" t="b">
        <v>0</v>
      </c>
      <c r="AO226" s="85" t="s">
        <v>1826</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1</v>
      </c>
      <c r="BE226" s="49">
        <v>4.166666666666667</v>
      </c>
      <c r="BF226" s="48">
        <v>0</v>
      </c>
      <c r="BG226" s="49">
        <v>0</v>
      </c>
      <c r="BH226" s="48">
        <v>0</v>
      </c>
      <c r="BI226" s="49">
        <v>0</v>
      </c>
      <c r="BJ226" s="48">
        <v>23</v>
      </c>
      <c r="BK226" s="49">
        <v>95.83333333333333</v>
      </c>
      <c r="BL226" s="48">
        <v>24</v>
      </c>
    </row>
    <row r="227" spans="1:64" ht="15">
      <c r="A227" s="64" t="s">
        <v>364</v>
      </c>
      <c r="B227" s="64" t="s">
        <v>364</v>
      </c>
      <c r="C227" s="65"/>
      <c r="D227" s="66"/>
      <c r="E227" s="67"/>
      <c r="F227" s="68"/>
      <c r="G227" s="65"/>
      <c r="H227" s="69"/>
      <c r="I227" s="70"/>
      <c r="J227" s="70"/>
      <c r="K227" s="34" t="s">
        <v>65</v>
      </c>
      <c r="L227" s="77">
        <v>253</v>
      </c>
      <c r="M227" s="77"/>
      <c r="N227" s="72"/>
      <c r="O227" s="79" t="s">
        <v>176</v>
      </c>
      <c r="P227" s="81">
        <v>43646.46092592592</v>
      </c>
      <c r="Q227" s="79" t="s">
        <v>640</v>
      </c>
      <c r="R227" s="83" t="s">
        <v>723</v>
      </c>
      <c r="S227" s="79" t="s">
        <v>827</v>
      </c>
      <c r="T227" s="79" t="s">
        <v>898</v>
      </c>
      <c r="U227" s="83" t="s">
        <v>1188</v>
      </c>
      <c r="V227" s="83" t="s">
        <v>1188</v>
      </c>
      <c r="W227" s="81">
        <v>43646.46092592592</v>
      </c>
      <c r="X227" s="83" t="s">
        <v>1519</v>
      </c>
      <c r="Y227" s="79"/>
      <c r="Z227" s="79"/>
      <c r="AA227" s="85" t="s">
        <v>1827</v>
      </c>
      <c r="AB227" s="79"/>
      <c r="AC227" s="79" t="b">
        <v>0</v>
      </c>
      <c r="AD227" s="79">
        <v>1</v>
      </c>
      <c r="AE227" s="85" t="s">
        <v>1912</v>
      </c>
      <c r="AF227" s="79" t="b">
        <v>0</v>
      </c>
      <c r="AG227" s="79" t="s">
        <v>1915</v>
      </c>
      <c r="AH227" s="79"/>
      <c r="AI227" s="85" t="s">
        <v>1912</v>
      </c>
      <c r="AJ227" s="79" t="b">
        <v>0</v>
      </c>
      <c r="AK227" s="79">
        <v>0</v>
      </c>
      <c r="AL227" s="85" t="s">
        <v>1912</v>
      </c>
      <c r="AM227" s="79" t="s">
        <v>1922</v>
      </c>
      <c r="AN227" s="79" t="b">
        <v>0</v>
      </c>
      <c r="AO227" s="85" t="s">
        <v>1827</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1</v>
      </c>
      <c r="BC227" s="78" t="str">
        <f>REPLACE(INDEX(GroupVertices[Group],MATCH(Edges24[[#This Row],[Vertex 2]],GroupVertices[Vertex],0)),1,1,"")</f>
        <v>1</v>
      </c>
      <c r="BD227" s="48">
        <v>1</v>
      </c>
      <c r="BE227" s="49">
        <v>9.090909090909092</v>
      </c>
      <c r="BF227" s="48">
        <v>0</v>
      </c>
      <c r="BG227" s="49">
        <v>0</v>
      </c>
      <c r="BH227" s="48">
        <v>0</v>
      </c>
      <c r="BI227" s="49">
        <v>0</v>
      </c>
      <c r="BJ227" s="48">
        <v>10</v>
      </c>
      <c r="BK227" s="49">
        <v>90.9090909090909</v>
      </c>
      <c r="BL227" s="48">
        <v>11</v>
      </c>
    </row>
    <row r="228" spans="1:64" ht="15">
      <c r="A228" s="64" t="s">
        <v>364</v>
      </c>
      <c r="B228" s="64" t="s">
        <v>364</v>
      </c>
      <c r="C228" s="65"/>
      <c r="D228" s="66"/>
      <c r="E228" s="67"/>
      <c r="F228" s="68"/>
      <c r="G228" s="65"/>
      <c r="H228" s="69"/>
      <c r="I228" s="70"/>
      <c r="J228" s="70"/>
      <c r="K228" s="34" t="s">
        <v>65</v>
      </c>
      <c r="L228" s="77">
        <v>254</v>
      </c>
      <c r="M228" s="77"/>
      <c r="N228" s="72"/>
      <c r="O228" s="79" t="s">
        <v>176</v>
      </c>
      <c r="P228" s="81">
        <v>43651.46424768519</v>
      </c>
      <c r="Q228" s="79" t="s">
        <v>641</v>
      </c>
      <c r="R228" s="83" t="s">
        <v>723</v>
      </c>
      <c r="S228" s="79" t="s">
        <v>827</v>
      </c>
      <c r="T228" s="79" t="s">
        <v>981</v>
      </c>
      <c r="U228" s="83" t="s">
        <v>1189</v>
      </c>
      <c r="V228" s="83" t="s">
        <v>1189</v>
      </c>
      <c r="W228" s="81">
        <v>43651.46424768519</v>
      </c>
      <c r="X228" s="83" t="s">
        <v>1520</v>
      </c>
      <c r="Y228" s="79"/>
      <c r="Z228" s="79"/>
      <c r="AA228" s="85" t="s">
        <v>1828</v>
      </c>
      <c r="AB228" s="79"/>
      <c r="AC228" s="79" t="b">
        <v>0</v>
      </c>
      <c r="AD228" s="79">
        <v>0</v>
      </c>
      <c r="AE228" s="85" t="s">
        <v>1912</v>
      </c>
      <c r="AF228" s="79" t="b">
        <v>0</v>
      </c>
      <c r="AG228" s="79" t="s">
        <v>1915</v>
      </c>
      <c r="AH228" s="79"/>
      <c r="AI228" s="85" t="s">
        <v>1912</v>
      </c>
      <c r="AJ228" s="79" t="b">
        <v>0</v>
      </c>
      <c r="AK228" s="79">
        <v>0</v>
      </c>
      <c r="AL228" s="85" t="s">
        <v>1912</v>
      </c>
      <c r="AM228" s="79" t="s">
        <v>1922</v>
      </c>
      <c r="AN228" s="79" t="b">
        <v>0</v>
      </c>
      <c r="AO228" s="85" t="s">
        <v>1828</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1</v>
      </c>
      <c r="BC228" s="78" t="str">
        <f>REPLACE(INDEX(GroupVertices[Group],MATCH(Edges24[[#This Row],[Vertex 2]],GroupVertices[Vertex],0)),1,1,"")</f>
        <v>1</v>
      </c>
      <c r="BD228" s="48">
        <v>1</v>
      </c>
      <c r="BE228" s="49">
        <v>11.11111111111111</v>
      </c>
      <c r="BF228" s="48">
        <v>0</v>
      </c>
      <c r="BG228" s="49">
        <v>0</v>
      </c>
      <c r="BH228" s="48">
        <v>0</v>
      </c>
      <c r="BI228" s="49">
        <v>0</v>
      </c>
      <c r="BJ228" s="48">
        <v>8</v>
      </c>
      <c r="BK228" s="49">
        <v>88.88888888888889</v>
      </c>
      <c r="BL228" s="48">
        <v>9</v>
      </c>
    </row>
    <row r="229" spans="1:64" ht="15">
      <c r="A229" s="64" t="s">
        <v>365</v>
      </c>
      <c r="B229" s="64" t="s">
        <v>365</v>
      </c>
      <c r="C229" s="65"/>
      <c r="D229" s="66"/>
      <c r="E229" s="67"/>
      <c r="F229" s="68"/>
      <c r="G229" s="65"/>
      <c r="H229" s="69"/>
      <c r="I229" s="70"/>
      <c r="J229" s="70"/>
      <c r="K229" s="34" t="s">
        <v>65</v>
      </c>
      <c r="L229" s="77">
        <v>255</v>
      </c>
      <c r="M229" s="77"/>
      <c r="N229" s="72"/>
      <c r="O229" s="79" t="s">
        <v>176</v>
      </c>
      <c r="P229" s="81">
        <v>43651.49704861111</v>
      </c>
      <c r="Q229" s="79" t="s">
        <v>642</v>
      </c>
      <c r="R229" s="83" t="s">
        <v>723</v>
      </c>
      <c r="S229" s="79" t="s">
        <v>827</v>
      </c>
      <c r="T229" s="79" t="s">
        <v>995</v>
      </c>
      <c r="U229" s="83" t="s">
        <v>1190</v>
      </c>
      <c r="V229" s="83" t="s">
        <v>1190</v>
      </c>
      <c r="W229" s="81">
        <v>43651.49704861111</v>
      </c>
      <c r="X229" s="83" t="s">
        <v>1521</v>
      </c>
      <c r="Y229" s="79"/>
      <c r="Z229" s="79"/>
      <c r="AA229" s="85" t="s">
        <v>1829</v>
      </c>
      <c r="AB229" s="79"/>
      <c r="AC229" s="79" t="b">
        <v>0</v>
      </c>
      <c r="AD229" s="79">
        <v>0</v>
      </c>
      <c r="AE229" s="85" t="s">
        <v>1912</v>
      </c>
      <c r="AF229" s="79" t="b">
        <v>0</v>
      </c>
      <c r="AG229" s="79" t="s">
        <v>1915</v>
      </c>
      <c r="AH229" s="79"/>
      <c r="AI229" s="85" t="s">
        <v>1912</v>
      </c>
      <c r="AJ229" s="79" t="b">
        <v>0</v>
      </c>
      <c r="AK229" s="79">
        <v>0</v>
      </c>
      <c r="AL229" s="85" t="s">
        <v>1912</v>
      </c>
      <c r="AM229" s="79" t="s">
        <v>1922</v>
      </c>
      <c r="AN229" s="79" t="b">
        <v>0</v>
      </c>
      <c r="AO229" s="85" t="s">
        <v>1829</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1</v>
      </c>
      <c r="BE229" s="49">
        <v>10</v>
      </c>
      <c r="BF229" s="48">
        <v>0</v>
      </c>
      <c r="BG229" s="49">
        <v>0</v>
      </c>
      <c r="BH229" s="48">
        <v>0</v>
      </c>
      <c r="BI229" s="49">
        <v>0</v>
      </c>
      <c r="BJ229" s="48">
        <v>9</v>
      </c>
      <c r="BK229" s="49">
        <v>90</v>
      </c>
      <c r="BL229" s="48">
        <v>10</v>
      </c>
    </row>
    <row r="230" spans="1:64" ht="15">
      <c r="A230" s="64" t="s">
        <v>366</v>
      </c>
      <c r="B230" s="64" t="s">
        <v>366</v>
      </c>
      <c r="C230" s="65"/>
      <c r="D230" s="66"/>
      <c r="E230" s="67"/>
      <c r="F230" s="68"/>
      <c r="G230" s="65"/>
      <c r="H230" s="69"/>
      <c r="I230" s="70"/>
      <c r="J230" s="70"/>
      <c r="K230" s="34" t="s">
        <v>65</v>
      </c>
      <c r="L230" s="77">
        <v>256</v>
      </c>
      <c r="M230" s="77"/>
      <c r="N230" s="72"/>
      <c r="O230" s="79" t="s">
        <v>176</v>
      </c>
      <c r="P230" s="81">
        <v>43650.668391203704</v>
      </c>
      <c r="Q230" s="79" t="s">
        <v>643</v>
      </c>
      <c r="R230" s="83" t="s">
        <v>784</v>
      </c>
      <c r="S230" s="79" t="s">
        <v>829</v>
      </c>
      <c r="T230" s="79" t="s">
        <v>996</v>
      </c>
      <c r="U230" s="79"/>
      <c r="V230" s="83" t="s">
        <v>1282</v>
      </c>
      <c r="W230" s="81">
        <v>43650.668391203704</v>
      </c>
      <c r="X230" s="83" t="s">
        <v>1522</v>
      </c>
      <c r="Y230" s="79"/>
      <c r="Z230" s="79"/>
      <c r="AA230" s="85" t="s">
        <v>1830</v>
      </c>
      <c r="AB230" s="79"/>
      <c r="AC230" s="79" t="b">
        <v>0</v>
      </c>
      <c r="AD230" s="79">
        <v>0</v>
      </c>
      <c r="AE230" s="85" t="s">
        <v>1912</v>
      </c>
      <c r="AF230" s="79" t="b">
        <v>0</v>
      </c>
      <c r="AG230" s="79" t="s">
        <v>1915</v>
      </c>
      <c r="AH230" s="79"/>
      <c r="AI230" s="85" t="s">
        <v>1912</v>
      </c>
      <c r="AJ230" s="79" t="b">
        <v>0</v>
      </c>
      <c r="AK230" s="79">
        <v>0</v>
      </c>
      <c r="AL230" s="85" t="s">
        <v>1912</v>
      </c>
      <c r="AM230" s="79" t="s">
        <v>1927</v>
      </c>
      <c r="AN230" s="79" t="b">
        <v>0</v>
      </c>
      <c r="AO230" s="85" t="s">
        <v>1830</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13</v>
      </c>
      <c r="BC230" s="78" t="str">
        <f>REPLACE(INDEX(GroupVertices[Group],MATCH(Edges24[[#This Row],[Vertex 2]],GroupVertices[Vertex],0)),1,1,"")</f>
        <v>13</v>
      </c>
      <c r="BD230" s="48">
        <v>1</v>
      </c>
      <c r="BE230" s="49">
        <v>3.125</v>
      </c>
      <c r="BF230" s="48">
        <v>0</v>
      </c>
      <c r="BG230" s="49">
        <v>0</v>
      </c>
      <c r="BH230" s="48">
        <v>0</v>
      </c>
      <c r="BI230" s="49">
        <v>0</v>
      </c>
      <c r="BJ230" s="48">
        <v>31</v>
      </c>
      <c r="BK230" s="49">
        <v>96.875</v>
      </c>
      <c r="BL230" s="48">
        <v>32</v>
      </c>
    </row>
    <row r="231" spans="1:64" ht="15">
      <c r="A231" s="64" t="s">
        <v>367</v>
      </c>
      <c r="B231" s="64" t="s">
        <v>366</v>
      </c>
      <c r="C231" s="65"/>
      <c r="D231" s="66"/>
      <c r="E231" s="67"/>
      <c r="F231" s="68"/>
      <c r="G231" s="65"/>
      <c r="H231" s="69"/>
      <c r="I231" s="70"/>
      <c r="J231" s="70"/>
      <c r="K231" s="34" t="s">
        <v>65</v>
      </c>
      <c r="L231" s="77">
        <v>257</v>
      </c>
      <c r="M231" s="77"/>
      <c r="N231" s="72"/>
      <c r="O231" s="79" t="s">
        <v>416</v>
      </c>
      <c r="P231" s="81">
        <v>43651.602997685186</v>
      </c>
      <c r="Q231" s="79" t="s">
        <v>644</v>
      </c>
      <c r="R231" s="79"/>
      <c r="S231" s="79"/>
      <c r="T231" s="79"/>
      <c r="U231" s="79"/>
      <c r="V231" s="83" t="s">
        <v>1283</v>
      </c>
      <c r="W231" s="81">
        <v>43651.602997685186</v>
      </c>
      <c r="X231" s="83" t="s">
        <v>1523</v>
      </c>
      <c r="Y231" s="79"/>
      <c r="Z231" s="79"/>
      <c r="AA231" s="85" t="s">
        <v>1831</v>
      </c>
      <c r="AB231" s="79"/>
      <c r="AC231" s="79" t="b">
        <v>0</v>
      </c>
      <c r="AD231" s="79">
        <v>0</v>
      </c>
      <c r="AE231" s="85" t="s">
        <v>1912</v>
      </c>
      <c r="AF231" s="79" t="b">
        <v>0</v>
      </c>
      <c r="AG231" s="79" t="s">
        <v>1915</v>
      </c>
      <c r="AH231" s="79"/>
      <c r="AI231" s="85" t="s">
        <v>1912</v>
      </c>
      <c r="AJ231" s="79" t="b">
        <v>0</v>
      </c>
      <c r="AK231" s="79">
        <v>1</v>
      </c>
      <c r="AL231" s="85" t="s">
        <v>1830</v>
      </c>
      <c r="AM231" s="79" t="s">
        <v>1925</v>
      </c>
      <c r="AN231" s="79" t="b">
        <v>0</v>
      </c>
      <c r="AO231" s="85" t="s">
        <v>1830</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13</v>
      </c>
      <c r="BC231" s="78" t="str">
        <f>REPLACE(INDEX(GroupVertices[Group],MATCH(Edges24[[#This Row],[Vertex 2]],GroupVertices[Vertex],0)),1,1,"")</f>
        <v>13</v>
      </c>
      <c r="BD231" s="48">
        <v>1</v>
      </c>
      <c r="BE231" s="49">
        <v>3.7037037037037037</v>
      </c>
      <c r="BF231" s="48">
        <v>0</v>
      </c>
      <c r="BG231" s="49">
        <v>0</v>
      </c>
      <c r="BH231" s="48">
        <v>0</v>
      </c>
      <c r="BI231" s="49">
        <v>0</v>
      </c>
      <c r="BJ231" s="48">
        <v>26</v>
      </c>
      <c r="BK231" s="49">
        <v>96.29629629629629</v>
      </c>
      <c r="BL231" s="48">
        <v>27</v>
      </c>
    </row>
    <row r="232" spans="1:64" ht="15">
      <c r="A232" s="64" t="s">
        <v>368</v>
      </c>
      <c r="B232" s="64" t="s">
        <v>368</v>
      </c>
      <c r="C232" s="65"/>
      <c r="D232" s="66"/>
      <c r="E232" s="67"/>
      <c r="F232" s="68"/>
      <c r="G232" s="65"/>
      <c r="H232" s="69"/>
      <c r="I232" s="70"/>
      <c r="J232" s="70"/>
      <c r="K232" s="34" t="s">
        <v>65</v>
      </c>
      <c r="L232" s="77">
        <v>258</v>
      </c>
      <c r="M232" s="77"/>
      <c r="N232" s="72"/>
      <c r="O232" s="79" t="s">
        <v>176</v>
      </c>
      <c r="P232" s="81">
        <v>43641.06431712963</v>
      </c>
      <c r="Q232" s="79" t="s">
        <v>645</v>
      </c>
      <c r="R232" s="83" t="s">
        <v>785</v>
      </c>
      <c r="S232" s="79" t="s">
        <v>829</v>
      </c>
      <c r="T232" s="79" t="s">
        <v>997</v>
      </c>
      <c r="U232" s="79"/>
      <c r="V232" s="83" t="s">
        <v>1284</v>
      </c>
      <c r="W232" s="81">
        <v>43641.06431712963</v>
      </c>
      <c r="X232" s="83" t="s">
        <v>1524</v>
      </c>
      <c r="Y232" s="79">
        <v>40.79426806</v>
      </c>
      <c r="Z232" s="79">
        <v>-73.97205503</v>
      </c>
      <c r="AA232" s="85" t="s">
        <v>1832</v>
      </c>
      <c r="AB232" s="79"/>
      <c r="AC232" s="79" t="b">
        <v>0</v>
      </c>
      <c r="AD232" s="79">
        <v>3</v>
      </c>
      <c r="AE232" s="85" t="s">
        <v>1912</v>
      </c>
      <c r="AF232" s="79" t="b">
        <v>0</v>
      </c>
      <c r="AG232" s="79" t="s">
        <v>1916</v>
      </c>
      <c r="AH232" s="79"/>
      <c r="AI232" s="85" t="s">
        <v>1912</v>
      </c>
      <c r="AJ232" s="79" t="b">
        <v>0</v>
      </c>
      <c r="AK232" s="79">
        <v>0</v>
      </c>
      <c r="AL232" s="85" t="s">
        <v>1912</v>
      </c>
      <c r="AM232" s="79" t="s">
        <v>1927</v>
      </c>
      <c r="AN232" s="79" t="b">
        <v>0</v>
      </c>
      <c r="AO232" s="85" t="s">
        <v>1832</v>
      </c>
      <c r="AP232" s="79" t="s">
        <v>176</v>
      </c>
      <c r="AQ232" s="79">
        <v>0</v>
      </c>
      <c r="AR232" s="79">
        <v>0</v>
      </c>
      <c r="AS232" s="79" t="s">
        <v>1950</v>
      </c>
      <c r="AT232" s="79" t="s">
        <v>1954</v>
      </c>
      <c r="AU232" s="79" t="s">
        <v>1957</v>
      </c>
      <c r="AV232" s="79" t="s">
        <v>1966</v>
      </c>
      <c r="AW232" s="79" t="s">
        <v>1975</v>
      </c>
      <c r="AX232" s="79" t="s">
        <v>1984</v>
      </c>
      <c r="AY232" s="79" t="s">
        <v>1987</v>
      </c>
      <c r="AZ232" s="83" t="s">
        <v>1994</v>
      </c>
      <c r="BA232">
        <v>3</v>
      </c>
      <c r="BB232" s="78" t="str">
        <f>REPLACE(INDEX(GroupVertices[Group],MATCH(Edges24[[#This Row],[Vertex 1]],GroupVertices[Vertex],0)),1,1,"")</f>
        <v>1</v>
      </c>
      <c r="BC232" s="78" t="str">
        <f>REPLACE(INDEX(GroupVertices[Group],MATCH(Edges24[[#This Row],[Vertex 2]],GroupVertices[Vertex],0)),1,1,"")</f>
        <v>1</v>
      </c>
      <c r="BD232" s="48">
        <v>1</v>
      </c>
      <c r="BE232" s="49">
        <v>5</v>
      </c>
      <c r="BF232" s="48">
        <v>0</v>
      </c>
      <c r="BG232" s="49">
        <v>0</v>
      </c>
      <c r="BH232" s="48">
        <v>0</v>
      </c>
      <c r="BI232" s="49">
        <v>0</v>
      </c>
      <c r="BJ232" s="48">
        <v>19</v>
      </c>
      <c r="BK232" s="49">
        <v>95</v>
      </c>
      <c r="BL232" s="48">
        <v>20</v>
      </c>
    </row>
    <row r="233" spans="1:64" ht="15">
      <c r="A233" s="64" t="s">
        <v>368</v>
      </c>
      <c r="B233" s="64" t="s">
        <v>368</v>
      </c>
      <c r="C233" s="65"/>
      <c r="D233" s="66"/>
      <c r="E233" s="67"/>
      <c r="F233" s="68"/>
      <c r="G233" s="65"/>
      <c r="H233" s="69"/>
      <c r="I233" s="70"/>
      <c r="J233" s="70"/>
      <c r="K233" s="34" t="s">
        <v>65</v>
      </c>
      <c r="L233" s="77">
        <v>259</v>
      </c>
      <c r="M233" s="77"/>
      <c r="N233" s="72"/>
      <c r="O233" s="79" t="s">
        <v>176</v>
      </c>
      <c r="P233" s="81">
        <v>43648.392476851855</v>
      </c>
      <c r="Q233" s="79" t="s">
        <v>646</v>
      </c>
      <c r="R233" s="83" t="s">
        <v>786</v>
      </c>
      <c r="S233" s="79" t="s">
        <v>829</v>
      </c>
      <c r="T233" s="79" t="s">
        <v>997</v>
      </c>
      <c r="U233" s="79"/>
      <c r="V233" s="83" t="s">
        <v>1284</v>
      </c>
      <c r="W233" s="81">
        <v>43648.392476851855</v>
      </c>
      <c r="X233" s="83" t="s">
        <v>1525</v>
      </c>
      <c r="Y233" s="79">
        <v>40.7142</v>
      </c>
      <c r="Z233" s="79">
        <v>-74.0064</v>
      </c>
      <c r="AA233" s="85" t="s">
        <v>1833</v>
      </c>
      <c r="AB233" s="79"/>
      <c r="AC233" s="79" t="b">
        <v>0</v>
      </c>
      <c r="AD233" s="79">
        <v>0</v>
      </c>
      <c r="AE233" s="85" t="s">
        <v>1912</v>
      </c>
      <c r="AF233" s="79" t="b">
        <v>0</v>
      </c>
      <c r="AG233" s="79" t="s">
        <v>1916</v>
      </c>
      <c r="AH233" s="79"/>
      <c r="AI233" s="85" t="s">
        <v>1912</v>
      </c>
      <c r="AJ233" s="79" t="b">
        <v>0</v>
      </c>
      <c r="AK233" s="79">
        <v>0</v>
      </c>
      <c r="AL233" s="85" t="s">
        <v>1912</v>
      </c>
      <c r="AM233" s="79" t="s">
        <v>1927</v>
      </c>
      <c r="AN233" s="79" t="b">
        <v>0</v>
      </c>
      <c r="AO233" s="85" t="s">
        <v>1833</v>
      </c>
      <c r="AP233" s="79" t="s">
        <v>176</v>
      </c>
      <c r="AQ233" s="79">
        <v>0</v>
      </c>
      <c r="AR233" s="79">
        <v>0</v>
      </c>
      <c r="AS233" s="79" t="s">
        <v>1950</v>
      </c>
      <c r="AT233" s="79" t="s">
        <v>1954</v>
      </c>
      <c r="AU233" s="79" t="s">
        <v>1957</v>
      </c>
      <c r="AV233" s="79" t="s">
        <v>1966</v>
      </c>
      <c r="AW233" s="79" t="s">
        <v>1975</v>
      </c>
      <c r="AX233" s="79" t="s">
        <v>1984</v>
      </c>
      <c r="AY233" s="79" t="s">
        <v>1987</v>
      </c>
      <c r="AZ233" s="83" t="s">
        <v>1994</v>
      </c>
      <c r="BA233">
        <v>3</v>
      </c>
      <c r="BB233" s="78" t="str">
        <f>REPLACE(INDEX(GroupVertices[Group],MATCH(Edges24[[#This Row],[Vertex 1]],GroupVertices[Vertex],0)),1,1,"")</f>
        <v>1</v>
      </c>
      <c r="BC233" s="78" t="str">
        <f>REPLACE(INDEX(GroupVertices[Group],MATCH(Edges24[[#This Row],[Vertex 2]],GroupVertices[Vertex],0)),1,1,"")</f>
        <v>1</v>
      </c>
      <c r="BD233" s="48">
        <v>1</v>
      </c>
      <c r="BE233" s="49">
        <v>5</v>
      </c>
      <c r="BF233" s="48">
        <v>0</v>
      </c>
      <c r="BG233" s="49">
        <v>0</v>
      </c>
      <c r="BH233" s="48">
        <v>0</v>
      </c>
      <c r="BI233" s="49">
        <v>0</v>
      </c>
      <c r="BJ233" s="48">
        <v>19</v>
      </c>
      <c r="BK233" s="49">
        <v>95</v>
      </c>
      <c r="BL233" s="48">
        <v>20</v>
      </c>
    </row>
    <row r="234" spans="1:64" ht="15">
      <c r="A234" s="64" t="s">
        <v>368</v>
      </c>
      <c r="B234" s="64" t="s">
        <v>368</v>
      </c>
      <c r="C234" s="65"/>
      <c r="D234" s="66"/>
      <c r="E234" s="67"/>
      <c r="F234" s="68"/>
      <c r="G234" s="65"/>
      <c r="H234" s="69"/>
      <c r="I234" s="70"/>
      <c r="J234" s="70"/>
      <c r="K234" s="34" t="s">
        <v>65</v>
      </c>
      <c r="L234" s="77">
        <v>260</v>
      </c>
      <c r="M234" s="77"/>
      <c r="N234" s="72"/>
      <c r="O234" s="79" t="s">
        <v>176</v>
      </c>
      <c r="P234" s="81">
        <v>43651.648668981485</v>
      </c>
      <c r="Q234" s="79" t="s">
        <v>647</v>
      </c>
      <c r="R234" s="83" t="s">
        <v>787</v>
      </c>
      <c r="S234" s="79" t="s">
        <v>829</v>
      </c>
      <c r="T234" s="79" t="s">
        <v>997</v>
      </c>
      <c r="U234" s="79"/>
      <c r="V234" s="83" t="s">
        <v>1284</v>
      </c>
      <c r="W234" s="81">
        <v>43651.648668981485</v>
      </c>
      <c r="X234" s="83" t="s">
        <v>1526</v>
      </c>
      <c r="Y234" s="79">
        <v>40.7142</v>
      </c>
      <c r="Z234" s="79">
        <v>-74.0064</v>
      </c>
      <c r="AA234" s="85" t="s">
        <v>1834</v>
      </c>
      <c r="AB234" s="79"/>
      <c r="AC234" s="79" t="b">
        <v>0</v>
      </c>
      <c r="AD234" s="79">
        <v>0</v>
      </c>
      <c r="AE234" s="85" t="s">
        <v>1912</v>
      </c>
      <c r="AF234" s="79" t="b">
        <v>0</v>
      </c>
      <c r="AG234" s="79" t="s">
        <v>1916</v>
      </c>
      <c r="AH234" s="79"/>
      <c r="AI234" s="85" t="s">
        <v>1912</v>
      </c>
      <c r="AJ234" s="79" t="b">
        <v>0</v>
      </c>
      <c r="AK234" s="79">
        <v>0</v>
      </c>
      <c r="AL234" s="85" t="s">
        <v>1912</v>
      </c>
      <c r="AM234" s="79" t="s">
        <v>1927</v>
      </c>
      <c r="AN234" s="79" t="b">
        <v>0</v>
      </c>
      <c r="AO234" s="85" t="s">
        <v>1834</v>
      </c>
      <c r="AP234" s="79" t="s">
        <v>176</v>
      </c>
      <c r="AQ234" s="79">
        <v>0</v>
      </c>
      <c r="AR234" s="79">
        <v>0</v>
      </c>
      <c r="AS234" s="79" t="s">
        <v>1950</v>
      </c>
      <c r="AT234" s="79" t="s">
        <v>1954</v>
      </c>
      <c r="AU234" s="79" t="s">
        <v>1957</v>
      </c>
      <c r="AV234" s="79" t="s">
        <v>1966</v>
      </c>
      <c r="AW234" s="79" t="s">
        <v>1975</v>
      </c>
      <c r="AX234" s="79" t="s">
        <v>1984</v>
      </c>
      <c r="AY234" s="79" t="s">
        <v>1987</v>
      </c>
      <c r="AZ234" s="83" t="s">
        <v>1994</v>
      </c>
      <c r="BA234">
        <v>3</v>
      </c>
      <c r="BB234" s="78" t="str">
        <f>REPLACE(INDEX(GroupVertices[Group],MATCH(Edges24[[#This Row],[Vertex 1]],GroupVertices[Vertex],0)),1,1,"")</f>
        <v>1</v>
      </c>
      <c r="BC234" s="78" t="str">
        <f>REPLACE(INDEX(GroupVertices[Group],MATCH(Edges24[[#This Row],[Vertex 2]],GroupVertices[Vertex],0)),1,1,"")</f>
        <v>1</v>
      </c>
      <c r="BD234" s="48">
        <v>1</v>
      </c>
      <c r="BE234" s="49">
        <v>5</v>
      </c>
      <c r="BF234" s="48">
        <v>0</v>
      </c>
      <c r="BG234" s="49">
        <v>0</v>
      </c>
      <c r="BH234" s="48">
        <v>0</v>
      </c>
      <c r="BI234" s="49">
        <v>0</v>
      </c>
      <c r="BJ234" s="48">
        <v>19</v>
      </c>
      <c r="BK234" s="49">
        <v>95</v>
      </c>
      <c r="BL234" s="48">
        <v>20</v>
      </c>
    </row>
    <row r="235" spans="1:64" ht="15">
      <c r="A235" s="64" t="s">
        <v>369</v>
      </c>
      <c r="B235" s="64" t="s">
        <v>369</v>
      </c>
      <c r="C235" s="65"/>
      <c r="D235" s="66"/>
      <c r="E235" s="67"/>
      <c r="F235" s="68"/>
      <c r="G235" s="65"/>
      <c r="H235" s="69"/>
      <c r="I235" s="70"/>
      <c r="J235" s="70"/>
      <c r="K235" s="34" t="s">
        <v>65</v>
      </c>
      <c r="L235" s="77">
        <v>261</v>
      </c>
      <c r="M235" s="77"/>
      <c r="N235" s="72"/>
      <c r="O235" s="79" t="s">
        <v>176</v>
      </c>
      <c r="P235" s="81">
        <v>43591.86388888889</v>
      </c>
      <c r="Q235" s="79" t="s">
        <v>648</v>
      </c>
      <c r="R235" s="83" t="s">
        <v>760</v>
      </c>
      <c r="S235" s="79" t="s">
        <v>838</v>
      </c>
      <c r="T235" s="79" t="s">
        <v>947</v>
      </c>
      <c r="U235" s="83" t="s">
        <v>1191</v>
      </c>
      <c r="V235" s="83" t="s">
        <v>1191</v>
      </c>
      <c r="W235" s="81">
        <v>43591.86388888889</v>
      </c>
      <c r="X235" s="83" t="s">
        <v>1527</v>
      </c>
      <c r="Y235" s="79"/>
      <c r="Z235" s="79"/>
      <c r="AA235" s="85" t="s">
        <v>1835</v>
      </c>
      <c r="AB235" s="79"/>
      <c r="AC235" s="79" t="b">
        <v>0</v>
      </c>
      <c r="AD235" s="79">
        <v>5</v>
      </c>
      <c r="AE235" s="85" t="s">
        <v>1912</v>
      </c>
      <c r="AF235" s="79" t="b">
        <v>0</v>
      </c>
      <c r="AG235" s="79" t="s">
        <v>1919</v>
      </c>
      <c r="AH235" s="79"/>
      <c r="AI235" s="85" t="s">
        <v>1912</v>
      </c>
      <c r="AJ235" s="79" t="b">
        <v>0</v>
      </c>
      <c r="AK235" s="79">
        <v>2</v>
      </c>
      <c r="AL235" s="85" t="s">
        <v>1912</v>
      </c>
      <c r="AM235" s="79" t="s">
        <v>1939</v>
      </c>
      <c r="AN235" s="79" t="b">
        <v>0</v>
      </c>
      <c r="AO235" s="85" t="s">
        <v>1835</v>
      </c>
      <c r="AP235" s="79" t="s">
        <v>1943</v>
      </c>
      <c r="AQ235" s="79">
        <v>0</v>
      </c>
      <c r="AR235" s="79">
        <v>0</v>
      </c>
      <c r="AS235" s="79"/>
      <c r="AT235" s="79"/>
      <c r="AU235" s="79"/>
      <c r="AV235" s="79"/>
      <c r="AW235" s="79"/>
      <c r="AX235" s="79"/>
      <c r="AY235" s="79"/>
      <c r="AZ235" s="79"/>
      <c r="BA235">
        <v>8</v>
      </c>
      <c r="BB235" s="78" t="str">
        <f>REPLACE(INDEX(GroupVertices[Group],MATCH(Edges24[[#This Row],[Vertex 1]],GroupVertices[Vertex],0)),1,1,"")</f>
        <v>6</v>
      </c>
      <c r="BC235" s="78" t="str">
        <f>REPLACE(INDEX(GroupVertices[Group],MATCH(Edges24[[#This Row],[Vertex 2]],GroupVertices[Vertex],0)),1,1,"")</f>
        <v>6</v>
      </c>
      <c r="BD235" s="48">
        <v>0</v>
      </c>
      <c r="BE235" s="49">
        <v>0</v>
      </c>
      <c r="BF235" s="48">
        <v>0</v>
      </c>
      <c r="BG235" s="49">
        <v>0</v>
      </c>
      <c r="BH235" s="48">
        <v>0</v>
      </c>
      <c r="BI235" s="49">
        <v>0</v>
      </c>
      <c r="BJ235" s="48">
        <v>9</v>
      </c>
      <c r="BK235" s="49">
        <v>100</v>
      </c>
      <c r="BL235" s="48">
        <v>9</v>
      </c>
    </row>
    <row r="236" spans="1:64" ht="15">
      <c r="A236" s="64" t="s">
        <v>369</v>
      </c>
      <c r="B236" s="64" t="s">
        <v>369</v>
      </c>
      <c r="C236" s="65"/>
      <c r="D236" s="66"/>
      <c r="E236" s="67"/>
      <c r="F236" s="68"/>
      <c r="G236" s="65"/>
      <c r="H236" s="69"/>
      <c r="I236" s="70"/>
      <c r="J236" s="70"/>
      <c r="K236" s="34" t="s">
        <v>65</v>
      </c>
      <c r="L236" s="77">
        <v>262</v>
      </c>
      <c r="M236" s="77"/>
      <c r="N236" s="72"/>
      <c r="O236" s="79" t="s">
        <v>176</v>
      </c>
      <c r="P236" s="81">
        <v>43536.049305555556</v>
      </c>
      <c r="Q236" s="79" t="s">
        <v>649</v>
      </c>
      <c r="R236" s="83" t="s">
        <v>761</v>
      </c>
      <c r="S236" s="79" t="s">
        <v>838</v>
      </c>
      <c r="T236" s="79" t="s">
        <v>948</v>
      </c>
      <c r="U236" s="83" t="s">
        <v>1192</v>
      </c>
      <c r="V236" s="83" t="s">
        <v>1192</v>
      </c>
      <c r="W236" s="81">
        <v>43536.049305555556</v>
      </c>
      <c r="X236" s="83" t="s">
        <v>1528</v>
      </c>
      <c r="Y236" s="79"/>
      <c r="Z236" s="79"/>
      <c r="AA236" s="85" t="s">
        <v>1836</v>
      </c>
      <c r="AB236" s="79"/>
      <c r="AC236" s="79" t="b">
        <v>0</v>
      </c>
      <c r="AD236" s="79">
        <v>3</v>
      </c>
      <c r="AE236" s="85" t="s">
        <v>1912</v>
      </c>
      <c r="AF236" s="79" t="b">
        <v>0</v>
      </c>
      <c r="AG236" s="79" t="s">
        <v>1915</v>
      </c>
      <c r="AH236" s="79"/>
      <c r="AI236" s="85" t="s">
        <v>1912</v>
      </c>
      <c r="AJ236" s="79" t="b">
        <v>0</v>
      </c>
      <c r="AK236" s="79">
        <v>2</v>
      </c>
      <c r="AL236" s="85" t="s">
        <v>1912</v>
      </c>
      <c r="AM236" s="79" t="s">
        <v>1939</v>
      </c>
      <c r="AN236" s="79" t="b">
        <v>0</v>
      </c>
      <c r="AO236" s="85" t="s">
        <v>1836</v>
      </c>
      <c r="AP236" s="79" t="s">
        <v>1943</v>
      </c>
      <c r="AQ236" s="79">
        <v>0</v>
      </c>
      <c r="AR236" s="79">
        <v>0</v>
      </c>
      <c r="AS236" s="79"/>
      <c r="AT236" s="79"/>
      <c r="AU236" s="79"/>
      <c r="AV236" s="79"/>
      <c r="AW236" s="79"/>
      <c r="AX236" s="79"/>
      <c r="AY236" s="79"/>
      <c r="AZ236" s="79"/>
      <c r="BA236">
        <v>8</v>
      </c>
      <c r="BB236" s="78" t="str">
        <f>REPLACE(INDEX(GroupVertices[Group],MATCH(Edges24[[#This Row],[Vertex 1]],GroupVertices[Vertex],0)),1,1,"")</f>
        <v>6</v>
      </c>
      <c r="BC236" s="78" t="str">
        <f>REPLACE(INDEX(GroupVertices[Group],MATCH(Edges24[[#This Row],[Vertex 2]],GroupVertices[Vertex],0)),1,1,"")</f>
        <v>6</v>
      </c>
      <c r="BD236" s="48">
        <v>1</v>
      </c>
      <c r="BE236" s="49">
        <v>8.333333333333334</v>
      </c>
      <c r="BF236" s="48">
        <v>0</v>
      </c>
      <c r="BG236" s="49">
        <v>0</v>
      </c>
      <c r="BH236" s="48">
        <v>0</v>
      </c>
      <c r="BI236" s="49">
        <v>0</v>
      </c>
      <c r="BJ236" s="48">
        <v>11</v>
      </c>
      <c r="BK236" s="49">
        <v>91.66666666666667</v>
      </c>
      <c r="BL236" s="48">
        <v>12</v>
      </c>
    </row>
    <row r="237" spans="1:64" ht="15">
      <c r="A237" s="64" t="s">
        <v>369</v>
      </c>
      <c r="B237" s="64" t="s">
        <v>369</v>
      </c>
      <c r="C237" s="65"/>
      <c r="D237" s="66"/>
      <c r="E237" s="67"/>
      <c r="F237" s="68"/>
      <c r="G237" s="65"/>
      <c r="H237" s="69"/>
      <c r="I237" s="70"/>
      <c r="J237" s="70"/>
      <c r="K237" s="34" t="s">
        <v>65</v>
      </c>
      <c r="L237" s="77">
        <v>263</v>
      </c>
      <c r="M237" s="77"/>
      <c r="N237" s="72"/>
      <c r="O237" s="79" t="s">
        <v>176</v>
      </c>
      <c r="P237" s="81">
        <v>43639.875</v>
      </c>
      <c r="Q237" s="79" t="s">
        <v>650</v>
      </c>
      <c r="R237" s="83" t="s">
        <v>788</v>
      </c>
      <c r="S237" s="79" t="s">
        <v>838</v>
      </c>
      <c r="T237" s="79" t="s">
        <v>998</v>
      </c>
      <c r="U237" s="83" t="s">
        <v>1193</v>
      </c>
      <c r="V237" s="83" t="s">
        <v>1193</v>
      </c>
      <c r="W237" s="81">
        <v>43639.875</v>
      </c>
      <c r="X237" s="83" t="s">
        <v>1529</v>
      </c>
      <c r="Y237" s="79"/>
      <c r="Z237" s="79"/>
      <c r="AA237" s="85" t="s">
        <v>1837</v>
      </c>
      <c r="AB237" s="79"/>
      <c r="AC237" s="79" t="b">
        <v>0</v>
      </c>
      <c r="AD237" s="79">
        <v>1</v>
      </c>
      <c r="AE237" s="85" t="s">
        <v>1912</v>
      </c>
      <c r="AF237" s="79" t="b">
        <v>0</v>
      </c>
      <c r="AG237" s="79" t="s">
        <v>1915</v>
      </c>
      <c r="AH237" s="79"/>
      <c r="AI237" s="85" t="s">
        <v>1912</v>
      </c>
      <c r="AJ237" s="79" t="b">
        <v>0</v>
      </c>
      <c r="AK237" s="79">
        <v>0</v>
      </c>
      <c r="AL237" s="85" t="s">
        <v>1912</v>
      </c>
      <c r="AM237" s="79" t="s">
        <v>1939</v>
      </c>
      <c r="AN237" s="79" t="b">
        <v>0</v>
      </c>
      <c r="AO237" s="85" t="s">
        <v>1837</v>
      </c>
      <c r="AP237" s="79" t="s">
        <v>176</v>
      </c>
      <c r="AQ237" s="79">
        <v>0</v>
      </c>
      <c r="AR237" s="79">
        <v>0</v>
      </c>
      <c r="AS237" s="79"/>
      <c r="AT237" s="79"/>
      <c r="AU237" s="79"/>
      <c r="AV237" s="79"/>
      <c r="AW237" s="79"/>
      <c r="AX237" s="79"/>
      <c r="AY237" s="79"/>
      <c r="AZ237" s="79"/>
      <c r="BA237">
        <v>8</v>
      </c>
      <c r="BB237" s="78" t="str">
        <f>REPLACE(INDEX(GroupVertices[Group],MATCH(Edges24[[#This Row],[Vertex 1]],GroupVertices[Vertex],0)),1,1,"")</f>
        <v>6</v>
      </c>
      <c r="BC237" s="78" t="str">
        <f>REPLACE(INDEX(GroupVertices[Group],MATCH(Edges24[[#This Row],[Vertex 2]],GroupVertices[Vertex],0)),1,1,"")</f>
        <v>6</v>
      </c>
      <c r="BD237" s="48">
        <v>1</v>
      </c>
      <c r="BE237" s="49">
        <v>8.333333333333334</v>
      </c>
      <c r="BF237" s="48">
        <v>0</v>
      </c>
      <c r="BG237" s="49">
        <v>0</v>
      </c>
      <c r="BH237" s="48">
        <v>0</v>
      </c>
      <c r="BI237" s="49">
        <v>0</v>
      </c>
      <c r="BJ237" s="48">
        <v>11</v>
      </c>
      <c r="BK237" s="49">
        <v>91.66666666666667</v>
      </c>
      <c r="BL237" s="48">
        <v>12</v>
      </c>
    </row>
    <row r="238" spans="1:64" ht="15">
      <c r="A238" s="64" t="s">
        <v>369</v>
      </c>
      <c r="B238" s="64" t="s">
        <v>369</v>
      </c>
      <c r="C238" s="65"/>
      <c r="D238" s="66"/>
      <c r="E238" s="67"/>
      <c r="F238" s="68"/>
      <c r="G238" s="65"/>
      <c r="H238" s="69"/>
      <c r="I238" s="70"/>
      <c r="J238" s="70"/>
      <c r="K238" s="34" t="s">
        <v>65</v>
      </c>
      <c r="L238" s="77">
        <v>264</v>
      </c>
      <c r="M238" s="77"/>
      <c r="N238" s="72"/>
      <c r="O238" s="79" t="s">
        <v>176</v>
      </c>
      <c r="P238" s="81">
        <v>43644.79861111111</v>
      </c>
      <c r="Q238" s="79" t="s">
        <v>651</v>
      </c>
      <c r="R238" s="83" t="s">
        <v>789</v>
      </c>
      <c r="S238" s="79" t="s">
        <v>838</v>
      </c>
      <c r="T238" s="79" t="s">
        <v>999</v>
      </c>
      <c r="U238" s="83" t="s">
        <v>1194</v>
      </c>
      <c r="V238" s="83" t="s">
        <v>1194</v>
      </c>
      <c r="W238" s="81">
        <v>43644.79861111111</v>
      </c>
      <c r="X238" s="83" t="s">
        <v>1530</v>
      </c>
      <c r="Y238" s="79"/>
      <c r="Z238" s="79"/>
      <c r="AA238" s="85" t="s">
        <v>1838</v>
      </c>
      <c r="AB238" s="79"/>
      <c r="AC238" s="79" t="b">
        <v>0</v>
      </c>
      <c r="AD238" s="79">
        <v>1</v>
      </c>
      <c r="AE238" s="85" t="s">
        <v>1912</v>
      </c>
      <c r="AF238" s="79" t="b">
        <v>0</v>
      </c>
      <c r="AG238" s="79" t="s">
        <v>1920</v>
      </c>
      <c r="AH238" s="79"/>
      <c r="AI238" s="85" t="s">
        <v>1912</v>
      </c>
      <c r="AJ238" s="79" t="b">
        <v>0</v>
      </c>
      <c r="AK238" s="79">
        <v>0</v>
      </c>
      <c r="AL238" s="85" t="s">
        <v>1912</v>
      </c>
      <c r="AM238" s="79" t="s">
        <v>1939</v>
      </c>
      <c r="AN238" s="79" t="b">
        <v>0</v>
      </c>
      <c r="AO238" s="85" t="s">
        <v>1838</v>
      </c>
      <c r="AP238" s="79" t="s">
        <v>176</v>
      </c>
      <c r="AQ238" s="79">
        <v>0</v>
      </c>
      <c r="AR238" s="79">
        <v>0</v>
      </c>
      <c r="AS238" s="79"/>
      <c r="AT238" s="79"/>
      <c r="AU238" s="79"/>
      <c r="AV238" s="79"/>
      <c r="AW238" s="79"/>
      <c r="AX238" s="79"/>
      <c r="AY238" s="79"/>
      <c r="AZ238" s="79"/>
      <c r="BA238">
        <v>8</v>
      </c>
      <c r="BB238" s="78" t="str">
        <f>REPLACE(INDEX(GroupVertices[Group],MATCH(Edges24[[#This Row],[Vertex 1]],GroupVertices[Vertex],0)),1,1,"")</f>
        <v>6</v>
      </c>
      <c r="BC238" s="78" t="str">
        <f>REPLACE(INDEX(GroupVertices[Group],MATCH(Edges24[[#This Row],[Vertex 2]],GroupVertices[Vertex],0)),1,1,"")</f>
        <v>6</v>
      </c>
      <c r="BD238" s="48">
        <v>0</v>
      </c>
      <c r="BE238" s="49">
        <v>0</v>
      </c>
      <c r="BF238" s="48">
        <v>0</v>
      </c>
      <c r="BG238" s="49">
        <v>0</v>
      </c>
      <c r="BH238" s="48">
        <v>0</v>
      </c>
      <c r="BI238" s="49">
        <v>0</v>
      </c>
      <c r="BJ238" s="48">
        <v>13</v>
      </c>
      <c r="BK238" s="49">
        <v>100</v>
      </c>
      <c r="BL238" s="48">
        <v>13</v>
      </c>
    </row>
    <row r="239" spans="1:64" ht="15">
      <c r="A239" s="64" t="s">
        <v>369</v>
      </c>
      <c r="B239" s="64" t="s">
        <v>369</v>
      </c>
      <c r="C239" s="65"/>
      <c r="D239" s="66"/>
      <c r="E239" s="67"/>
      <c r="F239" s="68"/>
      <c r="G239" s="65"/>
      <c r="H239" s="69"/>
      <c r="I239" s="70"/>
      <c r="J239" s="70"/>
      <c r="K239" s="34" t="s">
        <v>65</v>
      </c>
      <c r="L239" s="77">
        <v>265</v>
      </c>
      <c r="M239" s="77"/>
      <c r="N239" s="72"/>
      <c r="O239" s="79" t="s">
        <v>176</v>
      </c>
      <c r="P239" s="81">
        <v>43645.75</v>
      </c>
      <c r="Q239" s="79" t="s">
        <v>652</v>
      </c>
      <c r="R239" s="83" t="s">
        <v>790</v>
      </c>
      <c r="S239" s="79" t="s">
        <v>838</v>
      </c>
      <c r="T239" s="79" t="s">
        <v>1000</v>
      </c>
      <c r="U239" s="83" t="s">
        <v>1195</v>
      </c>
      <c r="V239" s="83" t="s">
        <v>1195</v>
      </c>
      <c r="W239" s="81">
        <v>43645.75</v>
      </c>
      <c r="X239" s="83" t="s">
        <v>1531</v>
      </c>
      <c r="Y239" s="79"/>
      <c r="Z239" s="79"/>
      <c r="AA239" s="85" t="s">
        <v>1839</v>
      </c>
      <c r="AB239" s="79"/>
      <c r="AC239" s="79" t="b">
        <v>0</v>
      </c>
      <c r="AD239" s="79">
        <v>2</v>
      </c>
      <c r="AE239" s="85" t="s">
        <v>1912</v>
      </c>
      <c r="AF239" s="79" t="b">
        <v>0</v>
      </c>
      <c r="AG239" s="79" t="s">
        <v>1915</v>
      </c>
      <c r="AH239" s="79"/>
      <c r="AI239" s="85" t="s">
        <v>1912</v>
      </c>
      <c r="AJ239" s="79" t="b">
        <v>0</v>
      </c>
      <c r="AK239" s="79">
        <v>0</v>
      </c>
      <c r="AL239" s="85" t="s">
        <v>1912</v>
      </c>
      <c r="AM239" s="79" t="s">
        <v>1939</v>
      </c>
      <c r="AN239" s="79" t="b">
        <v>0</v>
      </c>
      <c r="AO239" s="85" t="s">
        <v>1839</v>
      </c>
      <c r="AP239" s="79" t="s">
        <v>176</v>
      </c>
      <c r="AQ239" s="79">
        <v>0</v>
      </c>
      <c r="AR239" s="79">
        <v>0</v>
      </c>
      <c r="AS239" s="79"/>
      <c r="AT239" s="79"/>
      <c r="AU239" s="79"/>
      <c r="AV239" s="79"/>
      <c r="AW239" s="79"/>
      <c r="AX239" s="79"/>
      <c r="AY239" s="79"/>
      <c r="AZ239" s="79"/>
      <c r="BA239">
        <v>8</v>
      </c>
      <c r="BB239" s="78" t="str">
        <f>REPLACE(INDEX(GroupVertices[Group],MATCH(Edges24[[#This Row],[Vertex 1]],GroupVertices[Vertex],0)),1,1,"")</f>
        <v>6</v>
      </c>
      <c r="BC239" s="78" t="str">
        <f>REPLACE(INDEX(GroupVertices[Group],MATCH(Edges24[[#This Row],[Vertex 2]],GroupVertices[Vertex],0)),1,1,"")</f>
        <v>6</v>
      </c>
      <c r="BD239" s="48">
        <v>2</v>
      </c>
      <c r="BE239" s="49">
        <v>15.384615384615385</v>
      </c>
      <c r="BF239" s="48">
        <v>0</v>
      </c>
      <c r="BG239" s="49">
        <v>0</v>
      </c>
      <c r="BH239" s="48">
        <v>0</v>
      </c>
      <c r="BI239" s="49">
        <v>0</v>
      </c>
      <c r="BJ239" s="48">
        <v>11</v>
      </c>
      <c r="BK239" s="49">
        <v>84.61538461538461</v>
      </c>
      <c r="BL239" s="48">
        <v>13</v>
      </c>
    </row>
    <row r="240" spans="1:64" ht="15">
      <c r="A240" s="64" t="s">
        <v>369</v>
      </c>
      <c r="B240" s="64" t="s">
        <v>369</v>
      </c>
      <c r="C240" s="65"/>
      <c r="D240" s="66"/>
      <c r="E240" s="67"/>
      <c r="F240" s="68"/>
      <c r="G240" s="65"/>
      <c r="H240" s="69"/>
      <c r="I240" s="70"/>
      <c r="J240" s="70"/>
      <c r="K240" s="34" t="s">
        <v>65</v>
      </c>
      <c r="L240" s="77">
        <v>266</v>
      </c>
      <c r="M240" s="77"/>
      <c r="N240" s="72"/>
      <c r="O240" s="79" t="s">
        <v>176</v>
      </c>
      <c r="P240" s="81">
        <v>43646.75833333333</v>
      </c>
      <c r="Q240" s="79" t="s">
        <v>653</v>
      </c>
      <c r="R240" s="83" t="s">
        <v>789</v>
      </c>
      <c r="S240" s="79" t="s">
        <v>838</v>
      </c>
      <c r="T240" s="79" t="s">
        <v>1001</v>
      </c>
      <c r="U240" s="83" t="s">
        <v>1196</v>
      </c>
      <c r="V240" s="83" t="s">
        <v>1196</v>
      </c>
      <c r="W240" s="81">
        <v>43646.75833333333</v>
      </c>
      <c r="X240" s="83" t="s">
        <v>1532</v>
      </c>
      <c r="Y240" s="79"/>
      <c r="Z240" s="79"/>
      <c r="AA240" s="85" t="s">
        <v>1840</v>
      </c>
      <c r="AB240" s="79"/>
      <c r="AC240" s="79" t="b">
        <v>0</v>
      </c>
      <c r="AD240" s="79">
        <v>0</v>
      </c>
      <c r="AE240" s="85" t="s">
        <v>1912</v>
      </c>
      <c r="AF240" s="79" t="b">
        <v>0</v>
      </c>
      <c r="AG240" s="79" t="s">
        <v>1920</v>
      </c>
      <c r="AH240" s="79"/>
      <c r="AI240" s="85" t="s">
        <v>1912</v>
      </c>
      <c r="AJ240" s="79" t="b">
        <v>0</v>
      </c>
      <c r="AK240" s="79">
        <v>0</v>
      </c>
      <c r="AL240" s="85" t="s">
        <v>1912</v>
      </c>
      <c r="AM240" s="79" t="s">
        <v>1939</v>
      </c>
      <c r="AN240" s="79" t="b">
        <v>0</v>
      </c>
      <c r="AO240" s="85" t="s">
        <v>1840</v>
      </c>
      <c r="AP240" s="79" t="s">
        <v>176</v>
      </c>
      <c r="AQ240" s="79">
        <v>0</v>
      </c>
      <c r="AR240" s="79">
        <v>0</v>
      </c>
      <c r="AS240" s="79"/>
      <c r="AT240" s="79"/>
      <c r="AU240" s="79"/>
      <c r="AV240" s="79"/>
      <c r="AW240" s="79"/>
      <c r="AX240" s="79"/>
      <c r="AY240" s="79"/>
      <c r="AZ240" s="79"/>
      <c r="BA240">
        <v>8</v>
      </c>
      <c r="BB240" s="78" t="str">
        <f>REPLACE(INDEX(GroupVertices[Group],MATCH(Edges24[[#This Row],[Vertex 1]],GroupVertices[Vertex],0)),1,1,"")</f>
        <v>6</v>
      </c>
      <c r="BC240" s="78" t="str">
        <f>REPLACE(INDEX(GroupVertices[Group],MATCH(Edges24[[#This Row],[Vertex 2]],GroupVertices[Vertex],0)),1,1,"")</f>
        <v>6</v>
      </c>
      <c r="BD240" s="48">
        <v>0</v>
      </c>
      <c r="BE240" s="49">
        <v>0</v>
      </c>
      <c r="BF240" s="48">
        <v>0</v>
      </c>
      <c r="BG240" s="49">
        <v>0</v>
      </c>
      <c r="BH240" s="48">
        <v>0</v>
      </c>
      <c r="BI240" s="49">
        <v>0</v>
      </c>
      <c r="BJ240" s="48">
        <v>13</v>
      </c>
      <c r="BK240" s="49">
        <v>100</v>
      </c>
      <c r="BL240" s="48">
        <v>13</v>
      </c>
    </row>
    <row r="241" spans="1:64" ht="15">
      <c r="A241" s="64" t="s">
        <v>369</v>
      </c>
      <c r="B241" s="64" t="s">
        <v>369</v>
      </c>
      <c r="C241" s="65"/>
      <c r="D241" s="66"/>
      <c r="E241" s="67"/>
      <c r="F241" s="68"/>
      <c r="G241" s="65"/>
      <c r="H241" s="69"/>
      <c r="I241" s="70"/>
      <c r="J241" s="70"/>
      <c r="K241" s="34" t="s">
        <v>65</v>
      </c>
      <c r="L241" s="77">
        <v>267</v>
      </c>
      <c r="M241" s="77"/>
      <c r="N241" s="72"/>
      <c r="O241" s="79" t="s">
        <v>176</v>
      </c>
      <c r="P241" s="81">
        <v>43649.85972222222</v>
      </c>
      <c r="Q241" s="79" t="s">
        <v>654</v>
      </c>
      <c r="R241" s="83" t="s">
        <v>770</v>
      </c>
      <c r="S241" s="79" t="s">
        <v>838</v>
      </c>
      <c r="T241" s="79" t="s">
        <v>968</v>
      </c>
      <c r="U241" s="83" t="s">
        <v>1197</v>
      </c>
      <c r="V241" s="83" t="s">
        <v>1197</v>
      </c>
      <c r="W241" s="81">
        <v>43649.85972222222</v>
      </c>
      <c r="X241" s="83" t="s">
        <v>1533</v>
      </c>
      <c r="Y241" s="79"/>
      <c r="Z241" s="79"/>
      <c r="AA241" s="85" t="s">
        <v>1841</v>
      </c>
      <c r="AB241" s="79"/>
      <c r="AC241" s="79" t="b">
        <v>0</v>
      </c>
      <c r="AD241" s="79">
        <v>1</v>
      </c>
      <c r="AE241" s="85" t="s">
        <v>1912</v>
      </c>
      <c r="AF241" s="79" t="b">
        <v>0</v>
      </c>
      <c r="AG241" s="79" t="s">
        <v>1915</v>
      </c>
      <c r="AH241" s="79"/>
      <c r="AI241" s="85" t="s">
        <v>1912</v>
      </c>
      <c r="AJ241" s="79" t="b">
        <v>0</v>
      </c>
      <c r="AK241" s="79">
        <v>1</v>
      </c>
      <c r="AL241" s="85" t="s">
        <v>1912</v>
      </c>
      <c r="AM241" s="79" t="s">
        <v>1939</v>
      </c>
      <c r="AN241" s="79" t="b">
        <v>0</v>
      </c>
      <c r="AO241" s="85" t="s">
        <v>1841</v>
      </c>
      <c r="AP241" s="79" t="s">
        <v>176</v>
      </c>
      <c r="AQ241" s="79">
        <v>0</v>
      </c>
      <c r="AR241" s="79">
        <v>0</v>
      </c>
      <c r="AS241" s="79"/>
      <c r="AT241" s="79"/>
      <c r="AU241" s="79"/>
      <c r="AV241" s="79"/>
      <c r="AW241" s="79"/>
      <c r="AX241" s="79"/>
      <c r="AY241" s="79"/>
      <c r="AZ241" s="79"/>
      <c r="BA241">
        <v>8</v>
      </c>
      <c r="BB241" s="78" t="str">
        <f>REPLACE(INDEX(GroupVertices[Group],MATCH(Edges24[[#This Row],[Vertex 1]],GroupVertices[Vertex],0)),1,1,"")</f>
        <v>6</v>
      </c>
      <c r="BC241" s="78" t="str">
        <f>REPLACE(INDEX(GroupVertices[Group],MATCH(Edges24[[#This Row],[Vertex 2]],GroupVertices[Vertex],0)),1,1,"")</f>
        <v>6</v>
      </c>
      <c r="BD241" s="48">
        <v>0</v>
      </c>
      <c r="BE241" s="49">
        <v>0</v>
      </c>
      <c r="BF241" s="48">
        <v>1</v>
      </c>
      <c r="BG241" s="49">
        <v>9.090909090909092</v>
      </c>
      <c r="BH241" s="48">
        <v>0</v>
      </c>
      <c r="BI241" s="49">
        <v>0</v>
      </c>
      <c r="BJ241" s="48">
        <v>10</v>
      </c>
      <c r="BK241" s="49">
        <v>90.9090909090909</v>
      </c>
      <c r="BL241" s="48">
        <v>11</v>
      </c>
    </row>
    <row r="242" spans="1:64" ht="15">
      <c r="A242" s="64" t="s">
        <v>369</v>
      </c>
      <c r="B242" s="64" t="s">
        <v>369</v>
      </c>
      <c r="C242" s="65"/>
      <c r="D242" s="66"/>
      <c r="E242" s="67"/>
      <c r="F242" s="68"/>
      <c r="G242" s="65"/>
      <c r="H242" s="69"/>
      <c r="I242" s="70"/>
      <c r="J242" s="70"/>
      <c r="K242" s="34" t="s">
        <v>65</v>
      </c>
      <c r="L242" s="77">
        <v>268</v>
      </c>
      <c r="M242" s="77"/>
      <c r="N242" s="72"/>
      <c r="O242" s="79" t="s">
        <v>176</v>
      </c>
      <c r="P242" s="81">
        <v>43650.79027777778</v>
      </c>
      <c r="Q242" s="79" t="s">
        <v>655</v>
      </c>
      <c r="R242" s="83" t="s">
        <v>770</v>
      </c>
      <c r="S242" s="79" t="s">
        <v>838</v>
      </c>
      <c r="T242" s="79" t="s">
        <v>968</v>
      </c>
      <c r="U242" s="83" t="s">
        <v>1198</v>
      </c>
      <c r="V242" s="83" t="s">
        <v>1198</v>
      </c>
      <c r="W242" s="81">
        <v>43650.79027777778</v>
      </c>
      <c r="X242" s="83" t="s">
        <v>1534</v>
      </c>
      <c r="Y242" s="79"/>
      <c r="Z242" s="79"/>
      <c r="AA242" s="85" t="s">
        <v>1842</v>
      </c>
      <c r="AB242" s="79"/>
      <c r="AC242" s="79" t="b">
        <v>0</v>
      </c>
      <c r="AD242" s="79">
        <v>0</v>
      </c>
      <c r="AE242" s="85" t="s">
        <v>1912</v>
      </c>
      <c r="AF242" s="79" t="b">
        <v>0</v>
      </c>
      <c r="AG242" s="79" t="s">
        <v>1915</v>
      </c>
      <c r="AH242" s="79"/>
      <c r="AI242" s="85" t="s">
        <v>1912</v>
      </c>
      <c r="AJ242" s="79" t="b">
        <v>0</v>
      </c>
      <c r="AK242" s="79">
        <v>0</v>
      </c>
      <c r="AL242" s="85" t="s">
        <v>1912</v>
      </c>
      <c r="AM242" s="79" t="s">
        <v>1939</v>
      </c>
      <c r="AN242" s="79" t="b">
        <v>0</v>
      </c>
      <c r="AO242" s="85" t="s">
        <v>1842</v>
      </c>
      <c r="AP242" s="79" t="s">
        <v>176</v>
      </c>
      <c r="AQ242" s="79">
        <v>0</v>
      </c>
      <c r="AR242" s="79">
        <v>0</v>
      </c>
      <c r="AS242" s="79"/>
      <c r="AT242" s="79"/>
      <c r="AU242" s="79"/>
      <c r="AV242" s="79"/>
      <c r="AW242" s="79"/>
      <c r="AX242" s="79"/>
      <c r="AY242" s="79"/>
      <c r="AZ242" s="79"/>
      <c r="BA242">
        <v>8</v>
      </c>
      <c r="BB242" s="78" t="str">
        <f>REPLACE(INDEX(GroupVertices[Group],MATCH(Edges24[[#This Row],[Vertex 1]],GroupVertices[Vertex],0)),1,1,"")</f>
        <v>6</v>
      </c>
      <c r="BC242" s="78" t="str">
        <f>REPLACE(INDEX(GroupVertices[Group],MATCH(Edges24[[#This Row],[Vertex 2]],GroupVertices[Vertex],0)),1,1,"")</f>
        <v>6</v>
      </c>
      <c r="BD242" s="48">
        <v>0</v>
      </c>
      <c r="BE242" s="49">
        <v>0</v>
      </c>
      <c r="BF242" s="48">
        <v>1</v>
      </c>
      <c r="BG242" s="49">
        <v>9.090909090909092</v>
      </c>
      <c r="BH242" s="48">
        <v>0</v>
      </c>
      <c r="BI242" s="49">
        <v>0</v>
      </c>
      <c r="BJ242" s="48">
        <v>10</v>
      </c>
      <c r="BK242" s="49">
        <v>90.9090909090909</v>
      </c>
      <c r="BL242" s="48">
        <v>11</v>
      </c>
    </row>
    <row r="243" spans="1:64" ht="15">
      <c r="A243" s="64" t="s">
        <v>370</v>
      </c>
      <c r="B243" s="64" t="s">
        <v>369</v>
      </c>
      <c r="C243" s="65"/>
      <c r="D243" s="66"/>
      <c r="E243" s="67"/>
      <c r="F243" s="68"/>
      <c r="G243" s="65"/>
      <c r="H243" s="69"/>
      <c r="I243" s="70"/>
      <c r="J243" s="70"/>
      <c r="K243" s="34" t="s">
        <v>65</v>
      </c>
      <c r="L243" s="77">
        <v>269</v>
      </c>
      <c r="M243" s="77"/>
      <c r="N243" s="72"/>
      <c r="O243" s="79" t="s">
        <v>416</v>
      </c>
      <c r="P243" s="81">
        <v>43651.68541666667</v>
      </c>
      <c r="Q243" s="79" t="s">
        <v>656</v>
      </c>
      <c r="R243" s="83" t="s">
        <v>770</v>
      </c>
      <c r="S243" s="79" t="s">
        <v>838</v>
      </c>
      <c r="T243" s="79" t="s">
        <v>1002</v>
      </c>
      <c r="U243" s="83" t="s">
        <v>1199</v>
      </c>
      <c r="V243" s="83" t="s">
        <v>1199</v>
      </c>
      <c r="W243" s="81">
        <v>43651.68541666667</v>
      </c>
      <c r="X243" s="83" t="s">
        <v>1535</v>
      </c>
      <c r="Y243" s="79"/>
      <c r="Z243" s="79"/>
      <c r="AA243" s="85" t="s">
        <v>1843</v>
      </c>
      <c r="AB243" s="79"/>
      <c r="AC243" s="79" t="b">
        <v>0</v>
      </c>
      <c r="AD243" s="79">
        <v>1</v>
      </c>
      <c r="AE243" s="85" t="s">
        <v>1912</v>
      </c>
      <c r="AF243" s="79" t="b">
        <v>0</v>
      </c>
      <c r="AG243" s="79" t="s">
        <v>1915</v>
      </c>
      <c r="AH243" s="79"/>
      <c r="AI243" s="85" t="s">
        <v>1912</v>
      </c>
      <c r="AJ243" s="79" t="b">
        <v>0</v>
      </c>
      <c r="AK243" s="79">
        <v>0</v>
      </c>
      <c r="AL243" s="85" t="s">
        <v>1912</v>
      </c>
      <c r="AM243" s="79" t="s">
        <v>1939</v>
      </c>
      <c r="AN243" s="79" t="b">
        <v>0</v>
      </c>
      <c r="AO243" s="85" t="s">
        <v>1843</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6</v>
      </c>
      <c r="BC243" s="78" t="str">
        <f>REPLACE(INDEX(GroupVertices[Group],MATCH(Edges24[[#This Row],[Vertex 2]],GroupVertices[Vertex],0)),1,1,"")</f>
        <v>6</v>
      </c>
      <c r="BD243" s="48">
        <v>1</v>
      </c>
      <c r="BE243" s="49">
        <v>7.6923076923076925</v>
      </c>
      <c r="BF243" s="48">
        <v>1</v>
      </c>
      <c r="BG243" s="49">
        <v>7.6923076923076925</v>
      </c>
      <c r="BH243" s="48">
        <v>0</v>
      </c>
      <c r="BI243" s="49">
        <v>0</v>
      </c>
      <c r="BJ243" s="48">
        <v>11</v>
      </c>
      <c r="BK243" s="49">
        <v>84.61538461538461</v>
      </c>
      <c r="BL243" s="48">
        <v>13</v>
      </c>
    </row>
    <row r="244" spans="1:64" ht="15">
      <c r="A244" s="64" t="s">
        <v>371</v>
      </c>
      <c r="B244" s="64" t="s">
        <v>371</v>
      </c>
      <c r="C244" s="65"/>
      <c r="D244" s="66"/>
      <c r="E244" s="67"/>
      <c r="F244" s="68"/>
      <c r="G244" s="65"/>
      <c r="H244" s="69"/>
      <c r="I244" s="70"/>
      <c r="J244" s="70"/>
      <c r="K244" s="34" t="s">
        <v>65</v>
      </c>
      <c r="L244" s="77">
        <v>270</v>
      </c>
      <c r="M244" s="77"/>
      <c r="N244" s="72"/>
      <c r="O244" s="79" t="s">
        <v>176</v>
      </c>
      <c r="P244" s="81">
        <v>43651.695289351854</v>
      </c>
      <c r="Q244" s="79" t="s">
        <v>657</v>
      </c>
      <c r="R244" s="83" t="s">
        <v>723</v>
      </c>
      <c r="S244" s="79" t="s">
        <v>827</v>
      </c>
      <c r="T244" s="79" t="s">
        <v>980</v>
      </c>
      <c r="U244" s="83" t="s">
        <v>1200</v>
      </c>
      <c r="V244" s="83" t="s">
        <v>1200</v>
      </c>
      <c r="W244" s="81">
        <v>43651.695289351854</v>
      </c>
      <c r="X244" s="83" t="s">
        <v>1536</v>
      </c>
      <c r="Y244" s="79"/>
      <c r="Z244" s="79"/>
      <c r="AA244" s="85" t="s">
        <v>1844</v>
      </c>
      <c r="AB244" s="79"/>
      <c r="AC244" s="79" t="b">
        <v>0</v>
      </c>
      <c r="AD244" s="79">
        <v>0</v>
      </c>
      <c r="AE244" s="85" t="s">
        <v>1912</v>
      </c>
      <c r="AF244" s="79" t="b">
        <v>0</v>
      </c>
      <c r="AG244" s="79" t="s">
        <v>1915</v>
      </c>
      <c r="AH244" s="79"/>
      <c r="AI244" s="85" t="s">
        <v>1912</v>
      </c>
      <c r="AJ244" s="79" t="b">
        <v>0</v>
      </c>
      <c r="AK244" s="79">
        <v>0</v>
      </c>
      <c r="AL244" s="85" t="s">
        <v>1912</v>
      </c>
      <c r="AM244" s="79" t="s">
        <v>1922</v>
      </c>
      <c r="AN244" s="79" t="b">
        <v>0</v>
      </c>
      <c r="AO244" s="85" t="s">
        <v>1844</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1</v>
      </c>
      <c r="BD244" s="48">
        <v>1</v>
      </c>
      <c r="BE244" s="49">
        <v>11.11111111111111</v>
      </c>
      <c r="BF244" s="48">
        <v>0</v>
      </c>
      <c r="BG244" s="49">
        <v>0</v>
      </c>
      <c r="BH244" s="48">
        <v>0</v>
      </c>
      <c r="BI244" s="49">
        <v>0</v>
      </c>
      <c r="BJ244" s="48">
        <v>8</v>
      </c>
      <c r="BK244" s="49">
        <v>88.88888888888889</v>
      </c>
      <c r="BL244" s="48">
        <v>9</v>
      </c>
    </row>
    <row r="245" spans="1:64" ht="15">
      <c r="A245" s="64" t="s">
        <v>372</v>
      </c>
      <c r="B245" s="64" t="s">
        <v>372</v>
      </c>
      <c r="C245" s="65"/>
      <c r="D245" s="66"/>
      <c r="E245" s="67"/>
      <c r="F245" s="68"/>
      <c r="G245" s="65"/>
      <c r="H245" s="69"/>
      <c r="I245" s="70"/>
      <c r="J245" s="70"/>
      <c r="K245" s="34" t="s">
        <v>65</v>
      </c>
      <c r="L245" s="77">
        <v>271</v>
      </c>
      <c r="M245" s="77"/>
      <c r="N245" s="72"/>
      <c r="O245" s="79" t="s">
        <v>176</v>
      </c>
      <c r="P245" s="81">
        <v>43645.61467592593</v>
      </c>
      <c r="Q245" s="79" t="s">
        <v>658</v>
      </c>
      <c r="R245" s="83" t="s">
        <v>791</v>
      </c>
      <c r="S245" s="79" t="s">
        <v>837</v>
      </c>
      <c r="T245" s="79" t="s">
        <v>1003</v>
      </c>
      <c r="U245" s="83" t="s">
        <v>1201</v>
      </c>
      <c r="V245" s="83" t="s">
        <v>1201</v>
      </c>
      <c r="W245" s="81">
        <v>43645.61467592593</v>
      </c>
      <c r="X245" s="83" t="s">
        <v>1537</v>
      </c>
      <c r="Y245" s="79"/>
      <c r="Z245" s="79"/>
      <c r="AA245" s="85" t="s">
        <v>1845</v>
      </c>
      <c r="AB245" s="79"/>
      <c r="AC245" s="79" t="b">
        <v>0</v>
      </c>
      <c r="AD245" s="79">
        <v>0</v>
      </c>
      <c r="AE245" s="85" t="s">
        <v>1912</v>
      </c>
      <c r="AF245" s="79" t="b">
        <v>0</v>
      </c>
      <c r="AG245" s="79" t="s">
        <v>1915</v>
      </c>
      <c r="AH245" s="79"/>
      <c r="AI245" s="85" t="s">
        <v>1912</v>
      </c>
      <c r="AJ245" s="79" t="b">
        <v>0</v>
      </c>
      <c r="AK245" s="79">
        <v>0</v>
      </c>
      <c r="AL245" s="85" t="s">
        <v>1912</v>
      </c>
      <c r="AM245" s="79" t="s">
        <v>1936</v>
      </c>
      <c r="AN245" s="79" t="b">
        <v>0</v>
      </c>
      <c r="AO245" s="85" t="s">
        <v>1845</v>
      </c>
      <c r="AP245" s="79" t="s">
        <v>176</v>
      </c>
      <c r="AQ245" s="79">
        <v>0</v>
      </c>
      <c r="AR245" s="79">
        <v>0</v>
      </c>
      <c r="AS245" s="79"/>
      <c r="AT245" s="79"/>
      <c r="AU245" s="79"/>
      <c r="AV245" s="79"/>
      <c r="AW245" s="79"/>
      <c r="AX245" s="79"/>
      <c r="AY245" s="79"/>
      <c r="AZ245" s="79"/>
      <c r="BA245">
        <v>2</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22</v>
      </c>
      <c r="BK245" s="49">
        <v>100</v>
      </c>
      <c r="BL245" s="48">
        <v>22</v>
      </c>
    </row>
    <row r="246" spans="1:64" ht="15">
      <c r="A246" s="64" t="s">
        <v>372</v>
      </c>
      <c r="B246" s="64" t="s">
        <v>372</v>
      </c>
      <c r="C246" s="65"/>
      <c r="D246" s="66"/>
      <c r="E246" s="67"/>
      <c r="F246" s="68"/>
      <c r="G246" s="65"/>
      <c r="H246" s="69"/>
      <c r="I246" s="70"/>
      <c r="J246" s="70"/>
      <c r="K246" s="34" t="s">
        <v>65</v>
      </c>
      <c r="L246" s="77">
        <v>272</v>
      </c>
      <c r="M246" s="77"/>
      <c r="N246" s="72"/>
      <c r="O246" s="79" t="s">
        <v>176</v>
      </c>
      <c r="P246" s="81">
        <v>43651.7049537037</v>
      </c>
      <c r="Q246" s="79" t="s">
        <v>659</v>
      </c>
      <c r="R246" s="83" t="s">
        <v>791</v>
      </c>
      <c r="S246" s="79" t="s">
        <v>837</v>
      </c>
      <c r="T246" s="79" t="s">
        <v>1004</v>
      </c>
      <c r="U246" s="83" t="s">
        <v>1202</v>
      </c>
      <c r="V246" s="83" t="s">
        <v>1202</v>
      </c>
      <c r="W246" s="81">
        <v>43651.7049537037</v>
      </c>
      <c r="X246" s="83" t="s">
        <v>1538</v>
      </c>
      <c r="Y246" s="79"/>
      <c r="Z246" s="79"/>
      <c r="AA246" s="85" t="s">
        <v>1846</v>
      </c>
      <c r="AB246" s="79"/>
      <c r="AC246" s="79" t="b">
        <v>0</v>
      </c>
      <c r="AD246" s="79">
        <v>0</v>
      </c>
      <c r="AE246" s="85" t="s">
        <v>1912</v>
      </c>
      <c r="AF246" s="79" t="b">
        <v>0</v>
      </c>
      <c r="AG246" s="79" t="s">
        <v>1915</v>
      </c>
      <c r="AH246" s="79"/>
      <c r="AI246" s="85" t="s">
        <v>1912</v>
      </c>
      <c r="AJ246" s="79" t="b">
        <v>0</v>
      </c>
      <c r="AK246" s="79">
        <v>0</v>
      </c>
      <c r="AL246" s="85" t="s">
        <v>1912</v>
      </c>
      <c r="AM246" s="79" t="s">
        <v>1936</v>
      </c>
      <c r="AN246" s="79" t="b">
        <v>0</v>
      </c>
      <c r="AO246" s="85" t="s">
        <v>1846</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v>0</v>
      </c>
      <c r="BE246" s="49">
        <v>0</v>
      </c>
      <c r="BF246" s="48">
        <v>2</v>
      </c>
      <c r="BG246" s="49">
        <v>8.695652173913043</v>
      </c>
      <c r="BH246" s="48">
        <v>0</v>
      </c>
      <c r="BI246" s="49">
        <v>0</v>
      </c>
      <c r="BJ246" s="48">
        <v>21</v>
      </c>
      <c r="BK246" s="49">
        <v>91.30434782608695</v>
      </c>
      <c r="BL246" s="48">
        <v>23</v>
      </c>
    </row>
    <row r="247" spans="1:64" ht="15">
      <c r="A247" s="64" t="s">
        <v>373</v>
      </c>
      <c r="B247" s="64" t="s">
        <v>373</v>
      </c>
      <c r="C247" s="65"/>
      <c r="D247" s="66"/>
      <c r="E247" s="67"/>
      <c r="F247" s="68"/>
      <c r="G247" s="65"/>
      <c r="H247" s="69"/>
      <c r="I247" s="70"/>
      <c r="J247" s="70"/>
      <c r="K247" s="34" t="s">
        <v>65</v>
      </c>
      <c r="L247" s="77">
        <v>273</v>
      </c>
      <c r="M247" s="77"/>
      <c r="N247" s="72"/>
      <c r="O247" s="79" t="s">
        <v>176</v>
      </c>
      <c r="P247" s="81">
        <v>43651.74568287037</v>
      </c>
      <c r="Q247" s="79" t="s">
        <v>660</v>
      </c>
      <c r="R247" s="79"/>
      <c r="S247" s="79"/>
      <c r="T247" s="79" t="s">
        <v>1005</v>
      </c>
      <c r="U247" s="79"/>
      <c r="V247" s="83" t="s">
        <v>1285</v>
      </c>
      <c r="W247" s="81">
        <v>43651.74568287037</v>
      </c>
      <c r="X247" s="83" t="s">
        <v>1539</v>
      </c>
      <c r="Y247" s="79"/>
      <c r="Z247" s="79"/>
      <c r="AA247" s="85" t="s">
        <v>1847</v>
      </c>
      <c r="AB247" s="79"/>
      <c r="AC247" s="79" t="b">
        <v>0</v>
      </c>
      <c r="AD247" s="79">
        <v>1</v>
      </c>
      <c r="AE247" s="85" t="s">
        <v>1912</v>
      </c>
      <c r="AF247" s="79" t="b">
        <v>0</v>
      </c>
      <c r="AG247" s="79" t="s">
        <v>1915</v>
      </c>
      <c r="AH247" s="79"/>
      <c r="AI247" s="85" t="s">
        <v>1912</v>
      </c>
      <c r="AJ247" s="79" t="b">
        <v>0</v>
      </c>
      <c r="AK247" s="79">
        <v>0</v>
      </c>
      <c r="AL247" s="85" t="s">
        <v>1912</v>
      </c>
      <c r="AM247" s="79" t="s">
        <v>1931</v>
      </c>
      <c r="AN247" s="79" t="b">
        <v>0</v>
      </c>
      <c r="AO247" s="85" t="s">
        <v>1847</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12</v>
      </c>
      <c r="BC247" s="78" t="str">
        <f>REPLACE(INDEX(GroupVertices[Group],MATCH(Edges24[[#This Row],[Vertex 2]],GroupVertices[Vertex],0)),1,1,"")</f>
        <v>12</v>
      </c>
      <c r="BD247" s="48">
        <v>1</v>
      </c>
      <c r="BE247" s="49">
        <v>5.2631578947368425</v>
      </c>
      <c r="BF247" s="48">
        <v>0</v>
      </c>
      <c r="BG247" s="49">
        <v>0</v>
      </c>
      <c r="BH247" s="48">
        <v>0</v>
      </c>
      <c r="BI247" s="49">
        <v>0</v>
      </c>
      <c r="BJ247" s="48">
        <v>18</v>
      </c>
      <c r="BK247" s="49">
        <v>94.73684210526316</v>
      </c>
      <c r="BL247" s="48">
        <v>19</v>
      </c>
    </row>
    <row r="248" spans="1:64" ht="15">
      <c r="A248" s="64" t="s">
        <v>374</v>
      </c>
      <c r="B248" s="64" t="s">
        <v>373</v>
      </c>
      <c r="C248" s="65"/>
      <c r="D248" s="66"/>
      <c r="E248" s="67"/>
      <c r="F248" s="68"/>
      <c r="G248" s="65"/>
      <c r="H248" s="69"/>
      <c r="I248" s="70"/>
      <c r="J248" s="70"/>
      <c r="K248" s="34" t="s">
        <v>65</v>
      </c>
      <c r="L248" s="77">
        <v>274</v>
      </c>
      <c r="M248" s="77"/>
      <c r="N248" s="72"/>
      <c r="O248" s="79" t="s">
        <v>416</v>
      </c>
      <c r="P248" s="81">
        <v>43651.74618055556</v>
      </c>
      <c r="Q248" s="79" t="s">
        <v>661</v>
      </c>
      <c r="R248" s="79"/>
      <c r="S248" s="79"/>
      <c r="T248" s="79" t="s">
        <v>1006</v>
      </c>
      <c r="U248" s="79"/>
      <c r="V248" s="83" t="s">
        <v>1286</v>
      </c>
      <c r="W248" s="81">
        <v>43651.74618055556</v>
      </c>
      <c r="X248" s="83" t="s">
        <v>1540</v>
      </c>
      <c r="Y248" s="79"/>
      <c r="Z248" s="79"/>
      <c r="AA248" s="85" t="s">
        <v>1848</v>
      </c>
      <c r="AB248" s="79"/>
      <c r="AC248" s="79" t="b">
        <v>0</v>
      </c>
      <c r="AD248" s="79">
        <v>1</v>
      </c>
      <c r="AE248" s="85" t="s">
        <v>1912</v>
      </c>
      <c r="AF248" s="79" t="b">
        <v>0</v>
      </c>
      <c r="AG248" s="79" t="s">
        <v>1915</v>
      </c>
      <c r="AH248" s="79"/>
      <c r="AI248" s="85" t="s">
        <v>1912</v>
      </c>
      <c r="AJ248" s="79" t="b">
        <v>0</v>
      </c>
      <c r="AK248" s="79">
        <v>0</v>
      </c>
      <c r="AL248" s="85" t="s">
        <v>1912</v>
      </c>
      <c r="AM248" s="79" t="s">
        <v>1940</v>
      </c>
      <c r="AN248" s="79" t="b">
        <v>0</v>
      </c>
      <c r="AO248" s="85" t="s">
        <v>1848</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12</v>
      </c>
      <c r="BC248" s="78" t="str">
        <f>REPLACE(INDEX(GroupVertices[Group],MATCH(Edges24[[#This Row],[Vertex 2]],GroupVertices[Vertex],0)),1,1,"")</f>
        <v>12</v>
      </c>
      <c r="BD248" s="48">
        <v>1</v>
      </c>
      <c r="BE248" s="49">
        <v>4.545454545454546</v>
      </c>
      <c r="BF248" s="48">
        <v>0</v>
      </c>
      <c r="BG248" s="49">
        <v>0</v>
      </c>
      <c r="BH248" s="48">
        <v>0</v>
      </c>
      <c r="BI248" s="49">
        <v>0</v>
      </c>
      <c r="BJ248" s="48">
        <v>21</v>
      </c>
      <c r="BK248" s="49">
        <v>95.45454545454545</v>
      </c>
      <c r="BL248" s="48">
        <v>22</v>
      </c>
    </row>
    <row r="249" spans="1:64" ht="15">
      <c r="A249" s="64" t="s">
        <v>375</v>
      </c>
      <c r="B249" s="64" t="s">
        <v>415</v>
      </c>
      <c r="C249" s="65"/>
      <c r="D249" s="66"/>
      <c r="E249" s="67"/>
      <c r="F249" s="68"/>
      <c r="G249" s="65"/>
      <c r="H249" s="69"/>
      <c r="I249" s="70"/>
      <c r="J249" s="70"/>
      <c r="K249" s="34" t="s">
        <v>65</v>
      </c>
      <c r="L249" s="77">
        <v>275</v>
      </c>
      <c r="M249" s="77"/>
      <c r="N249" s="72"/>
      <c r="O249" s="79" t="s">
        <v>416</v>
      </c>
      <c r="P249" s="81">
        <v>43649.66814814815</v>
      </c>
      <c r="Q249" s="79" t="s">
        <v>662</v>
      </c>
      <c r="R249" s="79" t="s">
        <v>792</v>
      </c>
      <c r="S249" s="79" t="s">
        <v>842</v>
      </c>
      <c r="T249" s="79" t="s">
        <v>394</v>
      </c>
      <c r="U249" s="83" t="s">
        <v>1203</v>
      </c>
      <c r="V249" s="83" t="s">
        <v>1203</v>
      </c>
      <c r="W249" s="81">
        <v>43649.66814814815</v>
      </c>
      <c r="X249" s="83" t="s">
        <v>1541</v>
      </c>
      <c r="Y249" s="79"/>
      <c r="Z249" s="79"/>
      <c r="AA249" s="85" t="s">
        <v>1849</v>
      </c>
      <c r="AB249" s="79"/>
      <c r="AC249" s="79" t="b">
        <v>0</v>
      </c>
      <c r="AD249" s="79">
        <v>0</v>
      </c>
      <c r="AE249" s="85" t="s">
        <v>1912</v>
      </c>
      <c r="AF249" s="79" t="b">
        <v>0</v>
      </c>
      <c r="AG249" s="79" t="s">
        <v>1915</v>
      </c>
      <c r="AH249" s="79"/>
      <c r="AI249" s="85" t="s">
        <v>1912</v>
      </c>
      <c r="AJ249" s="79" t="b">
        <v>0</v>
      </c>
      <c r="AK249" s="79">
        <v>0</v>
      </c>
      <c r="AL249" s="85" t="s">
        <v>1912</v>
      </c>
      <c r="AM249" s="79" t="s">
        <v>1941</v>
      </c>
      <c r="AN249" s="79" t="b">
        <v>0</v>
      </c>
      <c r="AO249" s="85" t="s">
        <v>1849</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11</v>
      </c>
      <c r="BC249" s="78" t="str">
        <f>REPLACE(INDEX(GroupVertices[Group],MATCH(Edges24[[#This Row],[Vertex 2]],GroupVertices[Vertex],0)),1,1,"")</f>
        <v>11</v>
      </c>
      <c r="BD249" s="48">
        <v>1</v>
      </c>
      <c r="BE249" s="49">
        <v>14.285714285714286</v>
      </c>
      <c r="BF249" s="48">
        <v>0</v>
      </c>
      <c r="BG249" s="49">
        <v>0</v>
      </c>
      <c r="BH249" s="48">
        <v>0</v>
      </c>
      <c r="BI249" s="49">
        <v>0</v>
      </c>
      <c r="BJ249" s="48">
        <v>6</v>
      </c>
      <c r="BK249" s="49">
        <v>85.71428571428571</v>
      </c>
      <c r="BL249" s="48">
        <v>7</v>
      </c>
    </row>
    <row r="250" spans="1:64" ht="15">
      <c r="A250" s="64" t="s">
        <v>375</v>
      </c>
      <c r="B250" s="64" t="s">
        <v>375</v>
      </c>
      <c r="C250" s="65"/>
      <c r="D250" s="66"/>
      <c r="E250" s="67"/>
      <c r="F250" s="68"/>
      <c r="G250" s="65"/>
      <c r="H250" s="69"/>
      <c r="I250" s="70"/>
      <c r="J250" s="70"/>
      <c r="K250" s="34" t="s">
        <v>65</v>
      </c>
      <c r="L250" s="77">
        <v>276</v>
      </c>
      <c r="M250" s="77"/>
      <c r="N250" s="72"/>
      <c r="O250" s="79" t="s">
        <v>176</v>
      </c>
      <c r="P250" s="81">
        <v>43639.82429398148</v>
      </c>
      <c r="Q250" s="79" t="s">
        <v>663</v>
      </c>
      <c r="R250" s="79" t="s">
        <v>793</v>
      </c>
      <c r="S250" s="79" t="s">
        <v>842</v>
      </c>
      <c r="T250" s="79" t="s">
        <v>861</v>
      </c>
      <c r="U250" s="79"/>
      <c r="V250" s="83" t="s">
        <v>1287</v>
      </c>
      <c r="W250" s="81">
        <v>43639.82429398148</v>
      </c>
      <c r="X250" s="83" t="s">
        <v>1542</v>
      </c>
      <c r="Y250" s="79"/>
      <c r="Z250" s="79"/>
      <c r="AA250" s="85" t="s">
        <v>1850</v>
      </c>
      <c r="AB250" s="79"/>
      <c r="AC250" s="79" t="b">
        <v>0</v>
      </c>
      <c r="AD250" s="79">
        <v>0</v>
      </c>
      <c r="AE250" s="85" t="s">
        <v>1912</v>
      </c>
      <c r="AF250" s="79" t="b">
        <v>0</v>
      </c>
      <c r="AG250" s="79" t="s">
        <v>1915</v>
      </c>
      <c r="AH250" s="79"/>
      <c r="AI250" s="85" t="s">
        <v>1912</v>
      </c>
      <c r="AJ250" s="79" t="b">
        <v>0</v>
      </c>
      <c r="AK250" s="79">
        <v>0</v>
      </c>
      <c r="AL250" s="85" t="s">
        <v>1912</v>
      </c>
      <c r="AM250" s="79" t="s">
        <v>1941</v>
      </c>
      <c r="AN250" s="79" t="b">
        <v>0</v>
      </c>
      <c r="AO250" s="85" t="s">
        <v>1850</v>
      </c>
      <c r="AP250" s="79" t="s">
        <v>176</v>
      </c>
      <c r="AQ250" s="79">
        <v>0</v>
      </c>
      <c r="AR250" s="79">
        <v>0</v>
      </c>
      <c r="AS250" s="79"/>
      <c r="AT250" s="79"/>
      <c r="AU250" s="79"/>
      <c r="AV250" s="79"/>
      <c r="AW250" s="79"/>
      <c r="AX250" s="79"/>
      <c r="AY250" s="79"/>
      <c r="AZ250" s="79"/>
      <c r="BA250">
        <v>9</v>
      </c>
      <c r="BB250" s="78" t="str">
        <f>REPLACE(INDEX(GroupVertices[Group],MATCH(Edges24[[#This Row],[Vertex 1]],GroupVertices[Vertex],0)),1,1,"")</f>
        <v>11</v>
      </c>
      <c r="BC250" s="78" t="str">
        <f>REPLACE(INDEX(GroupVertices[Group],MATCH(Edges24[[#This Row],[Vertex 2]],GroupVertices[Vertex],0)),1,1,"")</f>
        <v>11</v>
      </c>
      <c r="BD250" s="48">
        <v>0</v>
      </c>
      <c r="BE250" s="49">
        <v>0</v>
      </c>
      <c r="BF250" s="48">
        <v>0</v>
      </c>
      <c r="BG250" s="49">
        <v>0</v>
      </c>
      <c r="BH250" s="48">
        <v>0</v>
      </c>
      <c r="BI250" s="49">
        <v>0</v>
      </c>
      <c r="BJ250" s="48">
        <v>10</v>
      </c>
      <c r="BK250" s="49">
        <v>100</v>
      </c>
      <c r="BL250" s="48">
        <v>10</v>
      </c>
    </row>
    <row r="251" spans="1:64" ht="15">
      <c r="A251" s="64" t="s">
        <v>375</v>
      </c>
      <c r="B251" s="64" t="s">
        <v>375</v>
      </c>
      <c r="C251" s="65"/>
      <c r="D251" s="66"/>
      <c r="E251" s="67"/>
      <c r="F251" s="68"/>
      <c r="G251" s="65"/>
      <c r="H251" s="69"/>
      <c r="I251" s="70"/>
      <c r="J251" s="70"/>
      <c r="K251" s="34" t="s">
        <v>65</v>
      </c>
      <c r="L251" s="77">
        <v>277</v>
      </c>
      <c r="M251" s="77"/>
      <c r="N251" s="72"/>
      <c r="O251" s="79" t="s">
        <v>176</v>
      </c>
      <c r="P251" s="81">
        <v>43640.62483796296</v>
      </c>
      <c r="Q251" s="79" t="s">
        <v>664</v>
      </c>
      <c r="R251" s="79" t="s">
        <v>794</v>
      </c>
      <c r="S251" s="79" t="s">
        <v>842</v>
      </c>
      <c r="T251" s="79" t="s">
        <v>394</v>
      </c>
      <c r="U251" s="83" t="s">
        <v>1204</v>
      </c>
      <c r="V251" s="83" t="s">
        <v>1204</v>
      </c>
      <c r="W251" s="81">
        <v>43640.62483796296</v>
      </c>
      <c r="X251" s="83" t="s">
        <v>1543</v>
      </c>
      <c r="Y251" s="79"/>
      <c r="Z251" s="79"/>
      <c r="AA251" s="85" t="s">
        <v>1851</v>
      </c>
      <c r="AB251" s="79"/>
      <c r="AC251" s="79" t="b">
        <v>0</v>
      </c>
      <c r="AD251" s="79">
        <v>0</v>
      </c>
      <c r="AE251" s="85" t="s">
        <v>1912</v>
      </c>
      <c r="AF251" s="79" t="b">
        <v>0</v>
      </c>
      <c r="AG251" s="79" t="s">
        <v>1915</v>
      </c>
      <c r="AH251" s="79"/>
      <c r="AI251" s="85" t="s">
        <v>1912</v>
      </c>
      <c r="AJ251" s="79" t="b">
        <v>0</v>
      </c>
      <c r="AK251" s="79">
        <v>0</v>
      </c>
      <c r="AL251" s="85" t="s">
        <v>1912</v>
      </c>
      <c r="AM251" s="79" t="s">
        <v>1941</v>
      </c>
      <c r="AN251" s="79" t="b">
        <v>0</v>
      </c>
      <c r="AO251" s="85" t="s">
        <v>1851</v>
      </c>
      <c r="AP251" s="79" t="s">
        <v>176</v>
      </c>
      <c r="AQ251" s="79">
        <v>0</v>
      </c>
      <c r="AR251" s="79">
        <v>0</v>
      </c>
      <c r="AS251" s="79"/>
      <c r="AT251" s="79"/>
      <c r="AU251" s="79"/>
      <c r="AV251" s="79"/>
      <c r="AW251" s="79"/>
      <c r="AX251" s="79"/>
      <c r="AY251" s="79"/>
      <c r="AZ251" s="79"/>
      <c r="BA251">
        <v>9</v>
      </c>
      <c r="BB251" s="78" t="str">
        <f>REPLACE(INDEX(GroupVertices[Group],MATCH(Edges24[[#This Row],[Vertex 1]],GroupVertices[Vertex],0)),1,1,"")</f>
        <v>11</v>
      </c>
      <c r="BC251" s="78" t="str">
        <f>REPLACE(INDEX(GroupVertices[Group],MATCH(Edges24[[#This Row],[Vertex 2]],GroupVertices[Vertex],0)),1,1,"")</f>
        <v>11</v>
      </c>
      <c r="BD251" s="48">
        <v>0</v>
      </c>
      <c r="BE251" s="49">
        <v>0</v>
      </c>
      <c r="BF251" s="48">
        <v>0</v>
      </c>
      <c r="BG251" s="49">
        <v>0</v>
      </c>
      <c r="BH251" s="48">
        <v>0</v>
      </c>
      <c r="BI251" s="49">
        <v>0</v>
      </c>
      <c r="BJ251" s="48">
        <v>12</v>
      </c>
      <c r="BK251" s="49">
        <v>100</v>
      </c>
      <c r="BL251" s="48">
        <v>12</v>
      </c>
    </row>
    <row r="252" spans="1:64" ht="15">
      <c r="A252" s="64" t="s">
        <v>375</v>
      </c>
      <c r="B252" s="64" t="s">
        <v>375</v>
      </c>
      <c r="C252" s="65"/>
      <c r="D252" s="66"/>
      <c r="E252" s="67"/>
      <c r="F252" s="68"/>
      <c r="G252" s="65"/>
      <c r="H252" s="69"/>
      <c r="I252" s="70"/>
      <c r="J252" s="70"/>
      <c r="K252" s="34" t="s">
        <v>65</v>
      </c>
      <c r="L252" s="77">
        <v>278</v>
      </c>
      <c r="M252" s="77"/>
      <c r="N252" s="72"/>
      <c r="O252" s="79" t="s">
        <v>176</v>
      </c>
      <c r="P252" s="81">
        <v>43642.67658564815</v>
      </c>
      <c r="Q252" s="79" t="s">
        <v>665</v>
      </c>
      <c r="R252" s="79" t="s">
        <v>795</v>
      </c>
      <c r="S252" s="79" t="s">
        <v>842</v>
      </c>
      <c r="T252" s="79" t="s">
        <v>1007</v>
      </c>
      <c r="U252" s="83" t="s">
        <v>1205</v>
      </c>
      <c r="V252" s="83" t="s">
        <v>1205</v>
      </c>
      <c r="W252" s="81">
        <v>43642.67658564815</v>
      </c>
      <c r="X252" s="83" t="s">
        <v>1544</v>
      </c>
      <c r="Y252" s="79"/>
      <c r="Z252" s="79"/>
      <c r="AA252" s="85" t="s">
        <v>1852</v>
      </c>
      <c r="AB252" s="79"/>
      <c r="AC252" s="79" t="b">
        <v>0</v>
      </c>
      <c r="AD252" s="79">
        <v>0</v>
      </c>
      <c r="AE252" s="85" t="s">
        <v>1912</v>
      </c>
      <c r="AF252" s="79" t="b">
        <v>0</v>
      </c>
      <c r="AG252" s="79" t="s">
        <v>1915</v>
      </c>
      <c r="AH252" s="79"/>
      <c r="AI252" s="85" t="s">
        <v>1912</v>
      </c>
      <c r="AJ252" s="79" t="b">
        <v>0</v>
      </c>
      <c r="AK252" s="79">
        <v>0</v>
      </c>
      <c r="AL252" s="85" t="s">
        <v>1912</v>
      </c>
      <c r="AM252" s="79" t="s">
        <v>1941</v>
      </c>
      <c r="AN252" s="79" t="b">
        <v>0</v>
      </c>
      <c r="AO252" s="85" t="s">
        <v>1852</v>
      </c>
      <c r="AP252" s="79" t="s">
        <v>176</v>
      </c>
      <c r="AQ252" s="79">
        <v>0</v>
      </c>
      <c r="AR252" s="79">
        <v>0</v>
      </c>
      <c r="AS252" s="79"/>
      <c r="AT252" s="79"/>
      <c r="AU252" s="79"/>
      <c r="AV252" s="79"/>
      <c r="AW252" s="79"/>
      <c r="AX252" s="79"/>
      <c r="AY252" s="79"/>
      <c r="AZ252" s="79"/>
      <c r="BA252">
        <v>9</v>
      </c>
      <c r="BB252" s="78" t="str">
        <f>REPLACE(INDEX(GroupVertices[Group],MATCH(Edges24[[#This Row],[Vertex 1]],GroupVertices[Vertex],0)),1,1,"")</f>
        <v>11</v>
      </c>
      <c r="BC252" s="78" t="str">
        <f>REPLACE(INDEX(GroupVertices[Group],MATCH(Edges24[[#This Row],[Vertex 2]],GroupVertices[Vertex],0)),1,1,"")</f>
        <v>11</v>
      </c>
      <c r="BD252" s="48">
        <v>1</v>
      </c>
      <c r="BE252" s="49">
        <v>11.11111111111111</v>
      </c>
      <c r="BF252" s="48">
        <v>0</v>
      </c>
      <c r="BG252" s="49">
        <v>0</v>
      </c>
      <c r="BH252" s="48">
        <v>0</v>
      </c>
      <c r="BI252" s="49">
        <v>0</v>
      </c>
      <c r="BJ252" s="48">
        <v>8</v>
      </c>
      <c r="BK252" s="49">
        <v>88.88888888888889</v>
      </c>
      <c r="BL252" s="48">
        <v>9</v>
      </c>
    </row>
    <row r="253" spans="1:64" ht="15">
      <c r="A253" s="64" t="s">
        <v>375</v>
      </c>
      <c r="B253" s="64" t="s">
        <v>375</v>
      </c>
      <c r="C253" s="65"/>
      <c r="D253" s="66"/>
      <c r="E253" s="67"/>
      <c r="F253" s="68"/>
      <c r="G253" s="65"/>
      <c r="H253" s="69"/>
      <c r="I253" s="70"/>
      <c r="J253" s="70"/>
      <c r="K253" s="34" t="s">
        <v>65</v>
      </c>
      <c r="L253" s="77">
        <v>279</v>
      </c>
      <c r="M253" s="77"/>
      <c r="N253" s="72"/>
      <c r="O253" s="79" t="s">
        <v>176</v>
      </c>
      <c r="P253" s="81">
        <v>43646.57219907407</v>
      </c>
      <c r="Q253" s="79" t="s">
        <v>666</v>
      </c>
      <c r="R253" s="79" t="s">
        <v>796</v>
      </c>
      <c r="S253" s="79" t="s">
        <v>842</v>
      </c>
      <c r="T253" s="79" t="s">
        <v>1008</v>
      </c>
      <c r="U253" s="83" t="s">
        <v>1206</v>
      </c>
      <c r="V253" s="83" t="s">
        <v>1206</v>
      </c>
      <c r="W253" s="81">
        <v>43646.57219907407</v>
      </c>
      <c r="X253" s="83" t="s">
        <v>1545</v>
      </c>
      <c r="Y253" s="79"/>
      <c r="Z253" s="79"/>
      <c r="AA253" s="85" t="s">
        <v>1853</v>
      </c>
      <c r="AB253" s="79"/>
      <c r="AC253" s="79" t="b">
        <v>0</v>
      </c>
      <c r="AD253" s="79">
        <v>1</v>
      </c>
      <c r="AE253" s="85" t="s">
        <v>1912</v>
      </c>
      <c r="AF253" s="79" t="b">
        <v>0</v>
      </c>
      <c r="AG253" s="79" t="s">
        <v>1915</v>
      </c>
      <c r="AH253" s="79"/>
      <c r="AI253" s="85" t="s">
        <v>1912</v>
      </c>
      <c r="AJ253" s="79" t="b">
        <v>0</v>
      </c>
      <c r="AK253" s="79">
        <v>0</v>
      </c>
      <c r="AL253" s="85" t="s">
        <v>1912</v>
      </c>
      <c r="AM253" s="79" t="s">
        <v>1941</v>
      </c>
      <c r="AN253" s="79" t="b">
        <v>0</v>
      </c>
      <c r="AO253" s="85" t="s">
        <v>1853</v>
      </c>
      <c r="AP253" s="79" t="s">
        <v>176</v>
      </c>
      <c r="AQ253" s="79">
        <v>0</v>
      </c>
      <c r="AR253" s="79">
        <v>0</v>
      </c>
      <c r="AS253" s="79"/>
      <c r="AT253" s="79"/>
      <c r="AU253" s="79"/>
      <c r="AV253" s="79"/>
      <c r="AW253" s="79"/>
      <c r="AX253" s="79"/>
      <c r="AY253" s="79"/>
      <c r="AZ253" s="79"/>
      <c r="BA253">
        <v>9</v>
      </c>
      <c r="BB253" s="78" t="str">
        <f>REPLACE(INDEX(GroupVertices[Group],MATCH(Edges24[[#This Row],[Vertex 1]],GroupVertices[Vertex],0)),1,1,"")</f>
        <v>11</v>
      </c>
      <c r="BC253" s="78" t="str">
        <f>REPLACE(INDEX(GroupVertices[Group],MATCH(Edges24[[#This Row],[Vertex 2]],GroupVertices[Vertex],0)),1,1,"")</f>
        <v>11</v>
      </c>
      <c r="BD253" s="48">
        <v>1</v>
      </c>
      <c r="BE253" s="49">
        <v>7.6923076923076925</v>
      </c>
      <c r="BF253" s="48">
        <v>0</v>
      </c>
      <c r="BG253" s="49">
        <v>0</v>
      </c>
      <c r="BH253" s="48">
        <v>0</v>
      </c>
      <c r="BI253" s="49">
        <v>0</v>
      </c>
      <c r="BJ253" s="48">
        <v>12</v>
      </c>
      <c r="BK253" s="49">
        <v>92.3076923076923</v>
      </c>
      <c r="BL253" s="48">
        <v>13</v>
      </c>
    </row>
    <row r="254" spans="1:64" ht="15">
      <c r="A254" s="64" t="s">
        <v>375</v>
      </c>
      <c r="B254" s="64" t="s">
        <v>375</v>
      </c>
      <c r="C254" s="65"/>
      <c r="D254" s="66"/>
      <c r="E254" s="67"/>
      <c r="F254" s="68"/>
      <c r="G254" s="65"/>
      <c r="H254" s="69"/>
      <c r="I254" s="70"/>
      <c r="J254" s="70"/>
      <c r="K254" s="34" t="s">
        <v>65</v>
      </c>
      <c r="L254" s="77">
        <v>280</v>
      </c>
      <c r="M254" s="77"/>
      <c r="N254" s="72"/>
      <c r="O254" s="79" t="s">
        <v>176</v>
      </c>
      <c r="P254" s="81">
        <v>43649.772777777776</v>
      </c>
      <c r="Q254" s="79" t="s">
        <v>667</v>
      </c>
      <c r="R254" s="79" t="s">
        <v>797</v>
      </c>
      <c r="S254" s="79" t="s">
        <v>842</v>
      </c>
      <c r="T254" s="79" t="s">
        <v>1009</v>
      </c>
      <c r="U254" s="83" t="s">
        <v>1207</v>
      </c>
      <c r="V254" s="83" t="s">
        <v>1207</v>
      </c>
      <c r="W254" s="81">
        <v>43649.772777777776</v>
      </c>
      <c r="X254" s="83" t="s">
        <v>1546</v>
      </c>
      <c r="Y254" s="79"/>
      <c r="Z254" s="79"/>
      <c r="AA254" s="85" t="s">
        <v>1854</v>
      </c>
      <c r="AB254" s="79"/>
      <c r="AC254" s="79" t="b">
        <v>0</v>
      </c>
      <c r="AD254" s="79">
        <v>0</v>
      </c>
      <c r="AE254" s="85" t="s">
        <v>1912</v>
      </c>
      <c r="AF254" s="79" t="b">
        <v>0</v>
      </c>
      <c r="AG254" s="79" t="s">
        <v>1915</v>
      </c>
      <c r="AH254" s="79"/>
      <c r="AI254" s="85" t="s">
        <v>1912</v>
      </c>
      <c r="AJ254" s="79" t="b">
        <v>0</v>
      </c>
      <c r="AK254" s="79">
        <v>0</v>
      </c>
      <c r="AL254" s="85" t="s">
        <v>1912</v>
      </c>
      <c r="AM254" s="79" t="s">
        <v>1941</v>
      </c>
      <c r="AN254" s="79" t="b">
        <v>0</v>
      </c>
      <c r="AO254" s="85" t="s">
        <v>1854</v>
      </c>
      <c r="AP254" s="79" t="s">
        <v>176</v>
      </c>
      <c r="AQ254" s="79">
        <v>0</v>
      </c>
      <c r="AR254" s="79">
        <v>0</v>
      </c>
      <c r="AS254" s="79"/>
      <c r="AT254" s="79"/>
      <c r="AU254" s="79"/>
      <c r="AV254" s="79"/>
      <c r="AW254" s="79"/>
      <c r="AX254" s="79"/>
      <c r="AY254" s="79"/>
      <c r="AZ254" s="79"/>
      <c r="BA254">
        <v>9</v>
      </c>
      <c r="BB254" s="78" t="str">
        <f>REPLACE(INDEX(GroupVertices[Group],MATCH(Edges24[[#This Row],[Vertex 1]],GroupVertices[Vertex],0)),1,1,"")</f>
        <v>11</v>
      </c>
      <c r="BC254" s="78" t="str">
        <f>REPLACE(INDEX(GroupVertices[Group],MATCH(Edges24[[#This Row],[Vertex 2]],GroupVertices[Vertex],0)),1,1,"")</f>
        <v>11</v>
      </c>
      <c r="BD254" s="48">
        <v>0</v>
      </c>
      <c r="BE254" s="49">
        <v>0</v>
      </c>
      <c r="BF254" s="48">
        <v>0</v>
      </c>
      <c r="BG254" s="49">
        <v>0</v>
      </c>
      <c r="BH254" s="48">
        <v>0</v>
      </c>
      <c r="BI254" s="49">
        <v>0</v>
      </c>
      <c r="BJ254" s="48">
        <v>16</v>
      </c>
      <c r="BK254" s="49">
        <v>100</v>
      </c>
      <c r="BL254" s="48">
        <v>16</v>
      </c>
    </row>
    <row r="255" spans="1:64" ht="15">
      <c r="A255" s="64" t="s">
        <v>375</v>
      </c>
      <c r="B255" s="64" t="s">
        <v>375</v>
      </c>
      <c r="C255" s="65"/>
      <c r="D255" s="66"/>
      <c r="E255" s="67"/>
      <c r="F255" s="68"/>
      <c r="G255" s="65"/>
      <c r="H255" s="69"/>
      <c r="I255" s="70"/>
      <c r="J255" s="70"/>
      <c r="K255" s="34" t="s">
        <v>65</v>
      </c>
      <c r="L255" s="77">
        <v>281</v>
      </c>
      <c r="M255" s="77"/>
      <c r="N255" s="72"/>
      <c r="O255" s="79" t="s">
        <v>176</v>
      </c>
      <c r="P255" s="81">
        <v>43649.91813657407</v>
      </c>
      <c r="Q255" s="79" t="s">
        <v>668</v>
      </c>
      <c r="R255" s="83" t="s">
        <v>798</v>
      </c>
      <c r="S255" s="79" t="s">
        <v>842</v>
      </c>
      <c r="T255" s="79" t="s">
        <v>1009</v>
      </c>
      <c r="U255" s="83" t="s">
        <v>1208</v>
      </c>
      <c r="V255" s="83" t="s">
        <v>1208</v>
      </c>
      <c r="W255" s="81">
        <v>43649.91813657407</v>
      </c>
      <c r="X255" s="83" t="s">
        <v>1547</v>
      </c>
      <c r="Y255" s="79"/>
      <c r="Z255" s="79"/>
      <c r="AA255" s="85" t="s">
        <v>1855</v>
      </c>
      <c r="AB255" s="79"/>
      <c r="AC255" s="79" t="b">
        <v>0</v>
      </c>
      <c r="AD255" s="79">
        <v>0</v>
      </c>
      <c r="AE255" s="85" t="s">
        <v>1912</v>
      </c>
      <c r="AF255" s="79" t="b">
        <v>0</v>
      </c>
      <c r="AG255" s="79" t="s">
        <v>1915</v>
      </c>
      <c r="AH255" s="79"/>
      <c r="AI255" s="85" t="s">
        <v>1912</v>
      </c>
      <c r="AJ255" s="79" t="b">
        <v>0</v>
      </c>
      <c r="AK255" s="79">
        <v>0</v>
      </c>
      <c r="AL255" s="85" t="s">
        <v>1912</v>
      </c>
      <c r="AM255" s="79" t="s">
        <v>1941</v>
      </c>
      <c r="AN255" s="79" t="b">
        <v>0</v>
      </c>
      <c r="AO255" s="85" t="s">
        <v>1855</v>
      </c>
      <c r="AP255" s="79" t="s">
        <v>176</v>
      </c>
      <c r="AQ255" s="79">
        <v>0</v>
      </c>
      <c r="AR255" s="79">
        <v>0</v>
      </c>
      <c r="AS255" s="79"/>
      <c r="AT255" s="79"/>
      <c r="AU255" s="79"/>
      <c r="AV255" s="79"/>
      <c r="AW255" s="79"/>
      <c r="AX255" s="79"/>
      <c r="AY255" s="79"/>
      <c r="AZ255" s="79"/>
      <c r="BA255">
        <v>9</v>
      </c>
      <c r="BB255" s="78" t="str">
        <f>REPLACE(INDEX(GroupVertices[Group],MATCH(Edges24[[#This Row],[Vertex 1]],GroupVertices[Vertex],0)),1,1,"")</f>
        <v>11</v>
      </c>
      <c r="BC255" s="78" t="str">
        <f>REPLACE(INDEX(GroupVertices[Group],MATCH(Edges24[[#This Row],[Vertex 2]],GroupVertices[Vertex],0)),1,1,"")</f>
        <v>11</v>
      </c>
      <c r="BD255" s="48">
        <v>1</v>
      </c>
      <c r="BE255" s="49">
        <v>9.090909090909092</v>
      </c>
      <c r="BF255" s="48">
        <v>1</v>
      </c>
      <c r="BG255" s="49">
        <v>9.090909090909092</v>
      </c>
      <c r="BH255" s="48">
        <v>0</v>
      </c>
      <c r="BI255" s="49">
        <v>0</v>
      </c>
      <c r="BJ255" s="48">
        <v>9</v>
      </c>
      <c r="BK255" s="49">
        <v>81.81818181818181</v>
      </c>
      <c r="BL255" s="48">
        <v>11</v>
      </c>
    </row>
    <row r="256" spans="1:64" ht="15">
      <c r="A256" s="64" t="s">
        <v>375</v>
      </c>
      <c r="B256" s="64" t="s">
        <v>375</v>
      </c>
      <c r="C256" s="65"/>
      <c r="D256" s="66"/>
      <c r="E256" s="67"/>
      <c r="F256" s="68"/>
      <c r="G256" s="65"/>
      <c r="H256" s="69"/>
      <c r="I256" s="70"/>
      <c r="J256" s="70"/>
      <c r="K256" s="34" t="s">
        <v>65</v>
      </c>
      <c r="L256" s="77">
        <v>282</v>
      </c>
      <c r="M256" s="77"/>
      <c r="N256" s="72"/>
      <c r="O256" s="79" t="s">
        <v>176</v>
      </c>
      <c r="P256" s="81">
        <v>43650.66861111111</v>
      </c>
      <c r="Q256" s="79" t="s">
        <v>669</v>
      </c>
      <c r="R256" s="79" t="s">
        <v>799</v>
      </c>
      <c r="S256" s="79" t="s">
        <v>842</v>
      </c>
      <c r="T256" s="79" t="s">
        <v>1010</v>
      </c>
      <c r="U256" s="83" t="s">
        <v>1209</v>
      </c>
      <c r="V256" s="83" t="s">
        <v>1209</v>
      </c>
      <c r="W256" s="81">
        <v>43650.66861111111</v>
      </c>
      <c r="X256" s="83" t="s">
        <v>1548</v>
      </c>
      <c r="Y256" s="79"/>
      <c r="Z256" s="79"/>
      <c r="AA256" s="85" t="s">
        <v>1856</v>
      </c>
      <c r="AB256" s="79"/>
      <c r="AC256" s="79" t="b">
        <v>0</v>
      </c>
      <c r="AD256" s="79">
        <v>0</v>
      </c>
      <c r="AE256" s="85" t="s">
        <v>1912</v>
      </c>
      <c r="AF256" s="79" t="b">
        <v>0</v>
      </c>
      <c r="AG256" s="79" t="s">
        <v>1915</v>
      </c>
      <c r="AH256" s="79"/>
      <c r="AI256" s="85" t="s">
        <v>1912</v>
      </c>
      <c r="AJ256" s="79" t="b">
        <v>0</v>
      </c>
      <c r="AK256" s="79">
        <v>0</v>
      </c>
      <c r="AL256" s="85" t="s">
        <v>1912</v>
      </c>
      <c r="AM256" s="79" t="s">
        <v>1941</v>
      </c>
      <c r="AN256" s="79" t="b">
        <v>0</v>
      </c>
      <c r="AO256" s="85" t="s">
        <v>1856</v>
      </c>
      <c r="AP256" s="79" t="s">
        <v>176</v>
      </c>
      <c r="AQ256" s="79">
        <v>0</v>
      </c>
      <c r="AR256" s="79">
        <v>0</v>
      </c>
      <c r="AS256" s="79"/>
      <c r="AT256" s="79"/>
      <c r="AU256" s="79"/>
      <c r="AV256" s="79"/>
      <c r="AW256" s="79"/>
      <c r="AX256" s="79"/>
      <c r="AY256" s="79"/>
      <c r="AZ256" s="79"/>
      <c r="BA256">
        <v>9</v>
      </c>
      <c r="BB256" s="78" t="str">
        <f>REPLACE(INDEX(GroupVertices[Group],MATCH(Edges24[[#This Row],[Vertex 1]],GroupVertices[Vertex],0)),1,1,"")</f>
        <v>11</v>
      </c>
      <c r="BC256" s="78" t="str">
        <f>REPLACE(INDEX(GroupVertices[Group],MATCH(Edges24[[#This Row],[Vertex 2]],GroupVertices[Vertex],0)),1,1,"")</f>
        <v>11</v>
      </c>
      <c r="BD256" s="48">
        <v>1</v>
      </c>
      <c r="BE256" s="49">
        <v>11.11111111111111</v>
      </c>
      <c r="BF256" s="48">
        <v>0</v>
      </c>
      <c r="BG256" s="49">
        <v>0</v>
      </c>
      <c r="BH256" s="48">
        <v>0</v>
      </c>
      <c r="BI256" s="49">
        <v>0</v>
      </c>
      <c r="BJ256" s="48">
        <v>8</v>
      </c>
      <c r="BK256" s="49">
        <v>88.88888888888889</v>
      </c>
      <c r="BL256" s="48">
        <v>9</v>
      </c>
    </row>
    <row r="257" spans="1:64" ht="15">
      <c r="A257" s="64" t="s">
        <v>375</v>
      </c>
      <c r="B257" s="64" t="s">
        <v>375</v>
      </c>
      <c r="C257" s="65"/>
      <c r="D257" s="66"/>
      <c r="E257" s="67"/>
      <c r="F257" s="68"/>
      <c r="G257" s="65"/>
      <c r="H257" s="69"/>
      <c r="I257" s="70"/>
      <c r="J257" s="70"/>
      <c r="K257" s="34" t="s">
        <v>65</v>
      </c>
      <c r="L257" s="77">
        <v>283</v>
      </c>
      <c r="M257" s="77"/>
      <c r="N257" s="72"/>
      <c r="O257" s="79" t="s">
        <v>176</v>
      </c>
      <c r="P257" s="81">
        <v>43650.705775462964</v>
      </c>
      <c r="Q257" s="79" t="s">
        <v>670</v>
      </c>
      <c r="R257" s="79" t="s">
        <v>800</v>
      </c>
      <c r="S257" s="79" t="s">
        <v>842</v>
      </c>
      <c r="T257" s="79" t="s">
        <v>1011</v>
      </c>
      <c r="U257" s="79"/>
      <c r="V257" s="83" t="s">
        <v>1287</v>
      </c>
      <c r="W257" s="81">
        <v>43650.705775462964</v>
      </c>
      <c r="X257" s="83" t="s">
        <v>1549</v>
      </c>
      <c r="Y257" s="79"/>
      <c r="Z257" s="79"/>
      <c r="AA257" s="85" t="s">
        <v>1857</v>
      </c>
      <c r="AB257" s="79"/>
      <c r="AC257" s="79" t="b">
        <v>0</v>
      </c>
      <c r="AD257" s="79">
        <v>0</v>
      </c>
      <c r="AE257" s="85" t="s">
        <v>1912</v>
      </c>
      <c r="AF257" s="79" t="b">
        <v>0</v>
      </c>
      <c r="AG257" s="79" t="s">
        <v>1915</v>
      </c>
      <c r="AH257" s="79"/>
      <c r="AI257" s="85" t="s">
        <v>1912</v>
      </c>
      <c r="AJ257" s="79" t="b">
        <v>0</v>
      </c>
      <c r="AK257" s="79">
        <v>0</v>
      </c>
      <c r="AL257" s="85" t="s">
        <v>1912</v>
      </c>
      <c r="AM257" s="79" t="s">
        <v>1941</v>
      </c>
      <c r="AN257" s="79" t="b">
        <v>0</v>
      </c>
      <c r="AO257" s="85" t="s">
        <v>1857</v>
      </c>
      <c r="AP257" s="79" t="s">
        <v>176</v>
      </c>
      <c r="AQ257" s="79">
        <v>0</v>
      </c>
      <c r="AR257" s="79">
        <v>0</v>
      </c>
      <c r="AS257" s="79"/>
      <c r="AT257" s="79"/>
      <c r="AU257" s="79"/>
      <c r="AV257" s="79"/>
      <c r="AW257" s="79"/>
      <c r="AX257" s="79"/>
      <c r="AY257" s="79"/>
      <c r="AZ257" s="79"/>
      <c r="BA257">
        <v>9</v>
      </c>
      <c r="BB257" s="78" t="str">
        <f>REPLACE(INDEX(GroupVertices[Group],MATCH(Edges24[[#This Row],[Vertex 1]],GroupVertices[Vertex],0)),1,1,"")</f>
        <v>11</v>
      </c>
      <c r="BC257" s="78" t="str">
        <f>REPLACE(INDEX(GroupVertices[Group],MATCH(Edges24[[#This Row],[Vertex 2]],GroupVertices[Vertex],0)),1,1,"")</f>
        <v>11</v>
      </c>
      <c r="BD257" s="48">
        <v>0</v>
      </c>
      <c r="BE257" s="49">
        <v>0</v>
      </c>
      <c r="BF257" s="48">
        <v>0</v>
      </c>
      <c r="BG257" s="49">
        <v>0</v>
      </c>
      <c r="BH257" s="48">
        <v>0</v>
      </c>
      <c r="BI257" s="49">
        <v>0</v>
      </c>
      <c r="BJ257" s="48">
        <v>16</v>
      </c>
      <c r="BK257" s="49">
        <v>100</v>
      </c>
      <c r="BL257" s="48">
        <v>16</v>
      </c>
    </row>
    <row r="258" spans="1:64" ht="15">
      <c r="A258" s="64" t="s">
        <v>375</v>
      </c>
      <c r="B258" s="64" t="s">
        <v>375</v>
      </c>
      <c r="C258" s="65"/>
      <c r="D258" s="66"/>
      <c r="E258" s="67"/>
      <c r="F258" s="68"/>
      <c r="G258" s="65"/>
      <c r="H258" s="69"/>
      <c r="I258" s="70"/>
      <c r="J258" s="70"/>
      <c r="K258" s="34" t="s">
        <v>65</v>
      </c>
      <c r="L258" s="77">
        <v>284</v>
      </c>
      <c r="M258" s="77"/>
      <c r="N258" s="72"/>
      <c r="O258" s="79" t="s">
        <v>176</v>
      </c>
      <c r="P258" s="81">
        <v>43651.80967592593</v>
      </c>
      <c r="Q258" s="79" t="s">
        <v>671</v>
      </c>
      <c r="R258" s="79" t="s">
        <v>801</v>
      </c>
      <c r="S258" s="79" t="s">
        <v>842</v>
      </c>
      <c r="T258" s="79" t="s">
        <v>1008</v>
      </c>
      <c r="U258" s="79"/>
      <c r="V258" s="83" t="s">
        <v>1287</v>
      </c>
      <c r="W258" s="81">
        <v>43651.80967592593</v>
      </c>
      <c r="X258" s="83" t="s">
        <v>1550</v>
      </c>
      <c r="Y258" s="79"/>
      <c r="Z258" s="79"/>
      <c r="AA258" s="85" t="s">
        <v>1858</v>
      </c>
      <c r="AB258" s="79"/>
      <c r="AC258" s="79" t="b">
        <v>0</v>
      </c>
      <c r="AD258" s="79">
        <v>0</v>
      </c>
      <c r="AE258" s="85" t="s">
        <v>1912</v>
      </c>
      <c r="AF258" s="79" t="b">
        <v>0</v>
      </c>
      <c r="AG258" s="79" t="s">
        <v>1915</v>
      </c>
      <c r="AH258" s="79"/>
      <c r="AI258" s="85" t="s">
        <v>1912</v>
      </c>
      <c r="AJ258" s="79" t="b">
        <v>0</v>
      </c>
      <c r="AK258" s="79">
        <v>0</v>
      </c>
      <c r="AL258" s="85" t="s">
        <v>1912</v>
      </c>
      <c r="AM258" s="79" t="s">
        <v>1941</v>
      </c>
      <c r="AN258" s="79" t="b">
        <v>0</v>
      </c>
      <c r="AO258" s="85" t="s">
        <v>1858</v>
      </c>
      <c r="AP258" s="79" t="s">
        <v>176</v>
      </c>
      <c r="AQ258" s="79">
        <v>0</v>
      </c>
      <c r="AR258" s="79">
        <v>0</v>
      </c>
      <c r="AS258" s="79"/>
      <c r="AT258" s="79"/>
      <c r="AU258" s="79"/>
      <c r="AV258" s="79"/>
      <c r="AW258" s="79"/>
      <c r="AX258" s="79"/>
      <c r="AY258" s="79"/>
      <c r="AZ258" s="79"/>
      <c r="BA258">
        <v>9</v>
      </c>
      <c r="BB258" s="78" t="str">
        <f>REPLACE(INDEX(GroupVertices[Group],MATCH(Edges24[[#This Row],[Vertex 1]],GroupVertices[Vertex],0)),1,1,"")</f>
        <v>11</v>
      </c>
      <c r="BC258" s="78" t="str">
        <f>REPLACE(INDEX(GroupVertices[Group],MATCH(Edges24[[#This Row],[Vertex 2]],GroupVertices[Vertex],0)),1,1,"")</f>
        <v>11</v>
      </c>
      <c r="BD258" s="48">
        <v>0</v>
      </c>
      <c r="BE258" s="49">
        <v>0</v>
      </c>
      <c r="BF258" s="48">
        <v>2</v>
      </c>
      <c r="BG258" s="49">
        <v>11.764705882352942</v>
      </c>
      <c r="BH258" s="48">
        <v>0</v>
      </c>
      <c r="BI258" s="49">
        <v>0</v>
      </c>
      <c r="BJ258" s="48">
        <v>15</v>
      </c>
      <c r="BK258" s="49">
        <v>88.23529411764706</v>
      </c>
      <c r="BL258" s="48">
        <v>17</v>
      </c>
    </row>
    <row r="259" spans="1:64" ht="15">
      <c r="A259" s="64" t="s">
        <v>376</v>
      </c>
      <c r="B259" s="64" t="s">
        <v>394</v>
      </c>
      <c r="C259" s="65"/>
      <c r="D259" s="66"/>
      <c r="E259" s="67"/>
      <c r="F259" s="68"/>
      <c r="G259" s="65"/>
      <c r="H259" s="69"/>
      <c r="I259" s="70"/>
      <c r="J259" s="70"/>
      <c r="K259" s="34" t="s">
        <v>65</v>
      </c>
      <c r="L259" s="77">
        <v>285</v>
      </c>
      <c r="M259" s="77"/>
      <c r="N259" s="72"/>
      <c r="O259" s="79" t="s">
        <v>416</v>
      </c>
      <c r="P259" s="81">
        <v>43651.825833333336</v>
      </c>
      <c r="Q259" s="79" t="s">
        <v>672</v>
      </c>
      <c r="R259" s="83" t="s">
        <v>723</v>
      </c>
      <c r="S259" s="79" t="s">
        <v>827</v>
      </c>
      <c r="T259" s="79" t="s">
        <v>867</v>
      </c>
      <c r="U259" s="83" t="s">
        <v>1210</v>
      </c>
      <c r="V259" s="83" t="s">
        <v>1210</v>
      </c>
      <c r="W259" s="81">
        <v>43651.825833333336</v>
      </c>
      <c r="X259" s="83" t="s">
        <v>1551</v>
      </c>
      <c r="Y259" s="79"/>
      <c r="Z259" s="79"/>
      <c r="AA259" s="85" t="s">
        <v>1859</v>
      </c>
      <c r="AB259" s="79"/>
      <c r="AC259" s="79" t="b">
        <v>0</v>
      </c>
      <c r="AD259" s="79">
        <v>0</v>
      </c>
      <c r="AE259" s="85" t="s">
        <v>1912</v>
      </c>
      <c r="AF259" s="79" t="b">
        <v>0</v>
      </c>
      <c r="AG259" s="79" t="s">
        <v>1915</v>
      </c>
      <c r="AH259" s="79"/>
      <c r="AI259" s="85" t="s">
        <v>1912</v>
      </c>
      <c r="AJ259" s="79" t="b">
        <v>0</v>
      </c>
      <c r="AK259" s="79">
        <v>0</v>
      </c>
      <c r="AL259" s="85" t="s">
        <v>1912</v>
      </c>
      <c r="AM259" s="79" t="s">
        <v>1922</v>
      </c>
      <c r="AN259" s="79" t="b">
        <v>0</v>
      </c>
      <c r="AO259" s="85" t="s">
        <v>1859</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2</v>
      </c>
      <c r="BD259" s="48">
        <v>1</v>
      </c>
      <c r="BE259" s="49">
        <v>10</v>
      </c>
      <c r="BF259" s="48">
        <v>0</v>
      </c>
      <c r="BG259" s="49">
        <v>0</v>
      </c>
      <c r="BH259" s="48">
        <v>0</v>
      </c>
      <c r="BI259" s="49">
        <v>0</v>
      </c>
      <c r="BJ259" s="48">
        <v>9</v>
      </c>
      <c r="BK259" s="49">
        <v>90</v>
      </c>
      <c r="BL259" s="48">
        <v>10</v>
      </c>
    </row>
    <row r="260" spans="1:64" ht="15">
      <c r="A260" s="64" t="s">
        <v>377</v>
      </c>
      <c r="B260" s="64" t="s">
        <v>377</v>
      </c>
      <c r="C260" s="65"/>
      <c r="D260" s="66"/>
      <c r="E260" s="67"/>
      <c r="F260" s="68"/>
      <c r="G260" s="65"/>
      <c r="H260" s="69"/>
      <c r="I260" s="70"/>
      <c r="J260" s="70"/>
      <c r="K260" s="34" t="s">
        <v>65</v>
      </c>
      <c r="L260" s="77">
        <v>286</v>
      </c>
      <c r="M260" s="77"/>
      <c r="N260" s="72"/>
      <c r="O260" s="79" t="s">
        <v>176</v>
      </c>
      <c r="P260" s="81">
        <v>43651.86962962963</v>
      </c>
      <c r="Q260" s="79" t="s">
        <v>673</v>
      </c>
      <c r="R260" s="83" t="s">
        <v>802</v>
      </c>
      <c r="S260" s="79" t="s">
        <v>829</v>
      </c>
      <c r="T260" s="79" t="s">
        <v>1012</v>
      </c>
      <c r="U260" s="79"/>
      <c r="V260" s="83" t="s">
        <v>1288</v>
      </c>
      <c r="W260" s="81">
        <v>43651.86962962963</v>
      </c>
      <c r="X260" s="83" t="s">
        <v>1552</v>
      </c>
      <c r="Y260" s="79">
        <v>43.89957081</v>
      </c>
      <c r="Z260" s="79">
        <v>-79.17424268</v>
      </c>
      <c r="AA260" s="85" t="s">
        <v>1860</v>
      </c>
      <c r="AB260" s="79"/>
      <c r="AC260" s="79" t="b">
        <v>0</v>
      </c>
      <c r="AD260" s="79">
        <v>0</v>
      </c>
      <c r="AE260" s="85" t="s">
        <v>1912</v>
      </c>
      <c r="AF260" s="79" t="b">
        <v>0</v>
      </c>
      <c r="AG260" s="79" t="s">
        <v>1915</v>
      </c>
      <c r="AH260" s="79"/>
      <c r="AI260" s="85" t="s">
        <v>1912</v>
      </c>
      <c r="AJ260" s="79" t="b">
        <v>0</v>
      </c>
      <c r="AK260" s="79">
        <v>0</v>
      </c>
      <c r="AL260" s="85" t="s">
        <v>1912</v>
      </c>
      <c r="AM260" s="79" t="s">
        <v>1927</v>
      </c>
      <c r="AN260" s="79" t="b">
        <v>0</v>
      </c>
      <c r="AO260" s="85" t="s">
        <v>1860</v>
      </c>
      <c r="AP260" s="79" t="s">
        <v>176</v>
      </c>
      <c r="AQ260" s="79">
        <v>0</v>
      </c>
      <c r="AR260" s="79">
        <v>0</v>
      </c>
      <c r="AS260" s="79" t="s">
        <v>1951</v>
      </c>
      <c r="AT260" s="79" t="s">
        <v>1956</v>
      </c>
      <c r="AU260" s="79" t="s">
        <v>1959</v>
      </c>
      <c r="AV260" s="79" t="s">
        <v>1967</v>
      </c>
      <c r="AW260" s="79" t="s">
        <v>1976</v>
      </c>
      <c r="AX260" s="79" t="s">
        <v>1985</v>
      </c>
      <c r="AY260" s="79" t="s">
        <v>1987</v>
      </c>
      <c r="AZ260" s="83" t="s">
        <v>1995</v>
      </c>
      <c r="BA260">
        <v>1</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23</v>
      </c>
      <c r="BK260" s="49">
        <v>100</v>
      </c>
      <c r="BL260" s="48">
        <v>23</v>
      </c>
    </row>
    <row r="261" spans="1:64" ht="15">
      <c r="A261" s="64" t="s">
        <v>378</v>
      </c>
      <c r="B261" s="64" t="s">
        <v>378</v>
      </c>
      <c r="C261" s="65"/>
      <c r="D261" s="66"/>
      <c r="E261" s="67"/>
      <c r="F261" s="68"/>
      <c r="G261" s="65"/>
      <c r="H261" s="69"/>
      <c r="I261" s="70"/>
      <c r="J261" s="70"/>
      <c r="K261" s="34" t="s">
        <v>65</v>
      </c>
      <c r="L261" s="77">
        <v>287</v>
      </c>
      <c r="M261" s="77"/>
      <c r="N261" s="72"/>
      <c r="O261" s="79" t="s">
        <v>176</v>
      </c>
      <c r="P261" s="81">
        <v>43651.881516203706</v>
      </c>
      <c r="Q261" s="79" t="s">
        <v>674</v>
      </c>
      <c r="R261" s="83" t="s">
        <v>723</v>
      </c>
      <c r="S261" s="79" t="s">
        <v>827</v>
      </c>
      <c r="T261" s="79" t="s">
        <v>854</v>
      </c>
      <c r="U261" s="83" t="s">
        <v>1211</v>
      </c>
      <c r="V261" s="83" t="s">
        <v>1211</v>
      </c>
      <c r="W261" s="81">
        <v>43651.881516203706</v>
      </c>
      <c r="X261" s="83" t="s">
        <v>1553</v>
      </c>
      <c r="Y261" s="79"/>
      <c r="Z261" s="79"/>
      <c r="AA261" s="85" t="s">
        <v>1861</v>
      </c>
      <c r="AB261" s="79"/>
      <c r="AC261" s="79" t="b">
        <v>0</v>
      </c>
      <c r="AD261" s="79">
        <v>1</v>
      </c>
      <c r="AE261" s="85" t="s">
        <v>1912</v>
      </c>
      <c r="AF261" s="79" t="b">
        <v>0</v>
      </c>
      <c r="AG261" s="79" t="s">
        <v>1915</v>
      </c>
      <c r="AH261" s="79"/>
      <c r="AI261" s="85" t="s">
        <v>1912</v>
      </c>
      <c r="AJ261" s="79" t="b">
        <v>0</v>
      </c>
      <c r="AK261" s="79">
        <v>0</v>
      </c>
      <c r="AL261" s="85" t="s">
        <v>1912</v>
      </c>
      <c r="AM261" s="79" t="s">
        <v>1922</v>
      </c>
      <c r="AN261" s="79" t="b">
        <v>0</v>
      </c>
      <c r="AO261" s="85" t="s">
        <v>1861</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1</v>
      </c>
      <c r="BC261" s="78" t="str">
        <f>REPLACE(INDEX(GroupVertices[Group],MATCH(Edges24[[#This Row],[Vertex 2]],GroupVertices[Vertex],0)),1,1,"")</f>
        <v>1</v>
      </c>
      <c r="BD261" s="48">
        <v>1</v>
      </c>
      <c r="BE261" s="49">
        <v>10</v>
      </c>
      <c r="BF261" s="48">
        <v>0</v>
      </c>
      <c r="BG261" s="49">
        <v>0</v>
      </c>
      <c r="BH261" s="48">
        <v>0</v>
      </c>
      <c r="BI261" s="49">
        <v>0</v>
      </c>
      <c r="BJ261" s="48">
        <v>9</v>
      </c>
      <c r="BK261" s="49">
        <v>90</v>
      </c>
      <c r="BL261" s="48">
        <v>10</v>
      </c>
    </row>
    <row r="262" spans="1:64" ht="15">
      <c r="A262" s="64" t="s">
        <v>379</v>
      </c>
      <c r="B262" s="64" t="s">
        <v>379</v>
      </c>
      <c r="C262" s="65"/>
      <c r="D262" s="66"/>
      <c r="E262" s="67"/>
      <c r="F262" s="68"/>
      <c r="G262" s="65"/>
      <c r="H262" s="69"/>
      <c r="I262" s="70"/>
      <c r="J262" s="70"/>
      <c r="K262" s="34" t="s">
        <v>65</v>
      </c>
      <c r="L262" s="77">
        <v>288</v>
      </c>
      <c r="M262" s="77"/>
      <c r="N262" s="72"/>
      <c r="O262" s="79" t="s">
        <v>176</v>
      </c>
      <c r="P262" s="81">
        <v>43640.66986111111</v>
      </c>
      <c r="Q262" s="79" t="s">
        <v>675</v>
      </c>
      <c r="R262" s="83" t="s">
        <v>803</v>
      </c>
      <c r="S262" s="79" t="s">
        <v>843</v>
      </c>
      <c r="T262" s="79" t="s">
        <v>1013</v>
      </c>
      <c r="U262" s="83" t="s">
        <v>1212</v>
      </c>
      <c r="V262" s="83" t="s">
        <v>1212</v>
      </c>
      <c r="W262" s="81">
        <v>43640.66986111111</v>
      </c>
      <c r="X262" s="83" t="s">
        <v>1554</v>
      </c>
      <c r="Y262" s="79"/>
      <c r="Z262" s="79"/>
      <c r="AA262" s="85" t="s">
        <v>1862</v>
      </c>
      <c r="AB262" s="79"/>
      <c r="AC262" s="79" t="b">
        <v>0</v>
      </c>
      <c r="AD262" s="79">
        <v>0</v>
      </c>
      <c r="AE262" s="85" t="s">
        <v>1912</v>
      </c>
      <c r="AF262" s="79" t="b">
        <v>0</v>
      </c>
      <c r="AG262" s="79" t="s">
        <v>1915</v>
      </c>
      <c r="AH262" s="79"/>
      <c r="AI262" s="85" t="s">
        <v>1912</v>
      </c>
      <c r="AJ262" s="79" t="b">
        <v>0</v>
      </c>
      <c r="AK262" s="79">
        <v>0</v>
      </c>
      <c r="AL262" s="85" t="s">
        <v>1912</v>
      </c>
      <c r="AM262" s="79" t="s">
        <v>1941</v>
      </c>
      <c r="AN262" s="79" t="b">
        <v>0</v>
      </c>
      <c r="AO262" s="85" t="s">
        <v>1862</v>
      </c>
      <c r="AP262" s="79" t="s">
        <v>176</v>
      </c>
      <c r="AQ262" s="79">
        <v>0</v>
      </c>
      <c r="AR262" s="79">
        <v>0</v>
      </c>
      <c r="AS262" s="79"/>
      <c r="AT262" s="79"/>
      <c r="AU262" s="79"/>
      <c r="AV262" s="79"/>
      <c r="AW262" s="79"/>
      <c r="AX262" s="79"/>
      <c r="AY262" s="79"/>
      <c r="AZ262" s="79"/>
      <c r="BA262">
        <v>14</v>
      </c>
      <c r="BB262" s="78" t="str">
        <f>REPLACE(INDEX(GroupVertices[Group],MATCH(Edges24[[#This Row],[Vertex 1]],GroupVertices[Vertex],0)),1,1,"")</f>
        <v>1</v>
      </c>
      <c r="BC262" s="78" t="str">
        <f>REPLACE(INDEX(GroupVertices[Group],MATCH(Edges24[[#This Row],[Vertex 2]],GroupVertices[Vertex],0)),1,1,"")</f>
        <v>1</v>
      </c>
      <c r="BD262" s="48">
        <v>1</v>
      </c>
      <c r="BE262" s="49">
        <v>5.555555555555555</v>
      </c>
      <c r="BF262" s="48">
        <v>0</v>
      </c>
      <c r="BG262" s="49">
        <v>0</v>
      </c>
      <c r="BH262" s="48">
        <v>0</v>
      </c>
      <c r="BI262" s="49">
        <v>0</v>
      </c>
      <c r="BJ262" s="48">
        <v>17</v>
      </c>
      <c r="BK262" s="49">
        <v>94.44444444444444</v>
      </c>
      <c r="BL262" s="48">
        <v>18</v>
      </c>
    </row>
    <row r="263" spans="1:64" ht="15">
      <c r="A263" s="64" t="s">
        <v>379</v>
      </c>
      <c r="B263" s="64" t="s">
        <v>379</v>
      </c>
      <c r="C263" s="65"/>
      <c r="D263" s="66"/>
      <c r="E263" s="67"/>
      <c r="F263" s="68"/>
      <c r="G263" s="65"/>
      <c r="H263" s="69"/>
      <c r="I263" s="70"/>
      <c r="J263" s="70"/>
      <c r="K263" s="34" t="s">
        <v>65</v>
      </c>
      <c r="L263" s="77">
        <v>289</v>
      </c>
      <c r="M263" s="77"/>
      <c r="N263" s="72"/>
      <c r="O263" s="79" t="s">
        <v>176</v>
      </c>
      <c r="P263" s="81">
        <v>43641.6678125</v>
      </c>
      <c r="Q263" s="79" t="s">
        <v>676</v>
      </c>
      <c r="R263" s="83" t="s">
        <v>804</v>
      </c>
      <c r="S263" s="79" t="s">
        <v>843</v>
      </c>
      <c r="T263" s="79" t="s">
        <v>1014</v>
      </c>
      <c r="U263" s="83" t="s">
        <v>1213</v>
      </c>
      <c r="V263" s="83" t="s">
        <v>1213</v>
      </c>
      <c r="W263" s="81">
        <v>43641.6678125</v>
      </c>
      <c r="X263" s="83" t="s">
        <v>1555</v>
      </c>
      <c r="Y263" s="79"/>
      <c r="Z263" s="79"/>
      <c r="AA263" s="85" t="s">
        <v>1863</v>
      </c>
      <c r="AB263" s="79"/>
      <c r="AC263" s="79" t="b">
        <v>0</v>
      </c>
      <c r="AD263" s="79">
        <v>2</v>
      </c>
      <c r="AE263" s="85" t="s">
        <v>1912</v>
      </c>
      <c r="AF263" s="79" t="b">
        <v>0</v>
      </c>
      <c r="AG263" s="79" t="s">
        <v>1915</v>
      </c>
      <c r="AH263" s="79"/>
      <c r="AI263" s="85" t="s">
        <v>1912</v>
      </c>
      <c r="AJ263" s="79" t="b">
        <v>0</v>
      </c>
      <c r="AK263" s="79">
        <v>0</v>
      </c>
      <c r="AL263" s="85" t="s">
        <v>1912</v>
      </c>
      <c r="AM263" s="79" t="s">
        <v>1941</v>
      </c>
      <c r="AN263" s="79" t="b">
        <v>0</v>
      </c>
      <c r="AO263" s="85" t="s">
        <v>1863</v>
      </c>
      <c r="AP263" s="79" t="s">
        <v>176</v>
      </c>
      <c r="AQ263" s="79">
        <v>0</v>
      </c>
      <c r="AR263" s="79">
        <v>0</v>
      </c>
      <c r="AS263" s="79"/>
      <c r="AT263" s="79"/>
      <c r="AU263" s="79"/>
      <c r="AV263" s="79"/>
      <c r="AW263" s="79"/>
      <c r="AX263" s="79"/>
      <c r="AY263" s="79"/>
      <c r="AZ263" s="79"/>
      <c r="BA263">
        <v>14</v>
      </c>
      <c r="BB263" s="78" t="str">
        <f>REPLACE(INDEX(GroupVertices[Group],MATCH(Edges24[[#This Row],[Vertex 1]],GroupVertices[Vertex],0)),1,1,"")</f>
        <v>1</v>
      </c>
      <c r="BC263" s="78" t="str">
        <f>REPLACE(INDEX(GroupVertices[Group],MATCH(Edges24[[#This Row],[Vertex 2]],GroupVertices[Vertex],0)),1,1,"")</f>
        <v>1</v>
      </c>
      <c r="BD263" s="48">
        <v>2</v>
      </c>
      <c r="BE263" s="49">
        <v>7.142857142857143</v>
      </c>
      <c r="BF263" s="48">
        <v>0</v>
      </c>
      <c r="BG263" s="49">
        <v>0</v>
      </c>
      <c r="BH263" s="48">
        <v>0</v>
      </c>
      <c r="BI263" s="49">
        <v>0</v>
      </c>
      <c r="BJ263" s="48">
        <v>26</v>
      </c>
      <c r="BK263" s="49">
        <v>92.85714285714286</v>
      </c>
      <c r="BL263" s="48">
        <v>28</v>
      </c>
    </row>
    <row r="264" spans="1:64" ht="15">
      <c r="A264" s="64" t="s">
        <v>379</v>
      </c>
      <c r="B264" s="64" t="s">
        <v>379</v>
      </c>
      <c r="C264" s="65"/>
      <c r="D264" s="66"/>
      <c r="E264" s="67"/>
      <c r="F264" s="68"/>
      <c r="G264" s="65"/>
      <c r="H264" s="69"/>
      <c r="I264" s="70"/>
      <c r="J264" s="70"/>
      <c r="K264" s="34" t="s">
        <v>65</v>
      </c>
      <c r="L264" s="77">
        <v>290</v>
      </c>
      <c r="M264" s="77"/>
      <c r="N264" s="72"/>
      <c r="O264" s="79" t="s">
        <v>176</v>
      </c>
      <c r="P264" s="81">
        <v>43641.69496527778</v>
      </c>
      <c r="Q264" s="79" t="s">
        <v>677</v>
      </c>
      <c r="R264" s="83" t="s">
        <v>805</v>
      </c>
      <c r="S264" s="79" t="s">
        <v>843</v>
      </c>
      <c r="T264" s="79" t="s">
        <v>1015</v>
      </c>
      <c r="U264" s="83" t="s">
        <v>1214</v>
      </c>
      <c r="V264" s="83" t="s">
        <v>1214</v>
      </c>
      <c r="W264" s="81">
        <v>43641.69496527778</v>
      </c>
      <c r="X264" s="83" t="s">
        <v>1556</v>
      </c>
      <c r="Y264" s="79"/>
      <c r="Z264" s="79"/>
      <c r="AA264" s="85" t="s">
        <v>1864</v>
      </c>
      <c r="AB264" s="79"/>
      <c r="AC264" s="79" t="b">
        <v>0</v>
      </c>
      <c r="AD264" s="79">
        <v>0</v>
      </c>
      <c r="AE264" s="85" t="s">
        <v>1912</v>
      </c>
      <c r="AF264" s="79" t="b">
        <v>0</v>
      </c>
      <c r="AG264" s="79" t="s">
        <v>1915</v>
      </c>
      <c r="AH264" s="79"/>
      <c r="AI264" s="85" t="s">
        <v>1912</v>
      </c>
      <c r="AJ264" s="79" t="b">
        <v>0</v>
      </c>
      <c r="AK264" s="79">
        <v>0</v>
      </c>
      <c r="AL264" s="85" t="s">
        <v>1912</v>
      </c>
      <c r="AM264" s="79" t="s">
        <v>1941</v>
      </c>
      <c r="AN264" s="79" t="b">
        <v>0</v>
      </c>
      <c r="AO264" s="85" t="s">
        <v>1864</v>
      </c>
      <c r="AP264" s="79" t="s">
        <v>176</v>
      </c>
      <c r="AQ264" s="79">
        <v>0</v>
      </c>
      <c r="AR264" s="79">
        <v>0</v>
      </c>
      <c r="AS264" s="79"/>
      <c r="AT264" s="79"/>
      <c r="AU264" s="79"/>
      <c r="AV264" s="79"/>
      <c r="AW264" s="79"/>
      <c r="AX264" s="79"/>
      <c r="AY264" s="79"/>
      <c r="AZ264" s="79"/>
      <c r="BA264">
        <v>14</v>
      </c>
      <c r="BB264" s="78" t="str">
        <f>REPLACE(INDEX(GroupVertices[Group],MATCH(Edges24[[#This Row],[Vertex 1]],GroupVertices[Vertex],0)),1,1,"")</f>
        <v>1</v>
      </c>
      <c r="BC264" s="78" t="str">
        <f>REPLACE(INDEX(GroupVertices[Group],MATCH(Edges24[[#This Row],[Vertex 2]],GroupVertices[Vertex],0)),1,1,"")</f>
        <v>1</v>
      </c>
      <c r="BD264" s="48">
        <v>2</v>
      </c>
      <c r="BE264" s="49">
        <v>8</v>
      </c>
      <c r="BF264" s="48">
        <v>0</v>
      </c>
      <c r="BG264" s="49">
        <v>0</v>
      </c>
      <c r="BH264" s="48">
        <v>0</v>
      </c>
      <c r="BI264" s="49">
        <v>0</v>
      </c>
      <c r="BJ264" s="48">
        <v>23</v>
      </c>
      <c r="BK264" s="49">
        <v>92</v>
      </c>
      <c r="BL264" s="48">
        <v>25</v>
      </c>
    </row>
    <row r="265" spans="1:64" ht="15">
      <c r="A265" s="64" t="s">
        <v>379</v>
      </c>
      <c r="B265" s="64" t="s">
        <v>379</v>
      </c>
      <c r="C265" s="65"/>
      <c r="D265" s="66"/>
      <c r="E265" s="67"/>
      <c r="F265" s="68"/>
      <c r="G265" s="65"/>
      <c r="H265" s="69"/>
      <c r="I265" s="70"/>
      <c r="J265" s="70"/>
      <c r="K265" s="34" t="s">
        <v>65</v>
      </c>
      <c r="L265" s="77">
        <v>291</v>
      </c>
      <c r="M265" s="77"/>
      <c r="N265" s="72"/>
      <c r="O265" s="79" t="s">
        <v>176</v>
      </c>
      <c r="P265" s="81">
        <v>43642.62039351852</v>
      </c>
      <c r="Q265" s="79" t="s">
        <v>678</v>
      </c>
      <c r="R265" s="83" t="s">
        <v>806</v>
      </c>
      <c r="S265" s="79" t="s">
        <v>843</v>
      </c>
      <c r="T265" s="79" t="s">
        <v>1013</v>
      </c>
      <c r="U265" s="83" t="s">
        <v>1215</v>
      </c>
      <c r="V265" s="83" t="s">
        <v>1215</v>
      </c>
      <c r="W265" s="81">
        <v>43642.62039351852</v>
      </c>
      <c r="X265" s="83" t="s">
        <v>1557</v>
      </c>
      <c r="Y265" s="79"/>
      <c r="Z265" s="79"/>
      <c r="AA265" s="85" t="s">
        <v>1865</v>
      </c>
      <c r="AB265" s="79"/>
      <c r="AC265" s="79" t="b">
        <v>0</v>
      </c>
      <c r="AD265" s="79">
        <v>0</v>
      </c>
      <c r="AE265" s="85" t="s">
        <v>1912</v>
      </c>
      <c r="AF265" s="79" t="b">
        <v>0</v>
      </c>
      <c r="AG265" s="79" t="s">
        <v>1915</v>
      </c>
      <c r="AH265" s="79"/>
      <c r="AI265" s="85" t="s">
        <v>1912</v>
      </c>
      <c r="AJ265" s="79" t="b">
        <v>0</v>
      </c>
      <c r="AK265" s="79">
        <v>0</v>
      </c>
      <c r="AL265" s="85" t="s">
        <v>1912</v>
      </c>
      <c r="AM265" s="79" t="s">
        <v>1941</v>
      </c>
      <c r="AN265" s="79" t="b">
        <v>0</v>
      </c>
      <c r="AO265" s="85" t="s">
        <v>1865</v>
      </c>
      <c r="AP265" s="79" t="s">
        <v>176</v>
      </c>
      <c r="AQ265" s="79">
        <v>0</v>
      </c>
      <c r="AR265" s="79">
        <v>0</v>
      </c>
      <c r="AS265" s="79"/>
      <c r="AT265" s="79"/>
      <c r="AU265" s="79"/>
      <c r="AV265" s="79"/>
      <c r="AW265" s="79"/>
      <c r="AX265" s="79"/>
      <c r="AY265" s="79"/>
      <c r="AZ265" s="79"/>
      <c r="BA265">
        <v>14</v>
      </c>
      <c r="BB265" s="78" t="str">
        <f>REPLACE(INDEX(GroupVertices[Group],MATCH(Edges24[[#This Row],[Vertex 1]],GroupVertices[Vertex],0)),1,1,"")</f>
        <v>1</v>
      </c>
      <c r="BC265" s="78" t="str">
        <f>REPLACE(INDEX(GroupVertices[Group],MATCH(Edges24[[#This Row],[Vertex 2]],GroupVertices[Vertex],0)),1,1,"")</f>
        <v>1</v>
      </c>
      <c r="BD265" s="48">
        <v>4</v>
      </c>
      <c r="BE265" s="49">
        <v>10.256410256410257</v>
      </c>
      <c r="BF265" s="48">
        <v>0</v>
      </c>
      <c r="BG265" s="49">
        <v>0</v>
      </c>
      <c r="BH265" s="48">
        <v>0</v>
      </c>
      <c r="BI265" s="49">
        <v>0</v>
      </c>
      <c r="BJ265" s="48">
        <v>35</v>
      </c>
      <c r="BK265" s="49">
        <v>89.74358974358974</v>
      </c>
      <c r="BL265" s="48">
        <v>39</v>
      </c>
    </row>
    <row r="266" spans="1:64" ht="15">
      <c r="A266" s="64" t="s">
        <v>379</v>
      </c>
      <c r="B266" s="64" t="s">
        <v>379</v>
      </c>
      <c r="C266" s="65"/>
      <c r="D266" s="66"/>
      <c r="E266" s="67"/>
      <c r="F266" s="68"/>
      <c r="G266" s="65"/>
      <c r="H266" s="69"/>
      <c r="I266" s="70"/>
      <c r="J266" s="70"/>
      <c r="K266" s="34" t="s">
        <v>65</v>
      </c>
      <c r="L266" s="77">
        <v>292</v>
      </c>
      <c r="M266" s="77"/>
      <c r="N266" s="72"/>
      <c r="O266" s="79" t="s">
        <v>176</v>
      </c>
      <c r="P266" s="81">
        <v>43643.67408564815</v>
      </c>
      <c r="Q266" s="79" t="s">
        <v>679</v>
      </c>
      <c r="R266" s="83" t="s">
        <v>807</v>
      </c>
      <c r="S266" s="79" t="s">
        <v>843</v>
      </c>
      <c r="T266" s="79" t="s">
        <v>1013</v>
      </c>
      <c r="U266" s="83" t="s">
        <v>1216</v>
      </c>
      <c r="V266" s="83" t="s">
        <v>1216</v>
      </c>
      <c r="W266" s="81">
        <v>43643.67408564815</v>
      </c>
      <c r="X266" s="83" t="s">
        <v>1558</v>
      </c>
      <c r="Y266" s="79"/>
      <c r="Z266" s="79"/>
      <c r="AA266" s="85" t="s">
        <v>1866</v>
      </c>
      <c r="AB266" s="79"/>
      <c r="AC266" s="79" t="b">
        <v>0</v>
      </c>
      <c r="AD266" s="79">
        <v>0</v>
      </c>
      <c r="AE266" s="85" t="s">
        <v>1912</v>
      </c>
      <c r="AF266" s="79" t="b">
        <v>0</v>
      </c>
      <c r="AG266" s="79" t="s">
        <v>1915</v>
      </c>
      <c r="AH266" s="79"/>
      <c r="AI266" s="85" t="s">
        <v>1912</v>
      </c>
      <c r="AJ266" s="79" t="b">
        <v>0</v>
      </c>
      <c r="AK266" s="79">
        <v>0</v>
      </c>
      <c r="AL266" s="85" t="s">
        <v>1912</v>
      </c>
      <c r="AM266" s="79" t="s">
        <v>1941</v>
      </c>
      <c r="AN266" s="79" t="b">
        <v>0</v>
      </c>
      <c r="AO266" s="85" t="s">
        <v>1866</v>
      </c>
      <c r="AP266" s="79" t="s">
        <v>176</v>
      </c>
      <c r="AQ266" s="79">
        <v>0</v>
      </c>
      <c r="AR266" s="79">
        <v>0</v>
      </c>
      <c r="AS266" s="79"/>
      <c r="AT266" s="79"/>
      <c r="AU266" s="79"/>
      <c r="AV266" s="79"/>
      <c r="AW266" s="79"/>
      <c r="AX266" s="79"/>
      <c r="AY266" s="79"/>
      <c r="AZ266" s="79"/>
      <c r="BA266">
        <v>14</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14</v>
      </c>
      <c r="BK266" s="49">
        <v>100</v>
      </c>
      <c r="BL266" s="48">
        <v>14</v>
      </c>
    </row>
    <row r="267" spans="1:64" ht="15">
      <c r="A267" s="64" t="s">
        <v>379</v>
      </c>
      <c r="B267" s="64" t="s">
        <v>379</v>
      </c>
      <c r="C267" s="65"/>
      <c r="D267" s="66"/>
      <c r="E267" s="67"/>
      <c r="F267" s="68"/>
      <c r="G267" s="65"/>
      <c r="H267" s="69"/>
      <c r="I267" s="70"/>
      <c r="J267" s="70"/>
      <c r="K267" s="34" t="s">
        <v>65</v>
      </c>
      <c r="L267" s="77">
        <v>293</v>
      </c>
      <c r="M267" s="77"/>
      <c r="N267" s="72"/>
      <c r="O267" s="79" t="s">
        <v>176</v>
      </c>
      <c r="P267" s="81">
        <v>43643.90746527778</v>
      </c>
      <c r="Q267" s="79" t="s">
        <v>680</v>
      </c>
      <c r="R267" s="83" t="s">
        <v>808</v>
      </c>
      <c r="S267" s="79" t="s">
        <v>843</v>
      </c>
      <c r="T267" s="79" t="s">
        <v>1013</v>
      </c>
      <c r="U267" s="79"/>
      <c r="V267" s="83" t="s">
        <v>1289</v>
      </c>
      <c r="W267" s="81">
        <v>43643.90746527778</v>
      </c>
      <c r="X267" s="83" t="s">
        <v>1559</v>
      </c>
      <c r="Y267" s="79"/>
      <c r="Z267" s="79"/>
      <c r="AA267" s="85" t="s">
        <v>1867</v>
      </c>
      <c r="AB267" s="79"/>
      <c r="AC267" s="79" t="b">
        <v>0</v>
      </c>
      <c r="AD267" s="79">
        <v>0</v>
      </c>
      <c r="AE267" s="85" t="s">
        <v>1912</v>
      </c>
      <c r="AF267" s="79" t="b">
        <v>0</v>
      </c>
      <c r="AG267" s="79" t="s">
        <v>1915</v>
      </c>
      <c r="AH267" s="79"/>
      <c r="AI267" s="85" t="s">
        <v>1912</v>
      </c>
      <c r="AJ267" s="79" t="b">
        <v>0</v>
      </c>
      <c r="AK267" s="79">
        <v>0</v>
      </c>
      <c r="AL267" s="85" t="s">
        <v>1912</v>
      </c>
      <c r="AM267" s="79" t="s">
        <v>1941</v>
      </c>
      <c r="AN267" s="79" t="b">
        <v>0</v>
      </c>
      <c r="AO267" s="85" t="s">
        <v>1867</v>
      </c>
      <c r="AP267" s="79" t="s">
        <v>176</v>
      </c>
      <c r="AQ267" s="79">
        <v>0</v>
      </c>
      <c r="AR267" s="79">
        <v>0</v>
      </c>
      <c r="AS267" s="79"/>
      <c r="AT267" s="79"/>
      <c r="AU267" s="79"/>
      <c r="AV267" s="79"/>
      <c r="AW267" s="79"/>
      <c r="AX267" s="79"/>
      <c r="AY267" s="79"/>
      <c r="AZ267" s="79"/>
      <c r="BA267">
        <v>14</v>
      </c>
      <c r="BB267" s="78" t="str">
        <f>REPLACE(INDEX(GroupVertices[Group],MATCH(Edges24[[#This Row],[Vertex 1]],GroupVertices[Vertex],0)),1,1,"")</f>
        <v>1</v>
      </c>
      <c r="BC267" s="78" t="str">
        <f>REPLACE(INDEX(GroupVertices[Group],MATCH(Edges24[[#This Row],[Vertex 2]],GroupVertices[Vertex],0)),1,1,"")</f>
        <v>1</v>
      </c>
      <c r="BD267" s="48">
        <v>1</v>
      </c>
      <c r="BE267" s="49">
        <v>10</v>
      </c>
      <c r="BF267" s="48">
        <v>0</v>
      </c>
      <c r="BG267" s="49">
        <v>0</v>
      </c>
      <c r="BH267" s="48">
        <v>0</v>
      </c>
      <c r="BI267" s="49">
        <v>0</v>
      </c>
      <c r="BJ267" s="48">
        <v>9</v>
      </c>
      <c r="BK267" s="49">
        <v>90</v>
      </c>
      <c r="BL267" s="48">
        <v>10</v>
      </c>
    </row>
    <row r="268" spans="1:64" ht="15">
      <c r="A268" s="64" t="s">
        <v>379</v>
      </c>
      <c r="B268" s="64" t="s">
        <v>379</v>
      </c>
      <c r="C268" s="65"/>
      <c r="D268" s="66"/>
      <c r="E268" s="67"/>
      <c r="F268" s="68"/>
      <c r="G268" s="65"/>
      <c r="H268" s="69"/>
      <c r="I268" s="70"/>
      <c r="J268" s="70"/>
      <c r="K268" s="34" t="s">
        <v>65</v>
      </c>
      <c r="L268" s="77">
        <v>294</v>
      </c>
      <c r="M268" s="77"/>
      <c r="N268" s="72"/>
      <c r="O268" s="79" t="s">
        <v>176</v>
      </c>
      <c r="P268" s="81">
        <v>43644.59018518519</v>
      </c>
      <c r="Q268" s="79" t="s">
        <v>681</v>
      </c>
      <c r="R268" s="83" t="s">
        <v>809</v>
      </c>
      <c r="S268" s="79" t="s">
        <v>843</v>
      </c>
      <c r="T268" s="79" t="s">
        <v>1013</v>
      </c>
      <c r="U268" s="83" t="s">
        <v>1217</v>
      </c>
      <c r="V268" s="83" t="s">
        <v>1217</v>
      </c>
      <c r="W268" s="81">
        <v>43644.59018518519</v>
      </c>
      <c r="X268" s="83" t="s">
        <v>1560</v>
      </c>
      <c r="Y268" s="79"/>
      <c r="Z268" s="79"/>
      <c r="AA268" s="85" t="s">
        <v>1868</v>
      </c>
      <c r="AB268" s="79"/>
      <c r="AC268" s="79" t="b">
        <v>0</v>
      </c>
      <c r="AD268" s="79">
        <v>0</v>
      </c>
      <c r="AE268" s="85" t="s">
        <v>1912</v>
      </c>
      <c r="AF268" s="79" t="b">
        <v>0</v>
      </c>
      <c r="AG268" s="79" t="s">
        <v>1915</v>
      </c>
      <c r="AH268" s="79"/>
      <c r="AI268" s="85" t="s">
        <v>1912</v>
      </c>
      <c r="AJ268" s="79" t="b">
        <v>0</v>
      </c>
      <c r="AK268" s="79">
        <v>0</v>
      </c>
      <c r="AL268" s="85" t="s">
        <v>1912</v>
      </c>
      <c r="AM268" s="79" t="s">
        <v>1941</v>
      </c>
      <c r="AN268" s="79" t="b">
        <v>0</v>
      </c>
      <c r="AO268" s="85" t="s">
        <v>1868</v>
      </c>
      <c r="AP268" s="79" t="s">
        <v>176</v>
      </c>
      <c r="AQ268" s="79">
        <v>0</v>
      </c>
      <c r="AR268" s="79">
        <v>0</v>
      </c>
      <c r="AS268" s="79"/>
      <c r="AT268" s="79"/>
      <c r="AU268" s="79"/>
      <c r="AV268" s="79"/>
      <c r="AW268" s="79"/>
      <c r="AX268" s="79"/>
      <c r="AY268" s="79"/>
      <c r="AZ268" s="79"/>
      <c r="BA268">
        <v>14</v>
      </c>
      <c r="BB268" s="78" t="str">
        <f>REPLACE(INDEX(GroupVertices[Group],MATCH(Edges24[[#This Row],[Vertex 1]],GroupVertices[Vertex],0)),1,1,"")</f>
        <v>1</v>
      </c>
      <c r="BC268" s="78" t="str">
        <f>REPLACE(INDEX(GroupVertices[Group],MATCH(Edges24[[#This Row],[Vertex 2]],GroupVertices[Vertex],0)),1,1,"")</f>
        <v>1</v>
      </c>
      <c r="BD268" s="48">
        <v>1</v>
      </c>
      <c r="BE268" s="49">
        <v>5.555555555555555</v>
      </c>
      <c r="BF268" s="48">
        <v>0</v>
      </c>
      <c r="BG268" s="49">
        <v>0</v>
      </c>
      <c r="BH268" s="48">
        <v>0</v>
      </c>
      <c r="BI268" s="49">
        <v>0</v>
      </c>
      <c r="BJ268" s="48">
        <v>17</v>
      </c>
      <c r="BK268" s="49">
        <v>94.44444444444444</v>
      </c>
      <c r="BL268" s="48">
        <v>18</v>
      </c>
    </row>
    <row r="269" spans="1:64" ht="15">
      <c r="A269" s="64" t="s">
        <v>379</v>
      </c>
      <c r="B269" s="64" t="s">
        <v>379</v>
      </c>
      <c r="C269" s="65"/>
      <c r="D269" s="66"/>
      <c r="E269" s="67"/>
      <c r="F269" s="68"/>
      <c r="G269" s="65"/>
      <c r="H269" s="69"/>
      <c r="I269" s="70"/>
      <c r="J269" s="70"/>
      <c r="K269" s="34" t="s">
        <v>65</v>
      </c>
      <c r="L269" s="77">
        <v>295</v>
      </c>
      <c r="M269" s="77"/>
      <c r="N269" s="72"/>
      <c r="O269" s="79" t="s">
        <v>176</v>
      </c>
      <c r="P269" s="81">
        <v>43648.61546296296</v>
      </c>
      <c r="Q269" s="79" t="s">
        <v>682</v>
      </c>
      <c r="R269" s="83" t="s">
        <v>810</v>
      </c>
      <c r="S269" s="79" t="s">
        <v>843</v>
      </c>
      <c r="T269" s="79" t="s">
        <v>1016</v>
      </c>
      <c r="U269" s="83" t="s">
        <v>1218</v>
      </c>
      <c r="V269" s="83" t="s">
        <v>1218</v>
      </c>
      <c r="W269" s="81">
        <v>43648.61546296296</v>
      </c>
      <c r="X269" s="83" t="s">
        <v>1561</v>
      </c>
      <c r="Y269" s="79"/>
      <c r="Z269" s="79"/>
      <c r="AA269" s="85" t="s">
        <v>1869</v>
      </c>
      <c r="AB269" s="79"/>
      <c r="AC269" s="79" t="b">
        <v>0</v>
      </c>
      <c r="AD269" s="79">
        <v>1</v>
      </c>
      <c r="AE269" s="85" t="s">
        <v>1912</v>
      </c>
      <c r="AF269" s="79" t="b">
        <v>0</v>
      </c>
      <c r="AG269" s="79" t="s">
        <v>1915</v>
      </c>
      <c r="AH269" s="79"/>
      <c r="AI269" s="85" t="s">
        <v>1912</v>
      </c>
      <c r="AJ269" s="79" t="b">
        <v>0</v>
      </c>
      <c r="AK269" s="79">
        <v>0</v>
      </c>
      <c r="AL269" s="85" t="s">
        <v>1912</v>
      </c>
      <c r="AM269" s="79" t="s">
        <v>1941</v>
      </c>
      <c r="AN269" s="79" t="b">
        <v>0</v>
      </c>
      <c r="AO269" s="85" t="s">
        <v>1869</v>
      </c>
      <c r="AP269" s="79" t="s">
        <v>176</v>
      </c>
      <c r="AQ269" s="79">
        <v>0</v>
      </c>
      <c r="AR269" s="79">
        <v>0</v>
      </c>
      <c r="AS269" s="79"/>
      <c r="AT269" s="79"/>
      <c r="AU269" s="79"/>
      <c r="AV269" s="79"/>
      <c r="AW269" s="79"/>
      <c r="AX269" s="79"/>
      <c r="AY269" s="79"/>
      <c r="AZ269" s="79"/>
      <c r="BA269">
        <v>14</v>
      </c>
      <c r="BB269" s="78" t="str">
        <f>REPLACE(INDEX(GroupVertices[Group],MATCH(Edges24[[#This Row],[Vertex 1]],GroupVertices[Vertex],0)),1,1,"")</f>
        <v>1</v>
      </c>
      <c r="BC269" s="78" t="str">
        <f>REPLACE(INDEX(GroupVertices[Group],MATCH(Edges24[[#This Row],[Vertex 2]],GroupVertices[Vertex],0)),1,1,"")</f>
        <v>1</v>
      </c>
      <c r="BD269" s="48">
        <v>2</v>
      </c>
      <c r="BE269" s="49">
        <v>10.526315789473685</v>
      </c>
      <c r="BF269" s="48">
        <v>0</v>
      </c>
      <c r="BG269" s="49">
        <v>0</v>
      </c>
      <c r="BH269" s="48">
        <v>0</v>
      </c>
      <c r="BI269" s="49">
        <v>0</v>
      </c>
      <c r="BJ269" s="48">
        <v>17</v>
      </c>
      <c r="BK269" s="49">
        <v>89.47368421052632</v>
      </c>
      <c r="BL269" s="48">
        <v>19</v>
      </c>
    </row>
    <row r="270" spans="1:64" ht="15">
      <c r="A270" s="64" t="s">
        <v>379</v>
      </c>
      <c r="B270" s="64" t="s">
        <v>379</v>
      </c>
      <c r="C270" s="65"/>
      <c r="D270" s="66"/>
      <c r="E270" s="67"/>
      <c r="F270" s="68"/>
      <c r="G270" s="65"/>
      <c r="H270" s="69"/>
      <c r="I270" s="70"/>
      <c r="J270" s="70"/>
      <c r="K270" s="34" t="s">
        <v>65</v>
      </c>
      <c r="L270" s="77">
        <v>296</v>
      </c>
      <c r="M270" s="77"/>
      <c r="N270" s="72"/>
      <c r="O270" s="79" t="s">
        <v>176</v>
      </c>
      <c r="P270" s="81">
        <v>43648.746412037035</v>
      </c>
      <c r="Q270" s="79" t="s">
        <v>683</v>
      </c>
      <c r="R270" s="83" t="s">
        <v>811</v>
      </c>
      <c r="S270" s="79" t="s">
        <v>843</v>
      </c>
      <c r="T270" s="79" t="s">
        <v>1017</v>
      </c>
      <c r="U270" s="83" t="s">
        <v>1219</v>
      </c>
      <c r="V270" s="83" t="s">
        <v>1219</v>
      </c>
      <c r="W270" s="81">
        <v>43648.746412037035</v>
      </c>
      <c r="X270" s="83" t="s">
        <v>1562</v>
      </c>
      <c r="Y270" s="79"/>
      <c r="Z270" s="79"/>
      <c r="AA270" s="85" t="s">
        <v>1870</v>
      </c>
      <c r="AB270" s="79"/>
      <c r="AC270" s="79" t="b">
        <v>0</v>
      </c>
      <c r="AD270" s="79">
        <v>0</v>
      </c>
      <c r="AE270" s="85" t="s">
        <v>1912</v>
      </c>
      <c r="AF270" s="79" t="b">
        <v>0</v>
      </c>
      <c r="AG270" s="79" t="s">
        <v>1915</v>
      </c>
      <c r="AH270" s="79"/>
      <c r="AI270" s="85" t="s">
        <v>1912</v>
      </c>
      <c r="AJ270" s="79" t="b">
        <v>0</v>
      </c>
      <c r="AK270" s="79">
        <v>0</v>
      </c>
      <c r="AL270" s="85" t="s">
        <v>1912</v>
      </c>
      <c r="AM270" s="79" t="s">
        <v>1941</v>
      </c>
      <c r="AN270" s="79" t="b">
        <v>0</v>
      </c>
      <c r="AO270" s="85" t="s">
        <v>1870</v>
      </c>
      <c r="AP270" s="79" t="s">
        <v>176</v>
      </c>
      <c r="AQ270" s="79">
        <v>0</v>
      </c>
      <c r="AR270" s="79">
        <v>0</v>
      </c>
      <c r="AS270" s="79"/>
      <c r="AT270" s="79"/>
      <c r="AU270" s="79"/>
      <c r="AV270" s="79"/>
      <c r="AW270" s="79"/>
      <c r="AX270" s="79"/>
      <c r="AY270" s="79"/>
      <c r="AZ270" s="79"/>
      <c r="BA270">
        <v>14</v>
      </c>
      <c r="BB270" s="78" t="str">
        <f>REPLACE(INDEX(GroupVertices[Group],MATCH(Edges24[[#This Row],[Vertex 1]],GroupVertices[Vertex],0)),1,1,"")</f>
        <v>1</v>
      </c>
      <c r="BC270" s="78" t="str">
        <f>REPLACE(INDEX(GroupVertices[Group],MATCH(Edges24[[#This Row],[Vertex 2]],GroupVertices[Vertex],0)),1,1,"")</f>
        <v>1</v>
      </c>
      <c r="BD270" s="48">
        <v>1</v>
      </c>
      <c r="BE270" s="49">
        <v>5.882352941176471</v>
      </c>
      <c r="BF270" s="48">
        <v>0</v>
      </c>
      <c r="BG270" s="49">
        <v>0</v>
      </c>
      <c r="BH270" s="48">
        <v>0</v>
      </c>
      <c r="BI270" s="49">
        <v>0</v>
      </c>
      <c r="BJ270" s="48">
        <v>16</v>
      </c>
      <c r="BK270" s="49">
        <v>94.11764705882354</v>
      </c>
      <c r="BL270" s="48">
        <v>17</v>
      </c>
    </row>
    <row r="271" spans="1:64" ht="15">
      <c r="A271" s="64" t="s">
        <v>379</v>
      </c>
      <c r="B271" s="64" t="s">
        <v>379</v>
      </c>
      <c r="C271" s="65"/>
      <c r="D271" s="66"/>
      <c r="E271" s="67"/>
      <c r="F271" s="68"/>
      <c r="G271" s="65"/>
      <c r="H271" s="69"/>
      <c r="I271" s="70"/>
      <c r="J271" s="70"/>
      <c r="K271" s="34" t="s">
        <v>65</v>
      </c>
      <c r="L271" s="77">
        <v>297</v>
      </c>
      <c r="M271" s="77"/>
      <c r="N271" s="72"/>
      <c r="O271" s="79" t="s">
        <v>176</v>
      </c>
      <c r="P271" s="81">
        <v>43649.6684837963</v>
      </c>
      <c r="Q271" s="79" t="s">
        <v>684</v>
      </c>
      <c r="R271" s="83" t="s">
        <v>812</v>
      </c>
      <c r="S271" s="79" t="s">
        <v>843</v>
      </c>
      <c r="T271" s="79" t="s">
        <v>1013</v>
      </c>
      <c r="U271" s="79"/>
      <c r="V271" s="83" t="s">
        <v>1289</v>
      </c>
      <c r="W271" s="81">
        <v>43649.6684837963</v>
      </c>
      <c r="X271" s="83" t="s">
        <v>1563</v>
      </c>
      <c r="Y271" s="79"/>
      <c r="Z271" s="79"/>
      <c r="AA271" s="85" t="s">
        <v>1871</v>
      </c>
      <c r="AB271" s="79"/>
      <c r="AC271" s="79" t="b">
        <v>0</v>
      </c>
      <c r="AD271" s="79">
        <v>0</v>
      </c>
      <c r="AE271" s="85" t="s">
        <v>1912</v>
      </c>
      <c r="AF271" s="79" t="b">
        <v>0</v>
      </c>
      <c r="AG271" s="79" t="s">
        <v>1915</v>
      </c>
      <c r="AH271" s="79"/>
      <c r="AI271" s="85" t="s">
        <v>1912</v>
      </c>
      <c r="AJ271" s="79" t="b">
        <v>0</v>
      </c>
      <c r="AK271" s="79">
        <v>0</v>
      </c>
      <c r="AL271" s="85" t="s">
        <v>1912</v>
      </c>
      <c r="AM271" s="79" t="s">
        <v>1941</v>
      </c>
      <c r="AN271" s="79" t="b">
        <v>0</v>
      </c>
      <c r="AO271" s="85" t="s">
        <v>1871</v>
      </c>
      <c r="AP271" s="79" t="s">
        <v>176</v>
      </c>
      <c r="AQ271" s="79">
        <v>0</v>
      </c>
      <c r="AR271" s="79">
        <v>0</v>
      </c>
      <c r="AS271" s="79"/>
      <c r="AT271" s="79"/>
      <c r="AU271" s="79"/>
      <c r="AV271" s="79"/>
      <c r="AW271" s="79"/>
      <c r="AX271" s="79"/>
      <c r="AY271" s="79"/>
      <c r="AZ271" s="79"/>
      <c r="BA271">
        <v>14</v>
      </c>
      <c r="BB271" s="78" t="str">
        <f>REPLACE(INDEX(GroupVertices[Group],MATCH(Edges24[[#This Row],[Vertex 1]],GroupVertices[Vertex],0)),1,1,"")</f>
        <v>1</v>
      </c>
      <c r="BC271" s="78" t="str">
        <f>REPLACE(INDEX(GroupVertices[Group],MATCH(Edges24[[#This Row],[Vertex 2]],GroupVertices[Vertex],0)),1,1,"")</f>
        <v>1</v>
      </c>
      <c r="BD271" s="48">
        <v>0</v>
      </c>
      <c r="BE271" s="49">
        <v>0</v>
      </c>
      <c r="BF271" s="48">
        <v>3</v>
      </c>
      <c r="BG271" s="49">
        <v>18.75</v>
      </c>
      <c r="BH271" s="48">
        <v>0</v>
      </c>
      <c r="BI271" s="49">
        <v>0</v>
      </c>
      <c r="BJ271" s="48">
        <v>13</v>
      </c>
      <c r="BK271" s="49">
        <v>81.25</v>
      </c>
      <c r="BL271" s="48">
        <v>16</v>
      </c>
    </row>
    <row r="272" spans="1:64" ht="15">
      <c r="A272" s="64" t="s">
        <v>379</v>
      </c>
      <c r="B272" s="64" t="s">
        <v>379</v>
      </c>
      <c r="C272" s="65"/>
      <c r="D272" s="66"/>
      <c r="E272" s="67"/>
      <c r="F272" s="68"/>
      <c r="G272" s="65"/>
      <c r="H272" s="69"/>
      <c r="I272" s="70"/>
      <c r="J272" s="70"/>
      <c r="K272" s="34" t="s">
        <v>65</v>
      </c>
      <c r="L272" s="77">
        <v>298</v>
      </c>
      <c r="M272" s="77"/>
      <c r="N272" s="72"/>
      <c r="O272" s="79" t="s">
        <v>176</v>
      </c>
      <c r="P272" s="81">
        <v>43649.917708333334</v>
      </c>
      <c r="Q272" s="79" t="s">
        <v>685</v>
      </c>
      <c r="R272" s="83" t="s">
        <v>813</v>
      </c>
      <c r="S272" s="79" t="s">
        <v>843</v>
      </c>
      <c r="T272" s="79" t="s">
        <v>1014</v>
      </c>
      <c r="U272" s="83" t="s">
        <v>1220</v>
      </c>
      <c r="V272" s="83" t="s">
        <v>1220</v>
      </c>
      <c r="W272" s="81">
        <v>43649.917708333334</v>
      </c>
      <c r="X272" s="83" t="s">
        <v>1564</v>
      </c>
      <c r="Y272" s="79"/>
      <c r="Z272" s="79"/>
      <c r="AA272" s="85" t="s">
        <v>1872</v>
      </c>
      <c r="AB272" s="79"/>
      <c r="AC272" s="79" t="b">
        <v>0</v>
      </c>
      <c r="AD272" s="79">
        <v>1</v>
      </c>
      <c r="AE272" s="85" t="s">
        <v>1912</v>
      </c>
      <c r="AF272" s="79" t="b">
        <v>0</v>
      </c>
      <c r="AG272" s="79" t="s">
        <v>1915</v>
      </c>
      <c r="AH272" s="79"/>
      <c r="AI272" s="85" t="s">
        <v>1912</v>
      </c>
      <c r="AJ272" s="79" t="b">
        <v>0</v>
      </c>
      <c r="AK272" s="79">
        <v>0</v>
      </c>
      <c r="AL272" s="85" t="s">
        <v>1912</v>
      </c>
      <c r="AM272" s="79" t="s">
        <v>1941</v>
      </c>
      <c r="AN272" s="79" t="b">
        <v>0</v>
      </c>
      <c r="AO272" s="85" t="s">
        <v>1872</v>
      </c>
      <c r="AP272" s="79" t="s">
        <v>176</v>
      </c>
      <c r="AQ272" s="79">
        <v>0</v>
      </c>
      <c r="AR272" s="79">
        <v>0</v>
      </c>
      <c r="AS272" s="79"/>
      <c r="AT272" s="79"/>
      <c r="AU272" s="79"/>
      <c r="AV272" s="79"/>
      <c r="AW272" s="79"/>
      <c r="AX272" s="79"/>
      <c r="AY272" s="79"/>
      <c r="AZ272" s="79"/>
      <c r="BA272">
        <v>14</v>
      </c>
      <c r="BB272" s="78" t="str">
        <f>REPLACE(INDEX(GroupVertices[Group],MATCH(Edges24[[#This Row],[Vertex 1]],GroupVertices[Vertex],0)),1,1,"")</f>
        <v>1</v>
      </c>
      <c r="BC272" s="78" t="str">
        <f>REPLACE(INDEX(GroupVertices[Group],MATCH(Edges24[[#This Row],[Vertex 2]],GroupVertices[Vertex],0)),1,1,"")</f>
        <v>1</v>
      </c>
      <c r="BD272" s="48">
        <v>1</v>
      </c>
      <c r="BE272" s="49">
        <v>5.882352941176471</v>
      </c>
      <c r="BF272" s="48">
        <v>0</v>
      </c>
      <c r="BG272" s="49">
        <v>0</v>
      </c>
      <c r="BH272" s="48">
        <v>0</v>
      </c>
      <c r="BI272" s="49">
        <v>0</v>
      </c>
      <c r="BJ272" s="48">
        <v>16</v>
      </c>
      <c r="BK272" s="49">
        <v>94.11764705882354</v>
      </c>
      <c r="BL272" s="48">
        <v>17</v>
      </c>
    </row>
    <row r="273" spans="1:64" ht="15">
      <c r="A273" s="64" t="s">
        <v>379</v>
      </c>
      <c r="B273" s="64" t="s">
        <v>379</v>
      </c>
      <c r="C273" s="65"/>
      <c r="D273" s="66"/>
      <c r="E273" s="67"/>
      <c r="F273" s="68"/>
      <c r="G273" s="65"/>
      <c r="H273" s="69"/>
      <c r="I273" s="70"/>
      <c r="J273" s="70"/>
      <c r="K273" s="34" t="s">
        <v>65</v>
      </c>
      <c r="L273" s="77">
        <v>299</v>
      </c>
      <c r="M273" s="77"/>
      <c r="N273" s="72"/>
      <c r="O273" s="79" t="s">
        <v>176</v>
      </c>
      <c r="P273" s="81">
        <v>43650.72597222222</v>
      </c>
      <c r="Q273" s="79" t="s">
        <v>686</v>
      </c>
      <c r="R273" s="83" t="s">
        <v>814</v>
      </c>
      <c r="S273" s="79" t="s">
        <v>843</v>
      </c>
      <c r="T273" s="79" t="s">
        <v>1013</v>
      </c>
      <c r="U273" s="83" t="s">
        <v>1221</v>
      </c>
      <c r="V273" s="83" t="s">
        <v>1221</v>
      </c>
      <c r="W273" s="81">
        <v>43650.72597222222</v>
      </c>
      <c r="X273" s="83" t="s">
        <v>1565</v>
      </c>
      <c r="Y273" s="79"/>
      <c r="Z273" s="79"/>
      <c r="AA273" s="85" t="s">
        <v>1873</v>
      </c>
      <c r="AB273" s="79"/>
      <c r="AC273" s="79" t="b">
        <v>0</v>
      </c>
      <c r="AD273" s="79">
        <v>0</v>
      </c>
      <c r="AE273" s="85" t="s">
        <v>1912</v>
      </c>
      <c r="AF273" s="79" t="b">
        <v>0</v>
      </c>
      <c r="AG273" s="79" t="s">
        <v>1915</v>
      </c>
      <c r="AH273" s="79"/>
      <c r="AI273" s="85" t="s">
        <v>1912</v>
      </c>
      <c r="AJ273" s="79" t="b">
        <v>0</v>
      </c>
      <c r="AK273" s="79">
        <v>0</v>
      </c>
      <c r="AL273" s="85" t="s">
        <v>1912</v>
      </c>
      <c r="AM273" s="79" t="s">
        <v>1941</v>
      </c>
      <c r="AN273" s="79" t="b">
        <v>0</v>
      </c>
      <c r="AO273" s="85" t="s">
        <v>1873</v>
      </c>
      <c r="AP273" s="79" t="s">
        <v>176</v>
      </c>
      <c r="AQ273" s="79">
        <v>0</v>
      </c>
      <c r="AR273" s="79">
        <v>0</v>
      </c>
      <c r="AS273" s="79"/>
      <c r="AT273" s="79"/>
      <c r="AU273" s="79"/>
      <c r="AV273" s="79"/>
      <c r="AW273" s="79"/>
      <c r="AX273" s="79"/>
      <c r="AY273" s="79"/>
      <c r="AZ273" s="79"/>
      <c r="BA273">
        <v>14</v>
      </c>
      <c r="BB273" s="78" t="str">
        <f>REPLACE(INDEX(GroupVertices[Group],MATCH(Edges24[[#This Row],[Vertex 1]],GroupVertices[Vertex],0)),1,1,"")</f>
        <v>1</v>
      </c>
      <c r="BC273" s="78" t="str">
        <f>REPLACE(INDEX(GroupVertices[Group],MATCH(Edges24[[#This Row],[Vertex 2]],GroupVertices[Vertex],0)),1,1,"")</f>
        <v>1</v>
      </c>
      <c r="BD273" s="48">
        <v>1</v>
      </c>
      <c r="BE273" s="49">
        <v>11.11111111111111</v>
      </c>
      <c r="BF273" s="48">
        <v>1</v>
      </c>
      <c r="BG273" s="49">
        <v>11.11111111111111</v>
      </c>
      <c r="BH273" s="48">
        <v>0</v>
      </c>
      <c r="BI273" s="49">
        <v>0</v>
      </c>
      <c r="BJ273" s="48">
        <v>7</v>
      </c>
      <c r="BK273" s="49">
        <v>77.77777777777777</v>
      </c>
      <c r="BL273" s="48">
        <v>9</v>
      </c>
    </row>
    <row r="274" spans="1:64" ht="15">
      <c r="A274" s="64" t="s">
        <v>379</v>
      </c>
      <c r="B274" s="64" t="s">
        <v>379</v>
      </c>
      <c r="C274" s="65"/>
      <c r="D274" s="66"/>
      <c r="E274" s="67"/>
      <c r="F274" s="68"/>
      <c r="G274" s="65"/>
      <c r="H274" s="69"/>
      <c r="I274" s="70"/>
      <c r="J274" s="70"/>
      <c r="K274" s="34" t="s">
        <v>65</v>
      </c>
      <c r="L274" s="77">
        <v>300</v>
      </c>
      <c r="M274" s="77"/>
      <c r="N274" s="72"/>
      <c r="O274" s="79" t="s">
        <v>176</v>
      </c>
      <c r="P274" s="81">
        <v>43650.904965277776</v>
      </c>
      <c r="Q274" s="79" t="s">
        <v>687</v>
      </c>
      <c r="R274" s="83" t="s">
        <v>815</v>
      </c>
      <c r="S274" s="79" t="s">
        <v>843</v>
      </c>
      <c r="T274" s="79" t="s">
        <v>1013</v>
      </c>
      <c r="U274" s="79"/>
      <c r="V274" s="83" t="s">
        <v>1289</v>
      </c>
      <c r="W274" s="81">
        <v>43650.904965277776</v>
      </c>
      <c r="X274" s="83" t="s">
        <v>1566</v>
      </c>
      <c r="Y274" s="79"/>
      <c r="Z274" s="79"/>
      <c r="AA274" s="85" t="s">
        <v>1874</v>
      </c>
      <c r="AB274" s="79"/>
      <c r="AC274" s="79" t="b">
        <v>0</v>
      </c>
      <c r="AD274" s="79">
        <v>0</v>
      </c>
      <c r="AE274" s="85" t="s">
        <v>1912</v>
      </c>
      <c r="AF274" s="79" t="b">
        <v>0</v>
      </c>
      <c r="AG274" s="79" t="s">
        <v>1915</v>
      </c>
      <c r="AH274" s="79"/>
      <c r="AI274" s="85" t="s">
        <v>1912</v>
      </c>
      <c r="AJ274" s="79" t="b">
        <v>0</v>
      </c>
      <c r="AK274" s="79">
        <v>0</v>
      </c>
      <c r="AL274" s="85" t="s">
        <v>1912</v>
      </c>
      <c r="AM274" s="79" t="s">
        <v>1941</v>
      </c>
      <c r="AN274" s="79" t="b">
        <v>0</v>
      </c>
      <c r="AO274" s="85" t="s">
        <v>1874</v>
      </c>
      <c r="AP274" s="79" t="s">
        <v>176</v>
      </c>
      <c r="AQ274" s="79">
        <v>0</v>
      </c>
      <c r="AR274" s="79">
        <v>0</v>
      </c>
      <c r="AS274" s="79"/>
      <c r="AT274" s="79"/>
      <c r="AU274" s="79"/>
      <c r="AV274" s="79"/>
      <c r="AW274" s="79"/>
      <c r="AX274" s="79"/>
      <c r="AY274" s="79"/>
      <c r="AZ274" s="79"/>
      <c r="BA274">
        <v>14</v>
      </c>
      <c r="BB274" s="78" t="str">
        <f>REPLACE(INDEX(GroupVertices[Group],MATCH(Edges24[[#This Row],[Vertex 1]],GroupVertices[Vertex],0)),1,1,"")</f>
        <v>1</v>
      </c>
      <c r="BC274" s="78" t="str">
        <f>REPLACE(INDEX(GroupVertices[Group],MATCH(Edges24[[#This Row],[Vertex 2]],GroupVertices[Vertex],0)),1,1,"")</f>
        <v>1</v>
      </c>
      <c r="BD274" s="48">
        <v>0</v>
      </c>
      <c r="BE274" s="49">
        <v>0</v>
      </c>
      <c r="BF274" s="48">
        <v>2</v>
      </c>
      <c r="BG274" s="49">
        <v>9.523809523809524</v>
      </c>
      <c r="BH274" s="48">
        <v>0</v>
      </c>
      <c r="BI274" s="49">
        <v>0</v>
      </c>
      <c r="BJ274" s="48">
        <v>19</v>
      </c>
      <c r="BK274" s="49">
        <v>90.47619047619048</v>
      </c>
      <c r="BL274" s="48">
        <v>21</v>
      </c>
    </row>
    <row r="275" spans="1:64" ht="15">
      <c r="A275" s="64" t="s">
        <v>379</v>
      </c>
      <c r="B275" s="64" t="s">
        <v>379</v>
      </c>
      <c r="C275" s="65"/>
      <c r="D275" s="66"/>
      <c r="E275" s="67"/>
      <c r="F275" s="68"/>
      <c r="G275" s="65"/>
      <c r="H275" s="69"/>
      <c r="I275" s="70"/>
      <c r="J275" s="70"/>
      <c r="K275" s="34" t="s">
        <v>65</v>
      </c>
      <c r="L275" s="77">
        <v>301</v>
      </c>
      <c r="M275" s="77"/>
      <c r="N275" s="72"/>
      <c r="O275" s="79" t="s">
        <v>176</v>
      </c>
      <c r="P275" s="81">
        <v>43651.88197916667</v>
      </c>
      <c r="Q275" s="79" t="s">
        <v>688</v>
      </c>
      <c r="R275" s="83" t="s">
        <v>816</v>
      </c>
      <c r="S275" s="79" t="s">
        <v>843</v>
      </c>
      <c r="T275" s="79" t="s">
        <v>1013</v>
      </c>
      <c r="U275" s="79"/>
      <c r="V275" s="83" t="s">
        <v>1289</v>
      </c>
      <c r="W275" s="81">
        <v>43651.88197916667</v>
      </c>
      <c r="X275" s="83" t="s">
        <v>1567</v>
      </c>
      <c r="Y275" s="79"/>
      <c r="Z275" s="79"/>
      <c r="AA275" s="85" t="s">
        <v>1875</v>
      </c>
      <c r="AB275" s="79"/>
      <c r="AC275" s="79" t="b">
        <v>0</v>
      </c>
      <c r="AD275" s="79">
        <v>0</v>
      </c>
      <c r="AE275" s="85" t="s">
        <v>1912</v>
      </c>
      <c r="AF275" s="79" t="b">
        <v>0</v>
      </c>
      <c r="AG275" s="79" t="s">
        <v>1915</v>
      </c>
      <c r="AH275" s="79"/>
      <c r="AI275" s="85" t="s">
        <v>1912</v>
      </c>
      <c r="AJ275" s="79" t="b">
        <v>0</v>
      </c>
      <c r="AK275" s="79">
        <v>0</v>
      </c>
      <c r="AL275" s="85" t="s">
        <v>1912</v>
      </c>
      <c r="AM275" s="79" t="s">
        <v>1941</v>
      </c>
      <c r="AN275" s="79" t="b">
        <v>0</v>
      </c>
      <c r="AO275" s="85" t="s">
        <v>1875</v>
      </c>
      <c r="AP275" s="79" t="s">
        <v>176</v>
      </c>
      <c r="AQ275" s="79">
        <v>0</v>
      </c>
      <c r="AR275" s="79">
        <v>0</v>
      </c>
      <c r="AS275" s="79"/>
      <c r="AT275" s="79"/>
      <c r="AU275" s="79"/>
      <c r="AV275" s="79"/>
      <c r="AW275" s="79"/>
      <c r="AX275" s="79"/>
      <c r="AY275" s="79"/>
      <c r="AZ275" s="79"/>
      <c r="BA275">
        <v>14</v>
      </c>
      <c r="BB275" s="78" t="str">
        <f>REPLACE(INDEX(GroupVertices[Group],MATCH(Edges24[[#This Row],[Vertex 1]],GroupVertices[Vertex],0)),1,1,"")</f>
        <v>1</v>
      </c>
      <c r="BC275" s="78" t="str">
        <f>REPLACE(INDEX(GroupVertices[Group],MATCH(Edges24[[#This Row],[Vertex 2]],GroupVertices[Vertex],0)),1,1,"")</f>
        <v>1</v>
      </c>
      <c r="BD275" s="48">
        <v>0</v>
      </c>
      <c r="BE275" s="49">
        <v>0</v>
      </c>
      <c r="BF275" s="48">
        <v>0</v>
      </c>
      <c r="BG275" s="49">
        <v>0</v>
      </c>
      <c r="BH275" s="48">
        <v>0</v>
      </c>
      <c r="BI275" s="49">
        <v>0</v>
      </c>
      <c r="BJ275" s="48">
        <v>21</v>
      </c>
      <c r="BK275" s="49">
        <v>100</v>
      </c>
      <c r="BL275" s="48">
        <v>21</v>
      </c>
    </row>
    <row r="276" spans="1:64" ht="15">
      <c r="A276" s="64" t="s">
        <v>380</v>
      </c>
      <c r="B276" s="64" t="s">
        <v>380</v>
      </c>
      <c r="C276" s="65"/>
      <c r="D276" s="66"/>
      <c r="E276" s="67"/>
      <c r="F276" s="68"/>
      <c r="G276" s="65"/>
      <c r="H276" s="69"/>
      <c r="I276" s="70"/>
      <c r="J276" s="70"/>
      <c r="K276" s="34" t="s">
        <v>65</v>
      </c>
      <c r="L276" s="77">
        <v>302</v>
      </c>
      <c r="M276" s="77"/>
      <c r="N276" s="72"/>
      <c r="O276" s="79" t="s">
        <v>176</v>
      </c>
      <c r="P276" s="81">
        <v>43651.89233796296</v>
      </c>
      <c r="Q276" s="79" t="s">
        <v>689</v>
      </c>
      <c r="R276" s="83" t="s">
        <v>723</v>
      </c>
      <c r="S276" s="79" t="s">
        <v>827</v>
      </c>
      <c r="T276" s="79" t="s">
        <v>1018</v>
      </c>
      <c r="U276" s="83" t="s">
        <v>1222</v>
      </c>
      <c r="V276" s="83" t="s">
        <v>1222</v>
      </c>
      <c r="W276" s="81">
        <v>43651.89233796296</v>
      </c>
      <c r="X276" s="83" t="s">
        <v>1568</v>
      </c>
      <c r="Y276" s="79"/>
      <c r="Z276" s="79"/>
      <c r="AA276" s="85" t="s">
        <v>1876</v>
      </c>
      <c r="AB276" s="79"/>
      <c r="AC276" s="79" t="b">
        <v>0</v>
      </c>
      <c r="AD276" s="79">
        <v>0</v>
      </c>
      <c r="AE276" s="85" t="s">
        <v>1912</v>
      </c>
      <c r="AF276" s="79" t="b">
        <v>0</v>
      </c>
      <c r="AG276" s="79" t="s">
        <v>1915</v>
      </c>
      <c r="AH276" s="79"/>
      <c r="AI276" s="85" t="s">
        <v>1912</v>
      </c>
      <c r="AJ276" s="79" t="b">
        <v>0</v>
      </c>
      <c r="AK276" s="79">
        <v>0</v>
      </c>
      <c r="AL276" s="85" t="s">
        <v>1912</v>
      </c>
      <c r="AM276" s="79" t="s">
        <v>1922</v>
      </c>
      <c r="AN276" s="79" t="b">
        <v>0</v>
      </c>
      <c r="AO276" s="85" t="s">
        <v>1876</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v>
      </c>
      <c r="BC276" s="78" t="str">
        <f>REPLACE(INDEX(GroupVertices[Group],MATCH(Edges24[[#This Row],[Vertex 2]],GroupVertices[Vertex],0)),1,1,"")</f>
        <v>1</v>
      </c>
      <c r="BD276" s="48">
        <v>2</v>
      </c>
      <c r="BE276" s="49">
        <v>18.181818181818183</v>
      </c>
      <c r="BF276" s="48">
        <v>0</v>
      </c>
      <c r="BG276" s="49">
        <v>0</v>
      </c>
      <c r="BH276" s="48">
        <v>0</v>
      </c>
      <c r="BI276" s="49">
        <v>0</v>
      </c>
      <c r="BJ276" s="48">
        <v>9</v>
      </c>
      <c r="BK276" s="49">
        <v>81.81818181818181</v>
      </c>
      <c r="BL276" s="48">
        <v>11</v>
      </c>
    </row>
    <row r="277" spans="1:64" ht="15">
      <c r="A277" s="64" t="s">
        <v>381</v>
      </c>
      <c r="B277" s="64" t="s">
        <v>381</v>
      </c>
      <c r="C277" s="65"/>
      <c r="D277" s="66"/>
      <c r="E277" s="67"/>
      <c r="F277" s="68"/>
      <c r="G277" s="65"/>
      <c r="H277" s="69"/>
      <c r="I277" s="70"/>
      <c r="J277" s="70"/>
      <c r="K277" s="34" t="s">
        <v>65</v>
      </c>
      <c r="L277" s="77">
        <v>303</v>
      </c>
      <c r="M277" s="77"/>
      <c r="N277" s="72"/>
      <c r="O277" s="79" t="s">
        <v>176</v>
      </c>
      <c r="P277" s="81">
        <v>43643.11699074074</v>
      </c>
      <c r="Q277" s="79" t="s">
        <v>690</v>
      </c>
      <c r="R277" s="83" t="s">
        <v>723</v>
      </c>
      <c r="S277" s="79" t="s">
        <v>827</v>
      </c>
      <c r="T277" s="79" t="s">
        <v>845</v>
      </c>
      <c r="U277" s="83" t="s">
        <v>1223</v>
      </c>
      <c r="V277" s="83" t="s">
        <v>1223</v>
      </c>
      <c r="W277" s="81">
        <v>43643.11699074074</v>
      </c>
      <c r="X277" s="83" t="s">
        <v>1569</v>
      </c>
      <c r="Y277" s="79"/>
      <c r="Z277" s="79"/>
      <c r="AA277" s="85" t="s">
        <v>1877</v>
      </c>
      <c r="AB277" s="79"/>
      <c r="AC277" s="79" t="b">
        <v>0</v>
      </c>
      <c r="AD277" s="79">
        <v>0</v>
      </c>
      <c r="AE277" s="85" t="s">
        <v>1912</v>
      </c>
      <c r="AF277" s="79" t="b">
        <v>0</v>
      </c>
      <c r="AG277" s="79" t="s">
        <v>1915</v>
      </c>
      <c r="AH277" s="79"/>
      <c r="AI277" s="85" t="s">
        <v>1912</v>
      </c>
      <c r="AJ277" s="79" t="b">
        <v>0</v>
      </c>
      <c r="AK277" s="79">
        <v>0</v>
      </c>
      <c r="AL277" s="85" t="s">
        <v>1912</v>
      </c>
      <c r="AM277" s="79" t="s">
        <v>1922</v>
      </c>
      <c r="AN277" s="79" t="b">
        <v>0</v>
      </c>
      <c r="AO277" s="85" t="s">
        <v>1877</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1</v>
      </c>
      <c r="BC277" s="78" t="str">
        <f>REPLACE(INDEX(GroupVertices[Group],MATCH(Edges24[[#This Row],[Vertex 2]],GroupVertices[Vertex],0)),1,1,"")</f>
        <v>1</v>
      </c>
      <c r="BD277" s="48">
        <v>1</v>
      </c>
      <c r="BE277" s="49">
        <v>11.11111111111111</v>
      </c>
      <c r="BF277" s="48">
        <v>0</v>
      </c>
      <c r="BG277" s="49">
        <v>0</v>
      </c>
      <c r="BH277" s="48">
        <v>0</v>
      </c>
      <c r="BI277" s="49">
        <v>0</v>
      </c>
      <c r="BJ277" s="48">
        <v>8</v>
      </c>
      <c r="BK277" s="49">
        <v>88.88888888888889</v>
      </c>
      <c r="BL277" s="48">
        <v>9</v>
      </c>
    </row>
    <row r="278" spans="1:64" ht="15">
      <c r="A278" s="64" t="s">
        <v>381</v>
      </c>
      <c r="B278" s="64" t="s">
        <v>381</v>
      </c>
      <c r="C278" s="65"/>
      <c r="D278" s="66"/>
      <c r="E278" s="67"/>
      <c r="F278" s="68"/>
      <c r="G278" s="65"/>
      <c r="H278" s="69"/>
      <c r="I278" s="70"/>
      <c r="J278" s="70"/>
      <c r="K278" s="34" t="s">
        <v>65</v>
      </c>
      <c r="L278" s="77">
        <v>304</v>
      </c>
      <c r="M278" s="77"/>
      <c r="N278" s="72"/>
      <c r="O278" s="79" t="s">
        <v>176</v>
      </c>
      <c r="P278" s="81">
        <v>43651.91674768519</v>
      </c>
      <c r="Q278" s="79" t="s">
        <v>691</v>
      </c>
      <c r="R278" s="83" t="s">
        <v>723</v>
      </c>
      <c r="S278" s="79" t="s">
        <v>827</v>
      </c>
      <c r="T278" s="79" t="s">
        <v>874</v>
      </c>
      <c r="U278" s="83" t="s">
        <v>1224</v>
      </c>
      <c r="V278" s="83" t="s">
        <v>1224</v>
      </c>
      <c r="W278" s="81">
        <v>43651.91674768519</v>
      </c>
      <c r="X278" s="83" t="s">
        <v>1570</v>
      </c>
      <c r="Y278" s="79"/>
      <c r="Z278" s="79"/>
      <c r="AA278" s="85" t="s">
        <v>1878</v>
      </c>
      <c r="AB278" s="79"/>
      <c r="AC278" s="79" t="b">
        <v>0</v>
      </c>
      <c r="AD278" s="79">
        <v>0</v>
      </c>
      <c r="AE278" s="85" t="s">
        <v>1912</v>
      </c>
      <c r="AF278" s="79" t="b">
        <v>0</v>
      </c>
      <c r="AG278" s="79" t="s">
        <v>1915</v>
      </c>
      <c r="AH278" s="79"/>
      <c r="AI278" s="85" t="s">
        <v>1912</v>
      </c>
      <c r="AJ278" s="79" t="b">
        <v>0</v>
      </c>
      <c r="AK278" s="79">
        <v>0</v>
      </c>
      <c r="AL278" s="85" t="s">
        <v>1912</v>
      </c>
      <c r="AM278" s="79" t="s">
        <v>1922</v>
      </c>
      <c r="AN278" s="79" t="b">
        <v>0</v>
      </c>
      <c r="AO278" s="85" t="s">
        <v>1878</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1</v>
      </c>
      <c r="BD278" s="48">
        <v>1</v>
      </c>
      <c r="BE278" s="49">
        <v>8.333333333333334</v>
      </c>
      <c r="BF278" s="48">
        <v>0</v>
      </c>
      <c r="BG278" s="49">
        <v>0</v>
      </c>
      <c r="BH278" s="48">
        <v>0</v>
      </c>
      <c r="BI278" s="49">
        <v>0</v>
      </c>
      <c r="BJ278" s="48">
        <v>11</v>
      </c>
      <c r="BK278" s="49">
        <v>91.66666666666667</v>
      </c>
      <c r="BL278" s="48">
        <v>12</v>
      </c>
    </row>
    <row r="279" spans="1:64" ht="15">
      <c r="A279" s="64" t="s">
        <v>382</v>
      </c>
      <c r="B279" s="64" t="s">
        <v>382</v>
      </c>
      <c r="C279" s="65"/>
      <c r="D279" s="66"/>
      <c r="E279" s="67"/>
      <c r="F279" s="68"/>
      <c r="G279" s="65"/>
      <c r="H279" s="69"/>
      <c r="I279" s="70"/>
      <c r="J279" s="70"/>
      <c r="K279" s="34" t="s">
        <v>65</v>
      </c>
      <c r="L279" s="77">
        <v>305</v>
      </c>
      <c r="M279" s="77"/>
      <c r="N279" s="72"/>
      <c r="O279" s="79" t="s">
        <v>176</v>
      </c>
      <c r="P279" s="81">
        <v>43651.93922453704</v>
      </c>
      <c r="Q279" s="79" t="s">
        <v>692</v>
      </c>
      <c r="R279" s="83" t="s">
        <v>723</v>
      </c>
      <c r="S279" s="79" t="s">
        <v>827</v>
      </c>
      <c r="T279" s="79" t="s">
        <v>980</v>
      </c>
      <c r="U279" s="83" t="s">
        <v>1225</v>
      </c>
      <c r="V279" s="83" t="s">
        <v>1225</v>
      </c>
      <c r="W279" s="81">
        <v>43651.93922453704</v>
      </c>
      <c r="X279" s="83" t="s">
        <v>1571</v>
      </c>
      <c r="Y279" s="79"/>
      <c r="Z279" s="79"/>
      <c r="AA279" s="85" t="s">
        <v>1879</v>
      </c>
      <c r="AB279" s="79"/>
      <c r="AC279" s="79" t="b">
        <v>0</v>
      </c>
      <c r="AD279" s="79">
        <v>0</v>
      </c>
      <c r="AE279" s="85" t="s">
        <v>1912</v>
      </c>
      <c r="AF279" s="79" t="b">
        <v>0</v>
      </c>
      <c r="AG279" s="79" t="s">
        <v>1915</v>
      </c>
      <c r="AH279" s="79"/>
      <c r="AI279" s="85" t="s">
        <v>1912</v>
      </c>
      <c r="AJ279" s="79" t="b">
        <v>0</v>
      </c>
      <c r="AK279" s="79">
        <v>0</v>
      </c>
      <c r="AL279" s="85" t="s">
        <v>1912</v>
      </c>
      <c r="AM279" s="79" t="s">
        <v>1922</v>
      </c>
      <c r="AN279" s="79" t="b">
        <v>0</v>
      </c>
      <c r="AO279" s="85" t="s">
        <v>1879</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v>
      </c>
      <c r="BC279" s="78" t="str">
        <f>REPLACE(INDEX(GroupVertices[Group],MATCH(Edges24[[#This Row],[Vertex 2]],GroupVertices[Vertex],0)),1,1,"")</f>
        <v>1</v>
      </c>
      <c r="BD279" s="48">
        <v>1</v>
      </c>
      <c r="BE279" s="49">
        <v>11.11111111111111</v>
      </c>
      <c r="BF279" s="48">
        <v>0</v>
      </c>
      <c r="BG279" s="49">
        <v>0</v>
      </c>
      <c r="BH279" s="48">
        <v>0</v>
      </c>
      <c r="BI279" s="49">
        <v>0</v>
      </c>
      <c r="BJ279" s="48">
        <v>8</v>
      </c>
      <c r="BK279" s="49">
        <v>88.88888888888889</v>
      </c>
      <c r="BL279" s="48">
        <v>9</v>
      </c>
    </row>
    <row r="280" spans="1:64" ht="15">
      <c r="A280" s="64" t="s">
        <v>383</v>
      </c>
      <c r="B280" s="64" t="s">
        <v>383</v>
      </c>
      <c r="C280" s="65"/>
      <c r="D280" s="66"/>
      <c r="E280" s="67"/>
      <c r="F280" s="68"/>
      <c r="G280" s="65"/>
      <c r="H280" s="69"/>
      <c r="I280" s="70"/>
      <c r="J280" s="70"/>
      <c r="K280" s="34" t="s">
        <v>65</v>
      </c>
      <c r="L280" s="77">
        <v>306</v>
      </c>
      <c r="M280" s="77"/>
      <c r="N280" s="72"/>
      <c r="O280" s="79" t="s">
        <v>176</v>
      </c>
      <c r="P280" s="81">
        <v>43652.11047453704</v>
      </c>
      <c r="Q280" s="79" t="s">
        <v>693</v>
      </c>
      <c r="R280" s="83" t="s">
        <v>817</v>
      </c>
      <c r="S280" s="79" t="s">
        <v>829</v>
      </c>
      <c r="T280" s="79" t="s">
        <v>1019</v>
      </c>
      <c r="U280" s="83" t="s">
        <v>1226</v>
      </c>
      <c r="V280" s="83" t="s">
        <v>1226</v>
      </c>
      <c r="W280" s="81">
        <v>43652.11047453704</v>
      </c>
      <c r="X280" s="83" t="s">
        <v>1572</v>
      </c>
      <c r="Y280" s="79"/>
      <c r="Z280" s="79"/>
      <c r="AA280" s="85" t="s">
        <v>1880</v>
      </c>
      <c r="AB280" s="79"/>
      <c r="AC280" s="79" t="b">
        <v>0</v>
      </c>
      <c r="AD280" s="79">
        <v>1</v>
      </c>
      <c r="AE280" s="85" t="s">
        <v>1912</v>
      </c>
      <c r="AF280" s="79" t="b">
        <v>0</v>
      </c>
      <c r="AG280" s="79" t="s">
        <v>1916</v>
      </c>
      <c r="AH280" s="79"/>
      <c r="AI280" s="85" t="s">
        <v>1912</v>
      </c>
      <c r="AJ280" s="79" t="b">
        <v>0</v>
      </c>
      <c r="AK280" s="79">
        <v>0</v>
      </c>
      <c r="AL280" s="85" t="s">
        <v>1912</v>
      </c>
      <c r="AM280" s="79" t="s">
        <v>1934</v>
      </c>
      <c r="AN280" s="79" t="b">
        <v>0</v>
      </c>
      <c r="AO280" s="85" t="s">
        <v>1880</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1</v>
      </c>
      <c r="BC280" s="78" t="str">
        <f>REPLACE(INDEX(GroupVertices[Group],MATCH(Edges24[[#This Row],[Vertex 2]],GroupVertices[Vertex],0)),1,1,"")</f>
        <v>1</v>
      </c>
      <c r="BD280" s="48">
        <v>0</v>
      </c>
      <c r="BE280" s="49">
        <v>0</v>
      </c>
      <c r="BF280" s="48">
        <v>0</v>
      </c>
      <c r="BG280" s="49">
        <v>0</v>
      </c>
      <c r="BH280" s="48">
        <v>0</v>
      </c>
      <c r="BI280" s="49">
        <v>0</v>
      </c>
      <c r="BJ280" s="48">
        <v>25</v>
      </c>
      <c r="BK280" s="49">
        <v>100</v>
      </c>
      <c r="BL280" s="48">
        <v>25</v>
      </c>
    </row>
    <row r="281" spans="1:64" ht="15">
      <c r="A281" s="64" t="s">
        <v>384</v>
      </c>
      <c r="B281" s="64" t="s">
        <v>394</v>
      </c>
      <c r="C281" s="65"/>
      <c r="D281" s="66"/>
      <c r="E281" s="67"/>
      <c r="F281" s="68"/>
      <c r="G281" s="65"/>
      <c r="H281" s="69"/>
      <c r="I281" s="70"/>
      <c r="J281" s="70"/>
      <c r="K281" s="34" t="s">
        <v>65</v>
      </c>
      <c r="L281" s="77">
        <v>307</v>
      </c>
      <c r="M281" s="77"/>
      <c r="N281" s="72"/>
      <c r="O281" s="79" t="s">
        <v>416</v>
      </c>
      <c r="P281" s="81">
        <v>43652.11895833333</v>
      </c>
      <c r="Q281" s="79" t="s">
        <v>694</v>
      </c>
      <c r="R281" s="83" t="s">
        <v>723</v>
      </c>
      <c r="S281" s="79" t="s">
        <v>827</v>
      </c>
      <c r="T281" s="79" t="s">
        <v>864</v>
      </c>
      <c r="U281" s="83" t="s">
        <v>1227</v>
      </c>
      <c r="V281" s="83" t="s">
        <v>1227</v>
      </c>
      <c r="W281" s="81">
        <v>43652.11895833333</v>
      </c>
      <c r="X281" s="83" t="s">
        <v>1573</v>
      </c>
      <c r="Y281" s="79"/>
      <c r="Z281" s="79"/>
      <c r="AA281" s="85" t="s">
        <v>1881</v>
      </c>
      <c r="AB281" s="79"/>
      <c r="AC281" s="79" t="b">
        <v>0</v>
      </c>
      <c r="AD281" s="79">
        <v>0</v>
      </c>
      <c r="AE281" s="85" t="s">
        <v>1912</v>
      </c>
      <c r="AF281" s="79" t="b">
        <v>0</v>
      </c>
      <c r="AG281" s="79" t="s">
        <v>1915</v>
      </c>
      <c r="AH281" s="79"/>
      <c r="AI281" s="85" t="s">
        <v>1912</v>
      </c>
      <c r="AJ281" s="79" t="b">
        <v>0</v>
      </c>
      <c r="AK281" s="79">
        <v>0</v>
      </c>
      <c r="AL281" s="85" t="s">
        <v>1912</v>
      </c>
      <c r="AM281" s="79" t="s">
        <v>1922</v>
      </c>
      <c r="AN281" s="79" t="b">
        <v>0</v>
      </c>
      <c r="AO281" s="85" t="s">
        <v>1881</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3</v>
      </c>
      <c r="BC281" s="78" t="str">
        <f>REPLACE(INDEX(GroupVertices[Group],MATCH(Edges24[[#This Row],[Vertex 2]],GroupVertices[Vertex],0)),1,1,"")</f>
        <v>2</v>
      </c>
      <c r="BD281" s="48"/>
      <c r="BE281" s="49"/>
      <c r="BF281" s="48"/>
      <c r="BG281" s="49"/>
      <c r="BH281" s="48"/>
      <c r="BI281" s="49"/>
      <c r="BJ281" s="48"/>
      <c r="BK281" s="49"/>
      <c r="BL281" s="48"/>
    </row>
    <row r="282" spans="1:64" ht="15">
      <c r="A282" s="64" t="s">
        <v>385</v>
      </c>
      <c r="B282" s="64" t="s">
        <v>398</v>
      </c>
      <c r="C282" s="65"/>
      <c r="D282" s="66"/>
      <c r="E282" s="67"/>
      <c r="F282" s="68"/>
      <c r="G282" s="65"/>
      <c r="H282" s="69"/>
      <c r="I282" s="70"/>
      <c r="J282" s="70"/>
      <c r="K282" s="34" t="s">
        <v>65</v>
      </c>
      <c r="L282" s="77">
        <v>309</v>
      </c>
      <c r="M282" s="77"/>
      <c r="N282" s="72"/>
      <c r="O282" s="79" t="s">
        <v>416</v>
      </c>
      <c r="P282" s="81">
        <v>43643.179664351854</v>
      </c>
      <c r="Q282" s="79" t="s">
        <v>695</v>
      </c>
      <c r="R282" s="83" t="s">
        <v>723</v>
      </c>
      <c r="S282" s="79" t="s">
        <v>827</v>
      </c>
      <c r="T282" s="79" t="s">
        <v>845</v>
      </c>
      <c r="U282" s="83" t="s">
        <v>1228</v>
      </c>
      <c r="V282" s="83" t="s">
        <v>1228</v>
      </c>
      <c r="W282" s="81">
        <v>43643.179664351854</v>
      </c>
      <c r="X282" s="83" t="s">
        <v>1574</v>
      </c>
      <c r="Y282" s="79"/>
      <c r="Z282" s="79"/>
      <c r="AA282" s="85" t="s">
        <v>1882</v>
      </c>
      <c r="AB282" s="79"/>
      <c r="AC282" s="79" t="b">
        <v>0</v>
      </c>
      <c r="AD282" s="79">
        <v>0</v>
      </c>
      <c r="AE282" s="85" t="s">
        <v>1912</v>
      </c>
      <c r="AF282" s="79" t="b">
        <v>0</v>
      </c>
      <c r="AG282" s="79" t="s">
        <v>1915</v>
      </c>
      <c r="AH282" s="79"/>
      <c r="AI282" s="85" t="s">
        <v>1912</v>
      </c>
      <c r="AJ282" s="79" t="b">
        <v>0</v>
      </c>
      <c r="AK282" s="79">
        <v>0</v>
      </c>
      <c r="AL282" s="85" t="s">
        <v>1912</v>
      </c>
      <c r="AM282" s="79" t="s">
        <v>1922</v>
      </c>
      <c r="AN282" s="79" t="b">
        <v>0</v>
      </c>
      <c r="AO282" s="85" t="s">
        <v>1882</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3</v>
      </c>
      <c r="BC282" s="78" t="str">
        <f>REPLACE(INDEX(GroupVertices[Group],MATCH(Edges24[[#This Row],[Vertex 2]],GroupVertices[Vertex],0)),1,1,"")</f>
        <v>3</v>
      </c>
      <c r="BD282" s="48">
        <v>2</v>
      </c>
      <c r="BE282" s="49">
        <v>18.181818181818183</v>
      </c>
      <c r="BF282" s="48">
        <v>0</v>
      </c>
      <c r="BG282" s="49">
        <v>0</v>
      </c>
      <c r="BH282" s="48">
        <v>0</v>
      </c>
      <c r="BI282" s="49">
        <v>0</v>
      </c>
      <c r="BJ282" s="48">
        <v>9</v>
      </c>
      <c r="BK282" s="49">
        <v>81.81818181818181</v>
      </c>
      <c r="BL282" s="48">
        <v>11</v>
      </c>
    </row>
    <row r="283" spans="1:64" ht="15">
      <c r="A283" s="64" t="s">
        <v>385</v>
      </c>
      <c r="B283" s="64" t="s">
        <v>385</v>
      </c>
      <c r="C283" s="65"/>
      <c r="D283" s="66"/>
      <c r="E283" s="67"/>
      <c r="F283" s="68"/>
      <c r="G283" s="65"/>
      <c r="H283" s="69"/>
      <c r="I283" s="70"/>
      <c r="J283" s="70"/>
      <c r="K283" s="34" t="s">
        <v>65</v>
      </c>
      <c r="L283" s="77">
        <v>310</v>
      </c>
      <c r="M283" s="77"/>
      <c r="N283" s="72"/>
      <c r="O283" s="79" t="s">
        <v>176</v>
      </c>
      <c r="P283" s="81">
        <v>43652.13717592593</v>
      </c>
      <c r="Q283" s="79" t="s">
        <v>696</v>
      </c>
      <c r="R283" s="83" t="s">
        <v>723</v>
      </c>
      <c r="S283" s="79" t="s">
        <v>827</v>
      </c>
      <c r="T283" s="79" t="s">
        <v>863</v>
      </c>
      <c r="U283" s="83" t="s">
        <v>1229</v>
      </c>
      <c r="V283" s="83" t="s">
        <v>1229</v>
      </c>
      <c r="W283" s="81">
        <v>43652.13717592593</v>
      </c>
      <c r="X283" s="83" t="s">
        <v>1575</v>
      </c>
      <c r="Y283" s="79"/>
      <c r="Z283" s="79"/>
      <c r="AA283" s="85" t="s">
        <v>1883</v>
      </c>
      <c r="AB283" s="79"/>
      <c r="AC283" s="79" t="b">
        <v>0</v>
      </c>
      <c r="AD283" s="79">
        <v>0</v>
      </c>
      <c r="AE283" s="85" t="s">
        <v>1912</v>
      </c>
      <c r="AF283" s="79" t="b">
        <v>0</v>
      </c>
      <c r="AG283" s="79" t="s">
        <v>1915</v>
      </c>
      <c r="AH283" s="79"/>
      <c r="AI283" s="85" t="s">
        <v>1912</v>
      </c>
      <c r="AJ283" s="79" t="b">
        <v>0</v>
      </c>
      <c r="AK283" s="79">
        <v>0</v>
      </c>
      <c r="AL283" s="85" t="s">
        <v>1912</v>
      </c>
      <c r="AM283" s="79" t="s">
        <v>1922</v>
      </c>
      <c r="AN283" s="79" t="b">
        <v>0</v>
      </c>
      <c r="AO283" s="85" t="s">
        <v>1883</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3</v>
      </c>
      <c r="BC283" s="78" t="str">
        <f>REPLACE(INDEX(GroupVertices[Group],MATCH(Edges24[[#This Row],[Vertex 2]],GroupVertices[Vertex],0)),1,1,"")</f>
        <v>3</v>
      </c>
      <c r="BD283" s="48">
        <v>1</v>
      </c>
      <c r="BE283" s="49">
        <v>11.11111111111111</v>
      </c>
      <c r="BF283" s="48">
        <v>0</v>
      </c>
      <c r="BG283" s="49">
        <v>0</v>
      </c>
      <c r="BH283" s="48">
        <v>0</v>
      </c>
      <c r="BI283" s="49">
        <v>0</v>
      </c>
      <c r="BJ283" s="48">
        <v>8</v>
      </c>
      <c r="BK283" s="49">
        <v>88.88888888888889</v>
      </c>
      <c r="BL283" s="48">
        <v>9</v>
      </c>
    </row>
    <row r="284" spans="1:64" ht="15">
      <c r="A284" s="64" t="s">
        <v>386</v>
      </c>
      <c r="B284" s="64" t="s">
        <v>386</v>
      </c>
      <c r="C284" s="65"/>
      <c r="D284" s="66"/>
      <c r="E284" s="67"/>
      <c r="F284" s="68"/>
      <c r="G284" s="65"/>
      <c r="H284" s="69"/>
      <c r="I284" s="70"/>
      <c r="J284" s="70"/>
      <c r="K284" s="34" t="s">
        <v>65</v>
      </c>
      <c r="L284" s="77">
        <v>311</v>
      </c>
      <c r="M284" s="77"/>
      <c r="N284" s="72"/>
      <c r="O284" s="79" t="s">
        <v>176</v>
      </c>
      <c r="P284" s="81">
        <v>43652.18494212963</v>
      </c>
      <c r="Q284" s="79" t="s">
        <v>697</v>
      </c>
      <c r="R284" s="83" t="s">
        <v>723</v>
      </c>
      <c r="S284" s="79" t="s">
        <v>827</v>
      </c>
      <c r="T284" s="79" t="s">
        <v>860</v>
      </c>
      <c r="U284" s="83" t="s">
        <v>1230</v>
      </c>
      <c r="V284" s="83" t="s">
        <v>1230</v>
      </c>
      <c r="W284" s="81">
        <v>43652.18494212963</v>
      </c>
      <c r="X284" s="83" t="s">
        <v>1576</v>
      </c>
      <c r="Y284" s="79"/>
      <c r="Z284" s="79"/>
      <c r="AA284" s="85" t="s">
        <v>1884</v>
      </c>
      <c r="AB284" s="79"/>
      <c r="AC284" s="79" t="b">
        <v>0</v>
      </c>
      <c r="AD284" s="79">
        <v>0</v>
      </c>
      <c r="AE284" s="85" t="s">
        <v>1912</v>
      </c>
      <c r="AF284" s="79" t="b">
        <v>0</v>
      </c>
      <c r="AG284" s="79" t="s">
        <v>1915</v>
      </c>
      <c r="AH284" s="79"/>
      <c r="AI284" s="85" t="s">
        <v>1912</v>
      </c>
      <c r="AJ284" s="79" t="b">
        <v>0</v>
      </c>
      <c r="AK284" s="79">
        <v>0</v>
      </c>
      <c r="AL284" s="85" t="s">
        <v>1912</v>
      </c>
      <c r="AM284" s="79" t="s">
        <v>1922</v>
      </c>
      <c r="AN284" s="79" t="b">
        <v>0</v>
      </c>
      <c r="AO284" s="85" t="s">
        <v>1884</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v>1</v>
      </c>
      <c r="BE284" s="49">
        <v>8.333333333333334</v>
      </c>
      <c r="BF284" s="48">
        <v>0</v>
      </c>
      <c r="BG284" s="49">
        <v>0</v>
      </c>
      <c r="BH284" s="48">
        <v>0</v>
      </c>
      <c r="BI284" s="49">
        <v>0</v>
      </c>
      <c r="BJ284" s="48">
        <v>11</v>
      </c>
      <c r="BK284" s="49">
        <v>91.66666666666667</v>
      </c>
      <c r="BL284" s="48">
        <v>12</v>
      </c>
    </row>
    <row r="285" spans="1:64" ht="15">
      <c r="A285" s="64" t="s">
        <v>387</v>
      </c>
      <c r="B285" s="64" t="s">
        <v>387</v>
      </c>
      <c r="C285" s="65"/>
      <c r="D285" s="66"/>
      <c r="E285" s="67"/>
      <c r="F285" s="68"/>
      <c r="G285" s="65"/>
      <c r="H285" s="69"/>
      <c r="I285" s="70"/>
      <c r="J285" s="70"/>
      <c r="K285" s="34" t="s">
        <v>65</v>
      </c>
      <c r="L285" s="77">
        <v>312</v>
      </c>
      <c r="M285" s="77"/>
      <c r="N285" s="72"/>
      <c r="O285" s="79" t="s">
        <v>176</v>
      </c>
      <c r="P285" s="81">
        <v>43642.28796296296</v>
      </c>
      <c r="Q285" s="79" t="s">
        <v>698</v>
      </c>
      <c r="R285" s="83" t="s">
        <v>818</v>
      </c>
      <c r="S285" s="79" t="s">
        <v>829</v>
      </c>
      <c r="T285" s="79" t="s">
        <v>1020</v>
      </c>
      <c r="U285" s="79"/>
      <c r="V285" s="83" t="s">
        <v>1290</v>
      </c>
      <c r="W285" s="81">
        <v>43642.28796296296</v>
      </c>
      <c r="X285" s="83" t="s">
        <v>1577</v>
      </c>
      <c r="Y285" s="79"/>
      <c r="Z285" s="79"/>
      <c r="AA285" s="85" t="s">
        <v>1885</v>
      </c>
      <c r="AB285" s="79"/>
      <c r="AC285" s="79" t="b">
        <v>0</v>
      </c>
      <c r="AD285" s="79">
        <v>1</v>
      </c>
      <c r="AE285" s="85" t="s">
        <v>1912</v>
      </c>
      <c r="AF285" s="79" t="b">
        <v>0</v>
      </c>
      <c r="AG285" s="79" t="s">
        <v>1915</v>
      </c>
      <c r="AH285" s="79"/>
      <c r="AI285" s="85" t="s">
        <v>1912</v>
      </c>
      <c r="AJ285" s="79" t="b">
        <v>0</v>
      </c>
      <c r="AK285" s="79">
        <v>0</v>
      </c>
      <c r="AL285" s="85" t="s">
        <v>1912</v>
      </c>
      <c r="AM285" s="79" t="s">
        <v>1927</v>
      </c>
      <c r="AN285" s="79" t="b">
        <v>0</v>
      </c>
      <c r="AO285" s="85" t="s">
        <v>1885</v>
      </c>
      <c r="AP285" s="79" t="s">
        <v>176</v>
      </c>
      <c r="AQ285" s="79">
        <v>0</v>
      </c>
      <c r="AR285" s="79">
        <v>0</v>
      </c>
      <c r="AS285" s="79"/>
      <c r="AT285" s="79"/>
      <c r="AU285" s="79"/>
      <c r="AV285" s="79"/>
      <c r="AW285" s="79"/>
      <c r="AX285" s="79"/>
      <c r="AY285" s="79"/>
      <c r="AZ285" s="79"/>
      <c r="BA285">
        <v>3</v>
      </c>
      <c r="BB285" s="78" t="str">
        <f>REPLACE(INDEX(GroupVertices[Group],MATCH(Edges24[[#This Row],[Vertex 1]],GroupVertices[Vertex],0)),1,1,"")</f>
        <v>1</v>
      </c>
      <c r="BC285" s="78" t="str">
        <f>REPLACE(INDEX(GroupVertices[Group],MATCH(Edges24[[#This Row],[Vertex 2]],GroupVertices[Vertex],0)),1,1,"")</f>
        <v>1</v>
      </c>
      <c r="BD285" s="48">
        <v>0</v>
      </c>
      <c r="BE285" s="49">
        <v>0</v>
      </c>
      <c r="BF285" s="48">
        <v>0</v>
      </c>
      <c r="BG285" s="49">
        <v>0</v>
      </c>
      <c r="BH285" s="48">
        <v>0</v>
      </c>
      <c r="BI285" s="49">
        <v>0</v>
      </c>
      <c r="BJ285" s="48">
        <v>17</v>
      </c>
      <c r="BK285" s="49">
        <v>100</v>
      </c>
      <c r="BL285" s="48">
        <v>17</v>
      </c>
    </row>
    <row r="286" spans="1:64" ht="15">
      <c r="A286" s="64" t="s">
        <v>387</v>
      </c>
      <c r="B286" s="64" t="s">
        <v>387</v>
      </c>
      <c r="C286" s="65"/>
      <c r="D286" s="66"/>
      <c r="E286" s="67"/>
      <c r="F286" s="68"/>
      <c r="G286" s="65"/>
      <c r="H286" s="69"/>
      <c r="I286" s="70"/>
      <c r="J286" s="70"/>
      <c r="K286" s="34" t="s">
        <v>65</v>
      </c>
      <c r="L286" s="77">
        <v>313</v>
      </c>
      <c r="M286" s="77"/>
      <c r="N286" s="72"/>
      <c r="O286" s="79" t="s">
        <v>176</v>
      </c>
      <c r="P286" s="81">
        <v>43645.23701388889</v>
      </c>
      <c r="Q286" s="79" t="s">
        <v>699</v>
      </c>
      <c r="R286" s="83" t="s">
        <v>819</v>
      </c>
      <c r="S286" s="79" t="s">
        <v>829</v>
      </c>
      <c r="T286" s="79" t="s">
        <v>1020</v>
      </c>
      <c r="U286" s="79"/>
      <c r="V286" s="83" t="s">
        <v>1290</v>
      </c>
      <c r="W286" s="81">
        <v>43645.23701388889</v>
      </c>
      <c r="X286" s="83" t="s">
        <v>1578</v>
      </c>
      <c r="Y286" s="79"/>
      <c r="Z286" s="79"/>
      <c r="AA286" s="85" t="s">
        <v>1886</v>
      </c>
      <c r="AB286" s="79"/>
      <c r="AC286" s="79" t="b">
        <v>0</v>
      </c>
      <c r="AD286" s="79">
        <v>1</v>
      </c>
      <c r="AE286" s="85" t="s">
        <v>1912</v>
      </c>
      <c r="AF286" s="79" t="b">
        <v>0</v>
      </c>
      <c r="AG286" s="79" t="s">
        <v>1915</v>
      </c>
      <c r="AH286" s="79"/>
      <c r="AI286" s="85" t="s">
        <v>1912</v>
      </c>
      <c r="AJ286" s="79" t="b">
        <v>0</v>
      </c>
      <c r="AK286" s="79">
        <v>0</v>
      </c>
      <c r="AL286" s="85" t="s">
        <v>1912</v>
      </c>
      <c r="AM286" s="79" t="s">
        <v>1927</v>
      </c>
      <c r="AN286" s="79" t="b">
        <v>0</v>
      </c>
      <c r="AO286" s="85" t="s">
        <v>1886</v>
      </c>
      <c r="AP286" s="79" t="s">
        <v>176</v>
      </c>
      <c r="AQ286" s="79">
        <v>0</v>
      </c>
      <c r="AR286" s="79">
        <v>0</v>
      </c>
      <c r="AS286" s="79"/>
      <c r="AT286" s="79"/>
      <c r="AU286" s="79"/>
      <c r="AV286" s="79"/>
      <c r="AW286" s="79"/>
      <c r="AX286" s="79"/>
      <c r="AY286" s="79"/>
      <c r="AZ286" s="79"/>
      <c r="BA286">
        <v>3</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19</v>
      </c>
      <c r="BK286" s="49">
        <v>100</v>
      </c>
      <c r="BL286" s="48">
        <v>19</v>
      </c>
    </row>
    <row r="287" spans="1:64" ht="15">
      <c r="A287" s="64" t="s">
        <v>387</v>
      </c>
      <c r="B287" s="64" t="s">
        <v>387</v>
      </c>
      <c r="C287" s="65"/>
      <c r="D287" s="66"/>
      <c r="E287" s="67"/>
      <c r="F287" s="68"/>
      <c r="G287" s="65"/>
      <c r="H287" s="69"/>
      <c r="I287" s="70"/>
      <c r="J287" s="70"/>
      <c r="K287" s="34" t="s">
        <v>65</v>
      </c>
      <c r="L287" s="77">
        <v>314</v>
      </c>
      <c r="M287" s="77"/>
      <c r="N287" s="72"/>
      <c r="O287" s="79" t="s">
        <v>176</v>
      </c>
      <c r="P287" s="81">
        <v>43652.2740162037</v>
      </c>
      <c r="Q287" s="79" t="s">
        <v>700</v>
      </c>
      <c r="R287" s="83" t="s">
        <v>820</v>
      </c>
      <c r="S287" s="79" t="s">
        <v>829</v>
      </c>
      <c r="T287" s="79" t="s">
        <v>1020</v>
      </c>
      <c r="U287" s="79"/>
      <c r="V287" s="83" t="s">
        <v>1290</v>
      </c>
      <c r="W287" s="81">
        <v>43652.2740162037</v>
      </c>
      <c r="X287" s="83" t="s">
        <v>1579</v>
      </c>
      <c r="Y287" s="79"/>
      <c r="Z287" s="79"/>
      <c r="AA287" s="85" t="s">
        <v>1887</v>
      </c>
      <c r="AB287" s="79"/>
      <c r="AC287" s="79" t="b">
        <v>0</v>
      </c>
      <c r="AD287" s="79">
        <v>0</v>
      </c>
      <c r="AE287" s="85" t="s">
        <v>1912</v>
      </c>
      <c r="AF287" s="79" t="b">
        <v>0</v>
      </c>
      <c r="AG287" s="79" t="s">
        <v>1915</v>
      </c>
      <c r="AH287" s="79"/>
      <c r="AI287" s="85" t="s">
        <v>1912</v>
      </c>
      <c r="AJ287" s="79" t="b">
        <v>0</v>
      </c>
      <c r="AK287" s="79">
        <v>1</v>
      </c>
      <c r="AL287" s="85" t="s">
        <v>1912</v>
      </c>
      <c r="AM287" s="79" t="s">
        <v>1927</v>
      </c>
      <c r="AN287" s="79" t="b">
        <v>0</v>
      </c>
      <c r="AO287" s="85" t="s">
        <v>1887</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18</v>
      </c>
      <c r="BK287" s="49">
        <v>100</v>
      </c>
      <c r="BL287" s="48">
        <v>18</v>
      </c>
    </row>
    <row r="288" spans="1:64" ht="15">
      <c r="A288" s="64" t="s">
        <v>388</v>
      </c>
      <c r="B288" s="64" t="s">
        <v>388</v>
      </c>
      <c r="C288" s="65"/>
      <c r="D288" s="66"/>
      <c r="E288" s="67"/>
      <c r="F288" s="68"/>
      <c r="G288" s="65"/>
      <c r="H288" s="69"/>
      <c r="I288" s="70"/>
      <c r="J288" s="70"/>
      <c r="K288" s="34" t="s">
        <v>65</v>
      </c>
      <c r="L288" s="77">
        <v>315</v>
      </c>
      <c r="M288" s="77"/>
      <c r="N288" s="72"/>
      <c r="O288" s="79" t="s">
        <v>176</v>
      </c>
      <c r="P288" s="81">
        <v>43639.151724537034</v>
      </c>
      <c r="Q288" s="79" t="s">
        <v>701</v>
      </c>
      <c r="R288" s="83" t="s">
        <v>723</v>
      </c>
      <c r="S288" s="79" t="s">
        <v>827</v>
      </c>
      <c r="T288" s="79" t="s">
        <v>911</v>
      </c>
      <c r="U288" s="83" t="s">
        <v>1231</v>
      </c>
      <c r="V288" s="83" t="s">
        <v>1231</v>
      </c>
      <c r="W288" s="81">
        <v>43639.151724537034</v>
      </c>
      <c r="X288" s="83" t="s">
        <v>1580</v>
      </c>
      <c r="Y288" s="79"/>
      <c r="Z288" s="79"/>
      <c r="AA288" s="85" t="s">
        <v>1888</v>
      </c>
      <c r="AB288" s="79"/>
      <c r="AC288" s="79" t="b">
        <v>0</v>
      </c>
      <c r="AD288" s="79">
        <v>0</v>
      </c>
      <c r="AE288" s="85" t="s">
        <v>1912</v>
      </c>
      <c r="AF288" s="79" t="b">
        <v>0</v>
      </c>
      <c r="AG288" s="79" t="s">
        <v>1915</v>
      </c>
      <c r="AH288" s="79"/>
      <c r="AI288" s="85" t="s">
        <v>1912</v>
      </c>
      <c r="AJ288" s="79" t="b">
        <v>0</v>
      </c>
      <c r="AK288" s="79">
        <v>1</v>
      </c>
      <c r="AL288" s="85" t="s">
        <v>1912</v>
      </c>
      <c r="AM288" s="79" t="s">
        <v>1922</v>
      </c>
      <c r="AN288" s="79" t="b">
        <v>0</v>
      </c>
      <c r="AO288" s="85" t="s">
        <v>1888</v>
      </c>
      <c r="AP288" s="79" t="s">
        <v>176</v>
      </c>
      <c r="AQ288" s="79">
        <v>0</v>
      </c>
      <c r="AR288" s="79">
        <v>0</v>
      </c>
      <c r="AS288" s="79"/>
      <c r="AT288" s="79"/>
      <c r="AU288" s="79"/>
      <c r="AV288" s="79"/>
      <c r="AW288" s="79"/>
      <c r="AX288" s="79"/>
      <c r="AY288" s="79"/>
      <c r="AZ288" s="79"/>
      <c r="BA288">
        <v>1</v>
      </c>
      <c r="BB288" s="78" t="str">
        <f>REPLACE(INDEX(GroupVertices[Group],MATCH(Edges24[[#This Row],[Vertex 1]],GroupVertices[Vertex],0)),1,1,"")</f>
        <v>4</v>
      </c>
      <c r="BC288" s="78" t="str">
        <f>REPLACE(INDEX(GroupVertices[Group],MATCH(Edges24[[#This Row],[Vertex 2]],GroupVertices[Vertex],0)),1,1,"")</f>
        <v>4</v>
      </c>
      <c r="BD288" s="48">
        <v>1</v>
      </c>
      <c r="BE288" s="49">
        <v>8.333333333333334</v>
      </c>
      <c r="BF288" s="48">
        <v>0</v>
      </c>
      <c r="BG288" s="49">
        <v>0</v>
      </c>
      <c r="BH288" s="48">
        <v>0</v>
      </c>
      <c r="BI288" s="49">
        <v>0</v>
      </c>
      <c r="BJ288" s="48">
        <v>11</v>
      </c>
      <c r="BK288" s="49">
        <v>91.66666666666667</v>
      </c>
      <c r="BL288" s="48">
        <v>12</v>
      </c>
    </row>
    <row r="289" spans="1:64" ht="15">
      <c r="A289" s="64" t="s">
        <v>389</v>
      </c>
      <c r="B289" s="64" t="s">
        <v>388</v>
      </c>
      <c r="C289" s="65"/>
      <c r="D289" s="66"/>
      <c r="E289" s="67"/>
      <c r="F289" s="68"/>
      <c r="G289" s="65"/>
      <c r="H289" s="69"/>
      <c r="I289" s="70"/>
      <c r="J289" s="70"/>
      <c r="K289" s="34" t="s">
        <v>65</v>
      </c>
      <c r="L289" s="77">
        <v>316</v>
      </c>
      <c r="M289" s="77"/>
      <c r="N289" s="72"/>
      <c r="O289" s="79" t="s">
        <v>416</v>
      </c>
      <c r="P289" s="81">
        <v>43639.181608796294</v>
      </c>
      <c r="Q289" s="79" t="s">
        <v>702</v>
      </c>
      <c r="R289" s="83" t="s">
        <v>723</v>
      </c>
      <c r="S289" s="79" t="s">
        <v>827</v>
      </c>
      <c r="T289" s="79" t="s">
        <v>911</v>
      </c>
      <c r="U289" s="79"/>
      <c r="V289" s="83" t="s">
        <v>1291</v>
      </c>
      <c r="W289" s="81">
        <v>43639.181608796294</v>
      </c>
      <c r="X289" s="83" t="s">
        <v>1581</v>
      </c>
      <c r="Y289" s="79"/>
      <c r="Z289" s="79"/>
      <c r="AA289" s="85" t="s">
        <v>1889</v>
      </c>
      <c r="AB289" s="79"/>
      <c r="AC289" s="79" t="b">
        <v>0</v>
      </c>
      <c r="AD289" s="79">
        <v>0</v>
      </c>
      <c r="AE289" s="85" t="s">
        <v>1912</v>
      </c>
      <c r="AF289" s="79" t="b">
        <v>0</v>
      </c>
      <c r="AG289" s="79" t="s">
        <v>1915</v>
      </c>
      <c r="AH289" s="79"/>
      <c r="AI289" s="85" t="s">
        <v>1912</v>
      </c>
      <c r="AJ289" s="79" t="b">
        <v>0</v>
      </c>
      <c r="AK289" s="79">
        <v>1</v>
      </c>
      <c r="AL289" s="85" t="s">
        <v>1888</v>
      </c>
      <c r="AM289" s="79" t="s">
        <v>1942</v>
      </c>
      <c r="AN289" s="79" t="b">
        <v>0</v>
      </c>
      <c r="AO289" s="85" t="s">
        <v>1888</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4</v>
      </c>
      <c r="BC289" s="78" t="str">
        <f>REPLACE(INDEX(GroupVertices[Group],MATCH(Edges24[[#This Row],[Vertex 2]],GroupVertices[Vertex],0)),1,1,"")</f>
        <v>4</v>
      </c>
      <c r="BD289" s="48">
        <v>1</v>
      </c>
      <c r="BE289" s="49">
        <v>7.142857142857143</v>
      </c>
      <c r="BF289" s="48">
        <v>0</v>
      </c>
      <c r="BG289" s="49">
        <v>0</v>
      </c>
      <c r="BH289" s="48">
        <v>0</v>
      </c>
      <c r="BI289" s="49">
        <v>0</v>
      </c>
      <c r="BJ289" s="48">
        <v>13</v>
      </c>
      <c r="BK289" s="49">
        <v>92.85714285714286</v>
      </c>
      <c r="BL289" s="48">
        <v>14</v>
      </c>
    </row>
    <row r="290" spans="1:64" ht="15">
      <c r="A290" s="64" t="s">
        <v>390</v>
      </c>
      <c r="B290" s="64" t="s">
        <v>398</v>
      </c>
      <c r="C290" s="65"/>
      <c r="D290" s="66"/>
      <c r="E290" s="67"/>
      <c r="F290" s="68"/>
      <c r="G290" s="65"/>
      <c r="H290" s="69"/>
      <c r="I290" s="70"/>
      <c r="J290" s="70"/>
      <c r="K290" s="34" t="s">
        <v>65</v>
      </c>
      <c r="L290" s="77">
        <v>317</v>
      </c>
      <c r="M290" s="77"/>
      <c r="N290" s="72"/>
      <c r="O290" s="79" t="s">
        <v>416</v>
      </c>
      <c r="P290" s="81">
        <v>43642.1674537037</v>
      </c>
      <c r="Q290" s="79" t="s">
        <v>703</v>
      </c>
      <c r="R290" s="83" t="s">
        <v>723</v>
      </c>
      <c r="S290" s="79" t="s">
        <v>827</v>
      </c>
      <c r="T290" s="79" t="s">
        <v>1021</v>
      </c>
      <c r="U290" s="83" t="s">
        <v>1232</v>
      </c>
      <c r="V290" s="83" t="s">
        <v>1232</v>
      </c>
      <c r="W290" s="81">
        <v>43642.1674537037</v>
      </c>
      <c r="X290" s="83" t="s">
        <v>1582</v>
      </c>
      <c r="Y290" s="79"/>
      <c r="Z290" s="79"/>
      <c r="AA290" s="85" t="s">
        <v>1890</v>
      </c>
      <c r="AB290" s="79"/>
      <c r="AC290" s="79" t="b">
        <v>0</v>
      </c>
      <c r="AD290" s="79">
        <v>0</v>
      </c>
      <c r="AE290" s="85" t="s">
        <v>1912</v>
      </c>
      <c r="AF290" s="79" t="b">
        <v>0</v>
      </c>
      <c r="AG290" s="79" t="s">
        <v>1915</v>
      </c>
      <c r="AH290" s="79"/>
      <c r="AI290" s="85" t="s">
        <v>1912</v>
      </c>
      <c r="AJ290" s="79" t="b">
        <v>0</v>
      </c>
      <c r="AK290" s="79">
        <v>1</v>
      </c>
      <c r="AL290" s="85" t="s">
        <v>1912</v>
      </c>
      <c r="AM290" s="79" t="s">
        <v>1922</v>
      </c>
      <c r="AN290" s="79" t="b">
        <v>0</v>
      </c>
      <c r="AO290" s="85" t="s">
        <v>1890</v>
      </c>
      <c r="AP290" s="79" t="s">
        <v>176</v>
      </c>
      <c r="AQ290" s="79">
        <v>0</v>
      </c>
      <c r="AR290" s="79">
        <v>0</v>
      </c>
      <c r="AS290" s="79"/>
      <c r="AT290" s="79"/>
      <c r="AU290" s="79"/>
      <c r="AV290" s="79"/>
      <c r="AW290" s="79"/>
      <c r="AX290" s="79"/>
      <c r="AY290" s="79"/>
      <c r="AZ290" s="79"/>
      <c r="BA290">
        <v>1</v>
      </c>
      <c r="BB290" s="78" t="str">
        <f>REPLACE(INDEX(GroupVertices[Group],MATCH(Edges24[[#This Row],[Vertex 1]],GroupVertices[Vertex],0)),1,1,"")</f>
        <v>4</v>
      </c>
      <c r="BC290" s="78" t="str">
        <f>REPLACE(INDEX(GroupVertices[Group],MATCH(Edges24[[#This Row],[Vertex 2]],GroupVertices[Vertex],0)),1,1,"")</f>
        <v>3</v>
      </c>
      <c r="BD290" s="48">
        <v>1</v>
      </c>
      <c r="BE290" s="49">
        <v>10</v>
      </c>
      <c r="BF290" s="48">
        <v>0</v>
      </c>
      <c r="BG290" s="49">
        <v>0</v>
      </c>
      <c r="BH290" s="48">
        <v>0</v>
      </c>
      <c r="BI290" s="49">
        <v>0</v>
      </c>
      <c r="BJ290" s="48">
        <v>9</v>
      </c>
      <c r="BK290" s="49">
        <v>90</v>
      </c>
      <c r="BL290" s="48">
        <v>10</v>
      </c>
    </row>
    <row r="291" spans="1:64" ht="15">
      <c r="A291" s="64" t="s">
        <v>389</v>
      </c>
      <c r="B291" s="64" t="s">
        <v>390</v>
      </c>
      <c r="C291" s="65"/>
      <c r="D291" s="66"/>
      <c r="E291" s="67"/>
      <c r="F291" s="68"/>
      <c r="G291" s="65"/>
      <c r="H291" s="69"/>
      <c r="I291" s="70"/>
      <c r="J291" s="70"/>
      <c r="K291" s="34" t="s">
        <v>65</v>
      </c>
      <c r="L291" s="77">
        <v>318</v>
      </c>
      <c r="M291" s="77"/>
      <c r="N291" s="72"/>
      <c r="O291" s="79" t="s">
        <v>416</v>
      </c>
      <c r="P291" s="81">
        <v>43642.18150462963</v>
      </c>
      <c r="Q291" s="79" t="s">
        <v>704</v>
      </c>
      <c r="R291" s="83" t="s">
        <v>723</v>
      </c>
      <c r="S291" s="79" t="s">
        <v>827</v>
      </c>
      <c r="T291" s="79" t="s">
        <v>1021</v>
      </c>
      <c r="U291" s="79"/>
      <c r="V291" s="83" t="s">
        <v>1291</v>
      </c>
      <c r="W291" s="81">
        <v>43642.18150462963</v>
      </c>
      <c r="X291" s="83" t="s">
        <v>1583</v>
      </c>
      <c r="Y291" s="79"/>
      <c r="Z291" s="79"/>
      <c r="AA291" s="85" t="s">
        <v>1891</v>
      </c>
      <c r="AB291" s="79"/>
      <c r="AC291" s="79" t="b">
        <v>0</v>
      </c>
      <c r="AD291" s="79">
        <v>0</v>
      </c>
      <c r="AE291" s="85" t="s">
        <v>1912</v>
      </c>
      <c r="AF291" s="79" t="b">
        <v>0</v>
      </c>
      <c r="AG291" s="79" t="s">
        <v>1915</v>
      </c>
      <c r="AH291" s="79"/>
      <c r="AI291" s="85" t="s">
        <v>1912</v>
      </c>
      <c r="AJ291" s="79" t="b">
        <v>0</v>
      </c>
      <c r="AK291" s="79">
        <v>1</v>
      </c>
      <c r="AL291" s="85" t="s">
        <v>1890</v>
      </c>
      <c r="AM291" s="79" t="s">
        <v>1942</v>
      </c>
      <c r="AN291" s="79" t="b">
        <v>0</v>
      </c>
      <c r="AO291" s="85" t="s">
        <v>1890</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4</v>
      </c>
      <c r="BC291" s="78" t="str">
        <f>REPLACE(INDEX(GroupVertices[Group],MATCH(Edges24[[#This Row],[Vertex 2]],GroupVertices[Vertex],0)),1,1,"")</f>
        <v>4</v>
      </c>
      <c r="BD291" s="48">
        <v>1</v>
      </c>
      <c r="BE291" s="49">
        <v>8.333333333333334</v>
      </c>
      <c r="BF291" s="48">
        <v>0</v>
      </c>
      <c r="BG291" s="49">
        <v>0</v>
      </c>
      <c r="BH291" s="48">
        <v>0</v>
      </c>
      <c r="BI291" s="49">
        <v>0</v>
      </c>
      <c r="BJ291" s="48">
        <v>11</v>
      </c>
      <c r="BK291" s="49">
        <v>91.66666666666667</v>
      </c>
      <c r="BL291" s="48">
        <v>12</v>
      </c>
    </row>
    <row r="292" spans="1:64" ht="15">
      <c r="A292" s="64" t="s">
        <v>391</v>
      </c>
      <c r="B292" s="64" t="s">
        <v>391</v>
      </c>
      <c r="C292" s="65"/>
      <c r="D292" s="66"/>
      <c r="E292" s="67"/>
      <c r="F292" s="68"/>
      <c r="G292" s="65"/>
      <c r="H292" s="69"/>
      <c r="I292" s="70"/>
      <c r="J292" s="70"/>
      <c r="K292" s="34" t="s">
        <v>65</v>
      </c>
      <c r="L292" s="77">
        <v>319</v>
      </c>
      <c r="M292" s="77"/>
      <c r="N292" s="72"/>
      <c r="O292" s="79" t="s">
        <v>176</v>
      </c>
      <c r="P292" s="81">
        <v>43642.819375</v>
      </c>
      <c r="Q292" s="79" t="s">
        <v>705</v>
      </c>
      <c r="R292" s="83" t="s">
        <v>821</v>
      </c>
      <c r="S292" s="79" t="s">
        <v>829</v>
      </c>
      <c r="T292" s="79" t="s">
        <v>1022</v>
      </c>
      <c r="U292" s="79"/>
      <c r="V292" s="83" t="s">
        <v>1292</v>
      </c>
      <c r="W292" s="81">
        <v>43642.819375</v>
      </c>
      <c r="X292" s="83" t="s">
        <v>1584</v>
      </c>
      <c r="Y292" s="79"/>
      <c r="Z292" s="79"/>
      <c r="AA292" s="85" t="s">
        <v>1892</v>
      </c>
      <c r="AB292" s="79"/>
      <c r="AC292" s="79" t="b">
        <v>0</v>
      </c>
      <c r="AD292" s="79">
        <v>0</v>
      </c>
      <c r="AE292" s="85" t="s">
        <v>1912</v>
      </c>
      <c r="AF292" s="79" t="b">
        <v>0</v>
      </c>
      <c r="AG292" s="79" t="s">
        <v>1916</v>
      </c>
      <c r="AH292" s="79"/>
      <c r="AI292" s="85" t="s">
        <v>1912</v>
      </c>
      <c r="AJ292" s="79" t="b">
        <v>0</v>
      </c>
      <c r="AK292" s="79">
        <v>2</v>
      </c>
      <c r="AL292" s="85" t="s">
        <v>1912</v>
      </c>
      <c r="AM292" s="79" t="s">
        <v>1927</v>
      </c>
      <c r="AN292" s="79" t="b">
        <v>0</v>
      </c>
      <c r="AO292" s="85" t="s">
        <v>1892</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4</v>
      </c>
      <c r="BC292" s="78" t="str">
        <f>REPLACE(INDEX(GroupVertices[Group],MATCH(Edges24[[#This Row],[Vertex 2]],GroupVertices[Vertex],0)),1,1,"")</f>
        <v>4</v>
      </c>
      <c r="BD292" s="48">
        <v>0</v>
      </c>
      <c r="BE292" s="49">
        <v>0</v>
      </c>
      <c r="BF292" s="48">
        <v>0</v>
      </c>
      <c r="BG292" s="49">
        <v>0</v>
      </c>
      <c r="BH292" s="48">
        <v>0</v>
      </c>
      <c r="BI292" s="49">
        <v>0</v>
      </c>
      <c r="BJ292" s="48">
        <v>17</v>
      </c>
      <c r="BK292" s="49">
        <v>100</v>
      </c>
      <c r="BL292" s="48">
        <v>17</v>
      </c>
    </row>
    <row r="293" spans="1:64" ht="15">
      <c r="A293" s="64" t="s">
        <v>389</v>
      </c>
      <c r="B293" s="64" t="s">
        <v>391</v>
      </c>
      <c r="C293" s="65"/>
      <c r="D293" s="66"/>
      <c r="E293" s="67"/>
      <c r="F293" s="68"/>
      <c r="G293" s="65"/>
      <c r="H293" s="69"/>
      <c r="I293" s="70"/>
      <c r="J293" s="70"/>
      <c r="K293" s="34" t="s">
        <v>65</v>
      </c>
      <c r="L293" s="77">
        <v>320</v>
      </c>
      <c r="M293" s="77"/>
      <c r="N293" s="72"/>
      <c r="O293" s="79" t="s">
        <v>416</v>
      </c>
      <c r="P293" s="81">
        <v>43642.848125</v>
      </c>
      <c r="Q293" s="79" t="s">
        <v>706</v>
      </c>
      <c r="R293" s="79"/>
      <c r="S293" s="79"/>
      <c r="T293" s="79" t="s">
        <v>1023</v>
      </c>
      <c r="U293" s="79"/>
      <c r="V293" s="83" t="s">
        <v>1291</v>
      </c>
      <c r="W293" s="81">
        <v>43642.848125</v>
      </c>
      <c r="X293" s="83" t="s">
        <v>1585</v>
      </c>
      <c r="Y293" s="79"/>
      <c r="Z293" s="79"/>
      <c r="AA293" s="85" t="s">
        <v>1893</v>
      </c>
      <c r="AB293" s="79"/>
      <c r="AC293" s="79" t="b">
        <v>0</v>
      </c>
      <c r="AD293" s="79">
        <v>0</v>
      </c>
      <c r="AE293" s="85" t="s">
        <v>1912</v>
      </c>
      <c r="AF293" s="79" t="b">
        <v>0</v>
      </c>
      <c r="AG293" s="79" t="s">
        <v>1916</v>
      </c>
      <c r="AH293" s="79"/>
      <c r="AI293" s="85" t="s">
        <v>1912</v>
      </c>
      <c r="AJ293" s="79" t="b">
        <v>0</v>
      </c>
      <c r="AK293" s="79">
        <v>2</v>
      </c>
      <c r="AL293" s="85" t="s">
        <v>1892</v>
      </c>
      <c r="AM293" s="79" t="s">
        <v>1942</v>
      </c>
      <c r="AN293" s="79" t="b">
        <v>0</v>
      </c>
      <c r="AO293" s="85" t="s">
        <v>1892</v>
      </c>
      <c r="AP293" s="79" t="s">
        <v>176</v>
      </c>
      <c r="AQ293" s="79">
        <v>0</v>
      </c>
      <c r="AR293" s="79">
        <v>0</v>
      </c>
      <c r="AS293" s="79"/>
      <c r="AT293" s="79"/>
      <c r="AU293" s="79"/>
      <c r="AV293" s="79"/>
      <c r="AW293" s="79"/>
      <c r="AX293" s="79"/>
      <c r="AY293" s="79"/>
      <c r="AZ293" s="79"/>
      <c r="BA293">
        <v>1</v>
      </c>
      <c r="BB293" s="78" t="str">
        <f>REPLACE(INDEX(GroupVertices[Group],MATCH(Edges24[[#This Row],[Vertex 1]],GroupVertices[Vertex],0)),1,1,"")</f>
        <v>4</v>
      </c>
      <c r="BC293" s="78" t="str">
        <f>REPLACE(INDEX(GroupVertices[Group],MATCH(Edges24[[#This Row],[Vertex 2]],GroupVertices[Vertex],0)),1,1,"")</f>
        <v>4</v>
      </c>
      <c r="BD293" s="48">
        <v>0</v>
      </c>
      <c r="BE293" s="49">
        <v>0</v>
      </c>
      <c r="BF293" s="48">
        <v>0</v>
      </c>
      <c r="BG293" s="49">
        <v>0</v>
      </c>
      <c r="BH293" s="48">
        <v>0</v>
      </c>
      <c r="BI293" s="49">
        <v>0</v>
      </c>
      <c r="BJ293" s="48">
        <v>12</v>
      </c>
      <c r="BK293" s="49">
        <v>100</v>
      </c>
      <c r="BL293" s="48">
        <v>12</v>
      </c>
    </row>
    <row r="294" spans="1:64" ht="15">
      <c r="A294" s="64" t="s">
        <v>392</v>
      </c>
      <c r="B294" s="64" t="s">
        <v>394</v>
      </c>
      <c r="C294" s="65"/>
      <c r="D294" s="66"/>
      <c r="E294" s="67"/>
      <c r="F294" s="68"/>
      <c r="G294" s="65"/>
      <c r="H294" s="69"/>
      <c r="I294" s="70"/>
      <c r="J294" s="70"/>
      <c r="K294" s="34" t="s">
        <v>65</v>
      </c>
      <c r="L294" s="77">
        <v>321</v>
      </c>
      <c r="M294" s="77"/>
      <c r="N294" s="72"/>
      <c r="O294" s="79" t="s">
        <v>416</v>
      </c>
      <c r="P294" s="81">
        <v>43644.84164351852</v>
      </c>
      <c r="Q294" s="79" t="s">
        <v>707</v>
      </c>
      <c r="R294" s="83" t="s">
        <v>723</v>
      </c>
      <c r="S294" s="79" t="s">
        <v>827</v>
      </c>
      <c r="T294" s="79" t="s">
        <v>1024</v>
      </c>
      <c r="U294" s="83" t="s">
        <v>1233</v>
      </c>
      <c r="V294" s="83" t="s">
        <v>1233</v>
      </c>
      <c r="W294" s="81">
        <v>43644.84164351852</v>
      </c>
      <c r="X294" s="83" t="s">
        <v>1586</v>
      </c>
      <c r="Y294" s="79"/>
      <c r="Z294" s="79"/>
      <c r="AA294" s="85" t="s">
        <v>1894</v>
      </c>
      <c r="AB294" s="79"/>
      <c r="AC294" s="79" t="b">
        <v>0</v>
      </c>
      <c r="AD294" s="79">
        <v>0</v>
      </c>
      <c r="AE294" s="85" t="s">
        <v>1912</v>
      </c>
      <c r="AF294" s="79" t="b">
        <v>0</v>
      </c>
      <c r="AG294" s="79" t="s">
        <v>1915</v>
      </c>
      <c r="AH294" s="79"/>
      <c r="AI294" s="85" t="s">
        <v>1912</v>
      </c>
      <c r="AJ294" s="79" t="b">
        <v>0</v>
      </c>
      <c r="AK294" s="79">
        <v>1</v>
      </c>
      <c r="AL294" s="85" t="s">
        <v>1912</v>
      </c>
      <c r="AM294" s="79" t="s">
        <v>1922</v>
      </c>
      <c r="AN294" s="79" t="b">
        <v>0</v>
      </c>
      <c r="AO294" s="85" t="s">
        <v>1894</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4</v>
      </c>
      <c r="BC294" s="78" t="str">
        <f>REPLACE(INDEX(GroupVertices[Group],MATCH(Edges24[[#This Row],[Vertex 2]],GroupVertices[Vertex],0)),1,1,"")</f>
        <v>2</v>
      </c>
      <c r="BD294" s="48">
        <v>2</v>
      </c>
      <c r="BE294" s="49">
        <v>18.181818181818183</v>
      </c>
      <c r="BF294" s="48">
        <v>0</v>
      </c>
      <c r="BG294" s="49">
        <v>0</v>
      </c>
      <c r="BH294" s="48">
        <v>0</v>
      </c>
      <c r="BI294" s="49">
        <v>0</v>
      </c>
      <c r="BJ294" s="48">
        <v>9</v>
      </c>
      <c r="BK294" s="49">
        <v>81.81818181818181</v>
      </c>
      <c r="BL294" s="48">
        <v>11</v>
      </c>
    </row>
    <row r="295" spans="1:64" ht="15">
      <c r="A295" s="64" t="s">
        <v>389</v>
      </c>
      <c r="B295" s="64" t="s">
        <v>392</v>
      </c>
      <c r="C295" s="65"/>
      <c r="D295" s="66"/>
      <c r="E295" s="67"/>
      <c r="F295" s="68"/>
      <c r="G295" s="65"/>
      <c r="H295" s="69"/>
      <c r="I295" s="70"/>
      <c r="J295" s="70"/>
      <c r="K295" s="34" t="s">
        <v>65</v>
      </c>
      <c r="L295" s="77">
        <v>322</v>
      </c>
      <c r="M295" s="77"/>
      <c r="N295" s="72"/>
      <c r="O295" s="79" t="s">
        <v>416</v>
      </c>
      <c r="P295" s="81">
        <v>43644.84811342593</v>
      </c>
      <c r="Q295" s="79" t="s">
        <v>708</v>
      </c>
      <c r="R295" s="83" t="s">
        <v>723</v>
      </c>
      <c r="S295" s="79" t="s">
        <v>827</v>
      </c>
      <c r="T295" s="79" t="s">
        <v>1024</v>
      </c>
      <c r="U295" s="79"/>
      <c r="V295" s="83" t="s">
        <v>1291</v>
      </c>
      <c r="W295" s="81">
        <v>43644.84811342593</v>
      </c>
      <c r="X295" s="83" t="s">
        <v>1587</v>
      </c>
      <c r="Y295" s="79"/>
      <c r="Z295" s="79"/>
      <c r="AA295" s="85" t="s">
        <v>1895</v>
      </c>
      <c r="AB295" s="79"/>
      <c r="AC295" s="79" t="b">
        <v>0</v>
      </c>
      <c r="AD295" s="79">
        <v>0</v>
      </c>
      <c r="AE295" s="85" t="s">
        <v>1912</v>
      </c>
      <c r="AF295" s="79" t="b">
        <v>0</v>
      </c>
      <c r="AG295" s="79" t="s">
        <v>1915</v>
      </c>
      <c r="AH295" s="79"/>
      <c r="AI295" s="85" t="s">
        <v>1912</v>
      </c>
      <c r="AJ295" s="79" t="b">
        <v>0</v>
      </c>
      <c r="AK295" s="79">
        <v>1</v>
      </c>
      <c r="AL295" s="85" t="s">
        <v>1894</v>
      </c>
      <c r="AM295" s="79" t="s">
        <v>1942</v>
      </c>
      <c r="AN295" s="79" t="b">
        <v>0</v>
      </c>
      <c r="AO295" s="85" t="s">
        <v>1894</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4</v>
      </c>
      <c r="BC295" s="78" t="str">
        <f>REPLACE(INDEX(GroupVertices[Group],MATCH(Edges24[[#This Row],[Vertex 2]],GroupVertices[Vertex],0)),1,1,"")</f>
        <v>4</v>
      </c>
      <c r="BD295" s="48">
        <v>2</v>
      </c>
      <c r="BE295" s="49">
        <v>15.384615384615385</v>
      </c>
      <c r="BF295" s="48">
        <v>0</v>
      </c>
      <c r="BG295" s="49">
        <v>0</v>
      </c>
      <c r="BH295" s="48">
        <v>0</v>
      </c>
      <c r="BI295" s="49">
        <v>0</v>
      </c>
      <c r="BJ295" s="48">
        <v>11</v>
      </c>
      <c r="BK295" s="49">
        <v>84.61538461538461</v>
      </c>
      <c r="BL295" s="48">
        <v>13</v>
      </c>
    </row>
    <row r="296" spans="1:64" ht="15">
      <c r="A296" s="64" t="s">
        <v>393</v>
      </c>
      <c r="B296" s="64" t="s">
        <v>393</v>
      </c>
      <c r="C296" s="65"/>
      <c r="D296" s="66"/>
      <c r="E296" s="67"/>
      <c r="F296" s="68"/>
      <c r="G296" s="65"/>
      <c r="H296" s="69"/>
      <c r="I296" s="70"/>
      <c r="J296" s="70"/>
      <c r="K296" s="34" t="s">
        <v>65</v>
      </c>
      <c r="L296" s="77">
        <v>323</v>
      </c>
      <c r="M296" s="77"/>
      <c r="N296" s="72"/>
      <c r="O296" s="79" t="s">
        <v>176</v>
      </c>
      <c r="P296" s="81">
        <v>43647.0225462963</v>
      </c>
      <c r="Q296" s="79" t="s">
        <v>709</v>
      </c>
      <c r="R296" s="83" t="s">
        <v>822</v>
      </c>
      <c r="S296" s="79" t="s">
        <v>829</v>
      </c>
      <c r="T296" s="79" t="s">
        <v>1025</v>
      </c>
      <c r="U296" s="79"/>
      <c r="V296" s="83" t="s">
        <v>1293</v>
      </c>
      <c r="W296" s="81">
        <v>43647.0225462963</v>
      </c>
      <c r="X296" s="83" t="s">
        <v>1588</v>
      </c>
      <c r="Y296" s="79">
        <v>34.1467</v>
      </c>
      <c r="Z296" s="79">
        <v>-118.1488</v>
      </c>
      <c r="AA296" s="85" t="s">
        <v>1896</v>
      </c>
      <c r="AB296" s="79"/>
      <c r="AC296" s="79" t="b">
        <v>0</v>
      </c>
      <c r="AD296" s="79">
        <v>1</v>
      </c>
      <c r="AE296" s="85" t="s">
        <v>1912</v>
      </c>
      <c r="AF296" s="79" t="b">
        <v>0</v>
      </c>
      <c r="AG296" s="79" t="s">
        <v>1915</v>
      </c>
      <c r="AH296" s="79"/>
      <c r="AI296" s="85" t="s">
        <v>1912</v>
      </c>
      <c r="AJ296" s="79" t="b">
        <v>0</v>
      </c>
      <c r="AK296" s="79">
        <v>1</v>
      </c>
      <c r="AL296" s="85" t="s">
        <v>1912</v>
      </c>
      <c r="AM296" s="79" t="s">
        <v>1927</v>
      </c>
      <c r="AN296" s="79" t="b">
        <v>0</v>
      </c>
      <c r="AO296" s="85" t="s">
        <v>1896</v>
      </c>
      <c r="AP296" s="79" t="s">
        <v>176</v>
      </c>
      <c r="AQ296" s="79">
        <v>0</v>
      </c>
      <c r="AR296" s="79">
        <v>0</v>
      </c>
      <c r="AS296" s="79" t="s">
        <v>1952</v>
      </c>
      <c r="AT296" s="79" t="s">
        <v>1954</v>
      </c>
      <c r="AU296" s="79" t="s">
        <v>1957</v>
      </c>
      <c r="AV296" s="79" t="s">
        <v>1968</v>
      </c>
      <c r="AW296" s="79" t="s">
        <v>1977</v>
      </c>
      <c r="AX296" s="79" t="s">
        <v>1986</v>
      </c>
      <c r="AY296" s="79" t="s">
        <v>1987</v>
      </c>
      <c r="AZ296" s="83" t="s">
        <v>1996</v>
      </c>
      <c r="BA296">
        <v>1</v>
      </c>
      <c r="BB296" s="78" t="str">
        <f>REPLACE(INDEX(GroupVertices[Group],MATCH(Edges24[[#This Row],[Vertex 1]],GroupVertices[Vertex],0)),1,1,"")</f>
        <v>4</v>
      </c>
      <c r="BC296" s="78" t="str">
        <f>REPLACE(INDEX(GroupVertices[Group],MATCH(Edges24[[#This Row],[Vertex 2]],GroupVertices[Vertex],0)),1,1,"")</f>
        <v>4</v>
      </c>
      <c r="BD296" s="48">
        <v>2</v>
      </c>
      <c r="BE296" s="49">
        <v>6.896551724137931</v>
      </c>
      <c r="BF296" s="48">
        <v>0</v>
      </c>
      <c r="BG296" s="49">
        <v>0</v>
      </c>
      <c r="BH296" s="48">
        <v>0</v>
      </c>
      <c r="BI296" s="49">
        <v>0</v>
      </c>
      <c r="BJ296" s="48">
        <v>27</v>
      </c>
      <c r="BK296" s="49">
        <v>93.10344827586206</v>
      </c>
      <c r="BL296" s="48">
        <v>29</v>
      </c>
    </row>
    <row r="297" spans="1:64" ht="15">
      <c r="A297" s="64" t="s">
        <v>389</v>
      </c>
      <c r="B297" s="64" t="s">
        <v>393</v>
      </c>
      <c r="C297" s="65"/>
      <c r="D297" s="66"/>
      <c r="E297" s="67"/>
      <c r="F297" s="68"/>
      <c r="G297" s="65"/>
      <c r="H297" s="69"/>
      <c r="I297" s="70"/>
      <c r="J297" s="70"/>
      <c r="K297" s="34" t="s">
        <v>65</v>
      </c>
      <c r="L297" s="77">
        <v>324</v>
      </c>
      <c r="M297" s="77"/>
      <c r="N297" s="72"/>
      <c r="O297" s="79" t="s">
        <v>416</v>
      </c>
      <c r="P297" s="81">
        <v>43647.056446759256</v>
      </c>
      <c r="Q297" s="79" t="s">
        <v>710</v>
      </c>
      <c r="R297" s="79"/>
      <c r="S297" s="79"/>
      <c r="T297" s="79" t="s">
        <v>1026</v>
      </c>
      <c r="U297" s="79"/>
      <c r="V297" s="83" t="s">
        <v>1291</v>
      </c>
      <c r="W297" s="81">
        <v>43647.056446759256</v>
      </c>
      <c r="X297" s="83" t="s">
        <v>1589</v>
      </c>
      <c r="Y297" s="79"/>
      <c r="Z297" s="79"/>
      <c r="AA297" s="85" t="s">
        <v>1897</v>
      </c>
      <c r="AB297" s="79"/>
      <c r="AC297" s="79" t="b">
        <v>0</v>
      </c>
      <c r="AD297" s="79">
        <v>0</v>
      </c>
      <c r="AE297" s="85" t="s">
        <v>1912</v>
      </c>
      <c r="AF297" s="79" t="b">
        <v>0</v>
      </c>
      <c r="AG297" s="79" t="s">
        <v>1915</v>
      </c>
      <c r="AH297" s="79"/>
      <c r="AI297" s="85" t="s">
        <v>1912</v>
      </c>
      <c r="AJ297" s="79" t="b">
        <v>0</v>
      </c>
      <c r="AK297" s="79">
        <v>1</v>
      </c>
      <c r="AL297" s="85" t="s">
        <v>1896</v>
      </c>
      <c r="AM297" s="79" t="s">
        <v>1942</v>
      </c>
      <c r="AN297" s="79" t="b">
        <v>0</v>
      </c>
      <c r="AO297" s="85" t="s">
        <v>1896</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4</v>
      </c>
      <c r="BC297" s="78" t="str">
        <f>REPLACE(INDEX(GroupVertices[Group],MATCH(Edges24[[#This Row],[Vertex 2]],GroupVertices[Vertex],0)),1,1,"")</f>
        <v>4</v>
      </c>
      <c r="BD297" s="48">
        <v>2</v>
      </c>
      <c r="BE297" s="49">
        <v>8.333333333333334</v>
      </c>
      <c r="BF297" s="48">
        <v>0</v>
      </c>
      <c r="BG297" s="49">
        <v>0</v>
      </c>
      <c r="BH297" s="48">
        <v>0</v>
      </c>
      <c r="BI297" s="49">
        <v>0</v>
      </c>
      <c r="BJ297" s="48">
        <v>22</v>
      </c>
      <c r="BK297" s="49">
        <v>91.66666666666667</v>
      </c>
      <c r="BL297" s="48">
        <v>24</v>
      </c>
    </row>
    <row r="298" spans="1:64" ht="15">
      <c r="A298" s="64" t="s">
        <v>394</v>
      </c>
      <c r="B298" s="64" t="s">
        <v>394</v>
      </c>
      <c r="C298" s="65"/>
      <c r="D298" s="66"/>
      <c r="E298" s="67"/>
      <c r="F298" s="68"/>
      <c r="G298" s="65"/>
      <c r="H298" s="69"/>
      <c r="I298" s="70"/>
      <c r="J298" s="70"/>
      <c r="K298" s="34" t="s">
        <v>65</v>
      </c>
      <c r="L298" s="77">
        <v>325</v>
      </c>
      <c r="M298" s="77"/>
      <c r="N298" s="72"/>
      <c r="O298" s="79" t="s">
        <v>176</v>
      </c>
      <c r="P298" s="81">
        <v>43606.902094907404</v>
      </c>
      <c r="Q298" s="79" t="s">
        <v>711</v>
      </c>
      <c r="R298" s="83" t="s">
        <v>727</v>
      </c>
      <c r="S298" s="79" t="s">
        <v>831</v>
      </c>
      <c r="T298" s="79" t="s">
        <v>866</v>
      </c>
      <c r="U298" s="83" t="s">
        <v>1234</v>
      </c>
      <c r="V298" s="83" t="s">
        <v>1234</v>
      </c>
      <c r="W298" s="81">
        <v>43606.902094907404</v>
      </c>
      <c r="X298" s="83" t="s">
        <v>1590</v>
      </c>
      <c r="Y298" s="79"/>
      <c r="Z298" s="79"/>
      <c r="AA298" s="85" t="s">
        <v>1898</v>
      </c>
      <c r="AB298" s="79"/>
      <c r="AC298" s="79" t="b">
        <v>0</v>
      </c>
      <c r="AD298" s="79">
        <v>6</v>
      </c>
      <c r="AE298" s="85" t="s">
        <v>1912</v>
      </c>
      <c r="AF298" s="79" t="b">
        <v>0</v>
      </c>
      <c r="AG298" s="79" t="s">
        <v>1915</v>
      </c>
      <c r="AH298" s="79"/>
      <c r="AI298" s="85" t="s">
        <v>1912</v>
      </c>
      <c r="AJ298" s="79" t="b">
        <v>0</v>
      </c>
      <c r="AK298" s="79">
        <v>4</v>
      </c>
      <c r="AL298" s="85" t="s">
        <v>1912</v>
      </c>
      <c r="AM298" s="79" t="s">
        <v>1929</v>
      </c>
      <c r="AN298" s="79" t="b">
        <v>0</v>
      </c>
      <c r="AO298" s="85" t="s">
        <v>1898</v>
      </c>
      <c r="AP298" s="79" t="s">
        <v>1943</v>
      </c>
      <c r="AQ298" s="79">
        <v>0</v>
      </c>
      <c r="AR298" s="79">
        <v>0</v>
      </c>
      <c r="AS298" s="79"/>
      <c r="AT298" s="79"/>
      <c r="AU298" s="79"/>
      <c r="AV298" s="79"/>
      <c r="AW298" s="79"/>
      <c r="AX298" s="79"/>
      <c r="AY298" s="79"/>
      <c r="AZ298" s="79"/>
      <c r="BA298">
        <v>1</v>
      </c>
      <c r="BB298" s="78" t="str">
        <f>REPLACE(INDEX(GroupVertices[Group],MATCH(Edges24[[#This Row],[Vertex 1]],GroupVertices[Vertex],0)),1,1,"")</f>
        <v>2</v>
      </c>
      <c r="BC298" s="78" t="str">
        <f>REPLACE(INDEX(GroupVertices[Group],MATCH(Edges24[[#This Row],[Vertex 2]],GroupVertices[Vertex],0)),1,1,"")</f>
        <v>2</v>
      </c>
      <c r="BD298" s="48">
        <v>0</v>
      </c>
      <c r="BE298" s="49">
        <v>0</v>
      </c>
      <c r="BF298" s="48">
        <v>2</v>
      </c>
      <c r="BG298" s="49">
        <v>20</v>
      </c>
      <c r="BH298" s="48">
        <v>0</v>
      </c>
      <c r="BI298" s="49">
        <v>0</v>
      </c>
      <c r="BJ298" s="48">
        <v>8</v>
      </c>
      <c r="BK298" s="49">
        <v>80</v>
      </c>
      <c r="BL298" s="48">
        <v>10</v>
      </c>
    </row>
    <row r="299" spans="1:64" ht="15">
      <c r="A299" s="64" t="s">
        <v>395</v>
      </c>
      <c r="B299" s="64" t="s">
        <v>394</v>
      </c>
      <c r="C299" s="65"/>
      <c r="D299" s="66"/>
      <c r="E299" s="67"/>
      <c r="F299" s="68"/>
      <c r="G299" s="65"/>
      <c r="H299" s="69"/>
      <c r="I299" s="70"/>
      <c r="J299" s="70"/>
      <c r="K299" s="34" t="s">
        <v>65</v>
      </c>
      <c r="L299" s="77">
        <v>326</v>
      </c>
      <c r="M299" s="77"/>
      <c r="N299" s="72"/>
      <c r="O299" s="79" t="s">
        <v>416</v>
      </c>
      <c r="P299" s="81">
        <v>43648.62825231482</v>
      </c>
      <c r="Q299" s="79" t="s">
        <v>712</v>
      </c>
      <c r="R299" s="83" t="s">
        <v>723</v>
      </c>
      <c r="S299" s="79" t="s">
        <v>827</v>
      </c>
      <c r="T299" s="79" t="s">
        <v>911</v>
      </c>
      <c r="U299" s="83" t="s">
        <v>1235</v>
      </c>
      <c r="V299" s="83" t="s">
        <v>1235</v>
      </c>
      <c r="W299" s="81">
        <v>43648.62825231482</v>
      </c>
      <c r="X299" s="83" t="s">
        <v>1591</v>
      </c>
      <c r="Y299" s="79"/>
      <c r="Z299" s="79"/>
      <c r="AA299" s="85" t="s">
        <v>1899</v>
      </c>
      <c r="AB299" s="79"/>
      <c r="AC299" s="79" t="b">
        <v>0</v>
      </c>
      <c r="AD299" s="79">
        <v>0</v>
      </c>
      <c r="AE299" s="85" t="s">
        <v>1912</v>
      </c>
      <c r="AF299" s="79" t="b">
        <v>0</v>
      </c>
      <c r="AG299" s="79" t="s">
        <v>1915</v>
      </c>
      <c r="AH299" s="79"/>
      <c r="AI299" s="85" t="s">
        <v>1912</v>
      </c>
      <c r="AJ299" s="79" t="b">
        <v>0</v>
      </c>
      <c r="AK299" s="79">
        <v>1</v>
      </c>
      <c r="AL299" s="85" t="s">
        <v>1912</v>
      </c>
      <c r="AM299" s="79" t="s">
        <v>1922</v>
      </c>
      <c r="AN299" s="79" t="b">
        <v>0</v>
      </c>
      <c r="AO299" s="85" t="s">
        <v>1899</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4</v>
      </c>
      <c r="BC299" s="78" t="str">
        <f>REPLACE(INDEX(GroupVertices[Group],MATCH(Edges24[[#This Row],[Vertex 2]],GroupVertices[Vertex],0)),1,1,"")</f>
        <v>2</v>
      </c>
      <c r="BD299" s="48"/>
      <c r="BE299" s="49"/>
      <c r="BF299" s="48"/>
      <c r="BG299" s="49"/>
      <c r="BH299" s="48"/>
      <c r="BI299" s="49"/>
      <c r="BJ299" s="48"/>
      <c r="BK299" s="49"/>
      <c r="BL299" s="48"/>
    </row>
    <row r="300" spans="1:64" ht="15">
      <c r="A300" s="64" t="s">
        <v>389</v>
      </c>
      <c r="B300" s="64" t="s">
        <v>394</v>
      </c>
      <c r="C300" s="65"/>
      <c r="D300" s="66"/>
      <c r="E300" s="67"/>
      <c r="F300" s="68"/>
      <c r="G300" s="65"/>
      <c r="H300" s="69"/>
      <c r="I300" s="70"/>
      <c r="J300" s="70"/>
      <c r="K300" s="34" t="s">
        <v>65</v>
      </c>
      <c r="L300" s="77">
        <v>328</v>
      </c>
      <c r="M300" s="77"/>
      <c r="N300" s="72"/>
      <c r="O300" s="79" t="s">
        <v>416</v>
      </c>
      <c r="P300" s="81">
        <v>43648.63997685185</v>
      </c>
      <c r="Q300" s="79" t="s">
        <v>713</v>
      </c>
      <c r="R300" s="83" t="s">
        <v>723</v>
      </c>
      <c r="S300" s="79" t="s">
        <v>827</v>
      </c>
      <c r="T300" s="79" t="s">
        <v>911</v>
      </c>
      <c r="U300" s="79"/>
      <c r="V300" s="83" t="s">
        <v>1291</v>
      </c>
      <c r="W300" s="81">
        <v>43648.63997685185</v>
      </c>
      <c r="X300" s="83" t="s">
        <v>1592</v>
      </c>
      <c r="Y300" s="79"/>
      <c r="Z300" s="79"/>
      <c r="AA300" s="85" t="s">
        <v>1900</v>
      </c>
      <c r="AB300" s="79"/>
      <c r="AC300" s="79" t="b">
        <v>0</v>
      </c>
      <c r="AD300" s="79">
        <v>0</v>
      </c>
      <c r="AE300" s="85" t="s">
        <v>1912</v>
      </c>
      <c r="AF300" s="79" t="b">
        <v>0</v>
      </c>
      <c r="AG300" s="79" t="s">
        <v>1915</v>
      </c>
      <c r="AH300" s="79"/>
      <c r="AI300" s="85" t="s">
        <v>1912</v>
      </c>
      <c r="AJ300" s="79" t="b">
        <v>0</v>
      </c>
      <c r="AK300" s="79">
        <v>1</v>
      </c>
      <c r="AL300" s="85" t="s">
        <v>1899</v>
      </c>
      <c r="AM300" s="79" t="s">
        <v>1942</v>
      </c>
      <c r="AN300" s="79" t="b">
        <v>0</v>
      </c>
      <c r="AO300" s="85" t="s">
        <v>1899</v>
      </c>
      <c r="AP300" s="79" t="s">
        <v>176</v>
      </c>
      <c r="AQ300" s="79">
        <v>0</v>
      </c>
      <c r="AR300" s="79">
        <v>0</v>
      </c>
      <c r="AS300" s="79"/>
      <c r="AT300" s="79"/>
      <c r="AU300" s="79"/>
      <c r="AV300" s="79"/>
      <c r="AW300" s="79"/>
      <c r="AX300" s="79"/>
      <c r="AY300" s="79"/>
      <c r="AZ300" s="79"/>
      <c r="BA300">
        <v>2</v>
      </c>
      <c r="BB300" s="78" t="str">
        <f>REPLACE(INDEX(GroupVertices[Group],MATCH(Edges24[[#This Row],[Vertex 1]],GroupVertices[Vertex],0)),1,1,"")</f>
        <v>4</v>
      </c>
      <c r="BC300" s="78" t="str">
        <f>REPLACE(INDEX(GroupVertices[Group],MATCH(Edges24[[#This Row],[Vertex 2]],GroupVertices[Vertex],0)),1,1,"")</f>
        <v>2</v>
      </c>
      <c r="BD300" s="48"/>
      <c r="BE300" s="49"/>
      <c r="BF300" s="48"/>
      <c r="BG300" s="49"/>
      <c r="BH300" s="48"/>
      <c r="BI300" s="49"/>
      <c r="BJ300" s="48"/>
      <c r="BK300" s="49"/>
      <c r="BL300" s="48"/>
    </row>
    <row r="301" spans="1:64" ht="15">
      <c r="A301" s="64" t="s">
        <v>396</v>
      </c>
      <c r="B301" s="64" t="s">
        <v>396</v>
      </c>
      <c r="C301" s="65"/>
      <c r="D301" s="66"/>
      <c r="E301" s="67"/>
      <c r="F301" s="68"/>
      <c r="G301" s="65"/>
      <c r="H301" s="69"/>
      <c r="I301" s="70"/>
      <c r="J301" s="70"/>
      <c r="K301" s="34" t="s">
        <v>65</v>
      </c>
      <c r="L301" s="77">
        <v>333</v>
      </c>
      <c r="M301" s="77"/>
      <c r="N301" s="72"/>
      <c r="O301" s="79" t="s">
        <v>176</v>
      </c>
      <c r="P301" s="81">
        <v>43642.510983796295</v>
      </c>
      <c r="Q301" s="79" t="s">
        <v>714</v>
      </c>
      <c r="R301" s="83" t="s">
        <v>823</v>
      </c>
      <c r="S301" s="79" t="s">
        <v>829</v>
      </c>
      <c r="T301" s="79" t="s">
        <v>1027</v>
      </c>
      <c r="U301" s="79"/>
      <c r="V301" s="83" t="s">
        <v>1294</v>
      </c>
      <c r="W301" s="81">
        <v>43642.510983796295</v>
      </c>
      <c r="X301" s="83" t="s">
        <v>1593</v>
      </c>
      <c r="Y301" s="79"/>
      <c r="Z301" s="79"/>
      <c r="AA301" s="85" t="s">
        <v>1901</v>
      </c>
      <c r="AB301" s="79"/>
      <c r="AC301" s="79" t="b">
        <v>0</v>
      </c>
      <c r="AD301" s="79">
        <v>0</v>
      </c>
      <c r="AE301" s="85" t="s">
        <v>1912</v>
      </c>
      <c r="AF301" s="79" t="b">
        <v>0</v>
      </c>
      <c r="AG301" s="79" t="s">
        <v>1915</v>
      </c>
      <c r="AH301" s="79"/>
      <c r="AI301" s="85" t="s">
        <v>1912</v>
      </c>
      <c r="AJ301" s="79" t="b">
        <v>0</v>
      </c>
      <c r="AK301" s="79">
        <v>1</v>
      </c>
      <c r="AL301" s="85" t="s">
        <v>1912</v>
      </c>
      <c r="AM301" s="79" t="s">
        <v>1927</v>
      </c>
      <c r="AN301" s="79" t="b">
        <v>0</v>
      </c>
      <c r="AO301" s="85" t="s">
        <v>1901</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4</v>
      </c>
      <c r="BC301" s="78" t="str">
        <f>REPLACE(INDEX(GroupVertices[Group],MATCH(Edges24[[#This Row],[Vertex 2]],GroupVertices[Vertex],0)),1,1,"")</f>
        <v>4</v>
      </c>
      <c r="BD301" s="48">
        <v>0</v>
      </c>
      <c r="BE301" s="49">
        <v>0</v>
      </c>
      <c r="BF301" s="48">
        <v>1</v>
      </c>
      <c r="BG301" s="49">
        <v>4.761904761904762</v>
      </c>
      <c r="BH301" s="48">
        <v>0</v>
      </c>
      <c r="BI301" s="49">
        <v>0</v>
      </c>
      <c r="BJ301" s="48">
        <v>20</v>
      </c>
      <c r="BK301" s="49">
        <v>95.23809523809524</v>
      </c>
      <c r="BL301" s="48">
        <v>21</v>
      </c>
    </row>
    <row r="302" spans="1:64" ht="15">
      <c r="A302" s="64" t="s">
        <v>396</v>
      </c>
      <c r="B302" s="64" t="s">
        <v>396</v>
      </c>
      <c r="C302" s="65"/>
      <c r="D302" s="66"/>
      <c r="E302" s="67"/>
      <c r="F302" s="68"/>
      <c r="G302" s="65"/>
      <c r="H302" s="69"/>
      <c r="I302" s="70"/>
      <c r="J302" s="70"/>
      <c r="K302" s="34" t="s">
        <v>65</v>
      </c>
      <c r="L302" s="77">
        <v>334</v>
      </c>
      <c r="M302" s="77"/>
      <c r="N302" s="72"/>
      <c r="O302" s="79" t="s">
        <v>176</v>
      </c>
      <c r="P302" s="81">
        <v>43643.58813657407</v>
      </c>
      <c r="Q302" s="79" t="s">
        <v>715</v>
      </c>
      <c r="R302" s="83" t="s">
        <v>824</v>
      </c>
      <c r="S302" s="79" t="s">
        <v>829</v>
      </c>
      <c r="T302" s="79" t="s">
        <v>1028</v>
      </c>
      <c r="U302" s="79"/>
      <c r="V302" s="83" t="s">
        <v>1294</v>
      </c>
      <c r="W302" s="81">
        <v>43643.58813657407</v>
      </c>
      <c r="X302" s="83" t="s">
        <v>1594</v>
      </c>
      <c r="Y302" s="79"/>
      <c r="Z302" s="79"/>
      <c r="AA302" s="85" t="s">
        <v>1902</v>
      </c>
      <c r="AB302" s="79"/>
      <c r="AC302" s="79" t="b">
        <v>0</v>
      </c>
      <c r="AD302" s="79">
        <v>2</v>
      </c>
      <c r="AE302" s="85" t="s">
        <v>1912</v>
      </c>
      <c r="AF302" s="79" t="b">
        <v>0</v>
      </c>
      <c r="AG302" s="79" t="s">
        <v>1915</v>
      </c>
      <c r="AH302" s="79"/>
      <c r="AI302" s="85" t="s">
        <v>1912</v>
      </c>
      <c r="AJ302" s="79" t="b">
        <v>0</v>
      </c>
      <c r="AK302" s="79">
        <v>1</v>
      </c>
      <c r="AL302" s="85" t="s">
        <v>1912</v>
      </c>
      <c r="AM302" s="79" t="s">
        <v>1927</v>
      </c>
      <c r="AN302" s="79" t="b">
        <v>0</v>
      </c>
      <c r="AO302" s="85" t="s">
        <v>1902</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4</v>
      </c>
      <c r="BC302" s="78" t="str">
        <f>REPLACE(INDEX(GroupVertices[Group],MATCH(Edges24[[#This Row],[Vertex 2]],GroupVertices[Vertex],0)),1,1,"")</f>
        <v>4</v>
      </c>
      <c r="BD302" s="48">
        <v>0</v>
      </c>
      <c r="BE302" s="49">
        <v>0</v>
      </c>
      <c r="BF302" s="48">
        <v>0</v>
      </c>
      <c r="BG302" s="49">
        <v>0</v>
      </c>
      <c r="BH302" s="48">
        <v>0</v>
      </c>
      <c r="BI302" s="49">
        <v>0</v>
      </c>
      <c r="BJ302" s="48">
        <v>21</v>
      </c>
      <c r="BK302" s="49">
        <v>100</v>
      </c>
      <c r="BL302" s="48">
        <v>21</v>
      </c>
    </row>
    <row r="303" spans="1:64" ht="15">
      <c r="A303" s="64" t="s">
        <v>396</v>
      </c>
      <c r="B303" s="64" t="s">
        <v>396</v>
      </c>
      <c r="C303" s="65"/>
      <c r="D303" s="66"/>
      <c r="E303" s="67"/>
      <c r="F303" s="68"/>
      <c r="G303" s="65"/>
      <c r="H303" s="69"/>
      <c r="I303" s="70"/>
      <c r="J303" s="70"/>
      <c r="K303" s="34" t="s">
        <v>65</v>
      </c>
      <c r="L303" s="77">
        <v>335</v>
      </c>
      <c r="M303" s="77"/>
      <c r="N303" s="72"/>
      <c r="O303" s="79" t="s">
        <v>176</v>
      </c>
      <c r="P303" s="81">
        <v>43647.32063657408</v>
      </c>
      <c r="Q303" s="79" t="s">
        <v>716</v>
      </c>
      <c r="R303" s="83" t="s">
        <v>825</v>
      </c>
      <c r="S303" s="79" t="s">
        <v>829</v>
      </c>
      <c r="T303" s="79" t="s">
        <v>1029</v>
      </c>
      <c r="U303" s="79"/>
      <c r="V303" s="83" t="s">
        <v>1294</v>
      </c>
      <c r="W303" s="81">
        <v>43647.32063657408</v>
      </c>
      <c r="X303" s="83" t="s">
        <v>1595</v>
      </c>
      <c r="Y303" s="79"/>
      <c r="Z303" s="79"/>
      <c r="AA303" s="85" t="s">
        <v>1903</v>
      </c>
      <c r="AB303" s="79"/>
      <c r="AC303" s="79" t="b">
        <v>0</v>
      </c>
      <c r="AD303" s="79">
        <v>1</v>
      </c>
      <c r="AE303" s="85" t="s">
        <v>1912</v>
      </c>
      <c r="AF303" s="79" t="b">
        <v>0</v>
      </c>
      <c r="AG303" s="79" t="s">
        <v>1916</v>
      </c>
      <c r="AH303" s="79"/>
      <c r="AI303" s="85" t="s">
        <v>1912</v>
      </c>
      <c r="AJ303" s="79" t="b">
        <v>0</v>
      </c>
      <c r="AK303" s="79">
        <v>2</v>
      </c>
      <c r="AL303" s="85" t="s">
        <v>1912</v>
      </c>
      <c r="AM303" s="79" t="s">
        <v>1927</v>
      </c>
      <c r="AN303" s="79" t="b">
        <v>0</v>
      </c>
      <c r="AO303" s="85" t="s">
        <v>1903</v>
      </c>
      <c r="AP303" s="79" t="s">
        <v>176</v>
      </c>
      <c r="AQ303" s="79">
        <v>0</v>
      </c>
      <c r="AR303" s="79">
        <v>0</v>
      </c>
      <c r="AS303" s="79"/>
      <c r="AT303" s="79"/>
      <c r="AU303" s="79"/>
      <c r="AV303" s="79"/>
      <c r="AW303" s="79"/>
      <c r="AX303" s="79"/>
      <c r="AY303" s="79"/>
      <c r="AZ303" s="79"/>
      <c r="BA303">
        <v>4</v>
      </c>
      <c r="BB303" s="78" t="str">
        <f>REPLACE(INDEX(GroupVertices[Group],MATCH(Edges24[[#This Row],[Vertex 1]],GroupVertices[Vertex],0)),1,1,"")</f>
        <v>4</v>
      </c>
      <c r="BC303" s="78" t="str">
        <f>REPLACE(INDEX(GroupVertices[Group],MATCH(Edges24[[#This Row],[Vertex 2]],GroupVertices[Vertex],0)),1,1,"")</f>
        <v>4</v>
      </c>
      <c r="BD303" s="48">
        <v>0</v>
      </c>
      <c r="BE303" s="49">
        <v>0</v>
      </c>
      <c r="BF303" s="48">
        <v>0</v>
      </c>
      <c r="BG303" s="49">
        <v>0</v>
      </c>
      <c r="BH303" s="48">
        <v>0</v>
      </c>
      <c r="BI303" s="49">
        <v>0</v>
      </c>
      <c r="BJ303" s="48">
        <v>22</v>
      </c>
      <c r="BK303" s="49">
        <v>100</v>
      </c>
      <c r="BL303" s="48">
        <v>22</v>
      </c>
    </row>
    <row r="304" spans="1:64" ht="15">
      <c r="A304" s="64" t="s">
        <v>396</v>
      </c>
      <c r="B304" s="64" t="s">
        <v>396</v>
      </c>
      <c r="C304" s="65"/>
      <c r="D304" s="66"/>
      <c r="E304" s="67"/>
      <c r="F304" s="68"/>
      <c r="G304" s="65"/>
      <c r="H304" s="69"/>
      <c r="I304" s="70"/>
      <c r="J304" s="70"/>
      <c r="K304" s="34" t="s">
        <v>65</v>
      </c>
      <c r="L304" s="77">
        <v>336</v>
      </c>
      <c r="M304" s="77"/>
      <c r="N304" s="72"/>
      <c r="O304" s="79" t="s">
        <v>176</v>
      </c>
      <c r="P304" s="81">
        <v>43650.411087962966</v>
      </c>
      <c r="Q304" s="79" t="s">
        <v>717</v>
      </c>
      <c r="R304" s="83" t="s">
        <v>826</v>
      </c>
      <c r="S304" s="79" t="s">
        <v>829</v>
      </c>
      <c r="T304" s="79" t="s">
        <v>1030</v>
      </c>
      <c r="U304" s="79"/>
      <c r="V304" s="83" t="s">
        <v>1294</v>
      </c>
      <c r="W304" s="81">
        <v>43650.411087962966</v>
      </c>
      <c r="X304" s="83" t="s">
        <v>1596</v>
      </c>
      <c r="Y304" s="79"/>
      <c r="Z304" s="79"/>
      <c r="AA304" s="85" t="s">
        <v>1904</v>
      </c>
      <c r="AB304" s="79"/>
      <c r="AC304" s="79" t="b">
        <v>0</v>
      </c>
      <c r="AD304" s="79">
        <v>1</v>
      </c>
      <c r="AE304" s="85" t="s">
        <v>1912</v>
      </c>
      <c r="AF304" s="79" t="b">
        <v>0</v>
      </c>
      <c r="AG304" s="79" t="s">
        <v>1915</v>
      </c>
      <c r="AH304" s="79"/>
      <c r="AI304" s="85" t="s">
        <v>1912</v>
      </c>
      <c r="AJ304" s="79" t="b">
        <v>0</v>
      </c>
      <c r="AK304" s="79">
        <v>1</v>
      </c>
      <c r="AL304" s="85" t="s">
        <v>1912</v>
      </c>
      <c r="AM304" s="79" t="s">
        <v>1927</v>
      </c>
      <c r="AN304" s="79" t="b">
        <v>0</v>
      </c>
      <c r="AO304" s="85" t="s">
        <v>1904</v>
      </c>
      <c r="AP304" s="79" t="s">
        <v>176</v>
      </c>
      <c r="AQ304" s="79">
        <v>0</v>
      </c>
      <c r="AR304" s="79">
        <v>0</v>
      </c>
      <c r="AS304" s="79"/>
      <c r="AT304" s="79"/>
      <c r="AU304" s="79"/>
      <c r="AV304" s="79"/>
      <c r="AW304" s="79"/>
      <c r="AX304" s="79"/>
      <c r="AY304" s="79"/>
      <c r="AZ304" s="79"/>
      <c r="BA304">
        <v>4</v>
      </c>
      <c r="BB304" s="78" t="str">
        <f>REPLACE(INDEX(GroupVertices[Group],MATCH(Edges24[[#This Row],[Vertex 1]],GroupVertices[Vertex],0)),1,1,"")</f>
        <v>4</v>
      </c>
      <c r="BC304" s="78" t="str">
        <f>REPLACE(INDEX(GroupVertices[Group],MATCH(Edges24[[#This Row],[Vertex 2]],GroupVertices[Vertex],0)),1,1,"")</f>
        <v>4</v>
      </c>
      <c r="BD304" s="48">
        <v>1</v>
      </c>
      <c r="BE304" s="49">
        <v>4</v>
      </c>
      <c r="BF304" s="48">
        <v>0</v>
      </c>
      <c r="BG304" s="49">
        <v>0</v>
      </c>
      <c r="BH304" s="48">
        <v>0</v>
      </c>
      <c r="BI304" s="49">
        <v>0</v>
      </c>
      <c r="BJ304" s="48">
        <v>24</v>
      </c>
      <c r="BK304" s="49">
        <v>96</v>
      </c>
      <c r="BL304" s="48">
        <v>25</v>
      </c>
    </row>
    <row r="305" spans="1:64" ht="15">
      <c r="A305" s="64" t="s">
        <v>389</v>
      </c>
      <c r="B305" s="64" t="s">
        <v>396</v>
      </c>
      <c r="C305" s="65"/>
      <c r="D305" s="66"/>
      <c r="E305" s="67"/>
      <c r="F305" s="68"/>
      <c r="G305" s="65"/>
      <c r="H305" s="69"/>
      <c r="I305" s="70"/>
      <c r="J305" s="70"/>
      <c r="K305" s="34" t="s">
        <v>65</v>
      </c>
      <c r="L305" s="77">
        <v>337</v>
      </c>
      <c r="M305" s="77"/>
      <c r="N305" s="72"/>
      <c r="O305" s="79" t="s">
        <v>416</v>
      </c>
      <c r="P305" s="81">
        <v>43642.514918981484</v>
      </c>
      <c r="Q305" s="79" t="s">
        <v>718</v>
      </c>
      <c r="R305" s="79"/>
      <c r="S305" s="79"/>
      <c r="T305" s="79" t="s">
        <v>1031</v>
      </c>
      <c r="U305" s="79"/>
      <c r="V305" s="83" t="s">
        <v>1291</v>
      </c>
      <c r="W305" s="81">
        <v>43642.514918981484</v>
      </c>
      <c r="X305" s="83" t="s">
        <v>1597</v>
      </c>
      <c r="Y305" s="79"/>
      <c r="Z305" s="79"/>
      <c r="AA305" s="85" t="s">
        <v>1905</v>
      </c>
      <c r="AB305" s="79"/>
      <c r="AC305" s="79" t="b">
        <v>0</v>
      </c>
      <c r="AD305" s="79">
        <v>0</v>
      </c>
      <c r="AE305" s="85" t="s">
        <v>1912</v>
      </c>
      <c r="AF305" s="79" t="b">
        <v>0</v>
      </c>
      <c r="AG305" s="79" t="s">
        <v>1915</v>
      </c>
      <c r="AH305" s="79"/>
      <c r="AI305" s="85" t="s">
        <v>1912</v>
      </c>
      <c r="AJ305" s="79" t="b">
        <v>0</v>
      </c>
      <c r="AK305" s="79">
        <v>1</v>
      </c>
      <c r="AL305" s="85" t="s">
        <v>1901</v>
      </c>
      <c r="AM305" s="79" t="s">
        <v>1942</v>
      </c>
      <c r="AN305" s="79" t="b">
        <v>0</v>
      </c>
      <c r="AO305" s="85" t="s">
        <v>1901</v>
      </c>
      <c r="AP305" s="79" t="s">
        <v>176</v>
      </c>
      <c r="AQ305" s="79">
        <v>0</v>
      </c>
      <c r="AR305" s="79">
        <v>0</v>
      </c>
      <c r="AS305" s="79"/>
      <c r="AT305" s="79"/>
      <c r="AU305" s="79"/>
      <c r="AV305" s="79"/>
      <c r="AW305" s="79"/>
      <c r="AX305" s="79"/>
      <c r="AY305" s="79"/>
      <c r="AZ305" s="79"/>
      <c r="BA305">
        <v>4</v>
      </c>
      <c r="BB305" s="78" t="str">
        <f>REPLACE(INDEX(GroupVertices[Group],MATCH(Edges24[[#This Row],[Vertex 1]],GroupVertices[Vertex],0)),1,1,"")</f>
        <v>4</v>
      </c>
      <c r="BC305" s="78" t="str">
        <f>REPLACE(INDEX(GroupVertices[Group],MATCH(Edges24[[#This Row],[Vertex 2]],GroupVertices[Vertex],0)),1,1,"")</f>
        <v>4</v>
      </c>
      <c r="BD305" s="48">
        <v>0</v>
      </c>
      <c r="BE305" s="49">
        <v>0</v>
      </c>
      <c r="BF305" s="48">
        <v>1</v>
      </c>
      <c r="BG305" s="49">
        <v>6.666666666666667</v>
      </c>
      <c r="BH305" s="48">
        <v>0</v>
      </c>
      <c r="BI305" s="49">
        <v>0</v>
      </c>
      <c r="BJ305" s="48">
        <v>14</v>
      </c>
      <c r="BK305" s="49">
        <v>93.33333333333333</v>
      </c>
      <c r="BL305" s="48">
        <v>15</v>
      </c>
    </row>
    <row r="306" spans="1:64" ht="15">
      <c r="A306" s="64" t="s">
        <v>389</v>
      </c>
      <c r="B306" s="64" t="s">
        <v>396</v>
      </c>
      <c r="C306" s="65"/>
      <c r="D306" s="66"/>
      <c r="E306" s="67"/>
      <c r="F306" s="68"/>
      <c r="G306" s="65"/>
      <c r="H306" s="69"/>
      <c r="I306" s="70"/>
      <c r="J306" s="70"/>
      <c r="K306" s="34" t="s">
        <v>65</v>
      </c>
      <c r="L306" s="77">
        <v>338</v>
      </c>
      <c r="M306" s="77"/>
      <c r="N306" s="72"/>
      <c r="O306" s="79" t="s">
        <v>416</v>
      </c>
      <c r="P306" s="81">
        <v>43643.59811342593</v>
      </c>
      <c r="Q306" s="79" t="s">
        <v>719</v>
      </c>
      <c r="R306" s="79"/>
      <c r="S306" s="79"/>
      <c r="T306" s="79" t="s">
        <v>1032</v>
      </c>
      <c r="U306" s="79"/>
      <c r="V306" s="83" t="s">
        <v>1291</v>
      </c>
      <c r="W306" s="81">
        <v>43643.59811342593</v>
      </c>
      <c r="X306" s="83" t="s">
        <v>1598</v>
      </c>
      <c r="Y306" s="79"/>
      <c r="Z306" s="79"/>
      <c r="AA306" s="85" t="s">
        <v>1906</v>
      </c>
      <c r="AB306" s="79"/>
      <c r="AC306" s="79" t="b">
        <v>0</v>
      </c>
      <c r="AD306" s="79">
        <v>0</v>
      </c>
      <c r="AE306" s="85" t="s">
        <v>1912</v>
      </c>
      <c r="AF306" s="79" t="b">
        <v>0</v>
      </c>
      <c r="AG306" s="79" t="s">
        <v>1915</v>
      </c>
      <c r="AH306" s="79"/>
      <c r="AI306" s="85" t="s">
        <v>1912</v>
      </c>
      <c r="AJ306" s="79" t="b">
        <v>0</v>
      </c>
      <c r="AK306" s="79">
        <v>1</v>
      </c>
      <c r="AL306" s="85" t="s">
        <v>1902</v>
      </c>
      <c r="AM306" s="79" t="s">
        <v>1942</v>
      </c>
      <c r="AN306" s="79" t="b">
        <v>0</v>
      </c>
      <c r="AO306" s="85" t="s">
        <v>1902</v>
      </c>
      <c r="AP306" s="79" t="s">
        <v>176</v>
      </c>
      <c r="AQ306" s="79">
        <v>0</v>
      </c>
      <c r="AR306" s="79">
        <v>0</v>
      </c>
      <c r="AS306" s="79"/>
      <c r="AT306" s="79"/>
      <c r="AU306" s="79"/>
      <c r="AV306" s="79"/>
      <c r="AW306" s="79"/>
      <c r="AX306" s="79"/>
      <c r="AY306" s="79"/>
      <c r="AZ306" s="79"/>
      <c r="BA306">
        <v>4</v>
      </c>
      <c r="BB306" s="78" t="str">
        <f>REPLACE(INDEX(GroupVertices[Group],MATCH(Edges24[[#This Row],[Vertex 1]],GroupVertices[Vertex],0)),1,1,"")</f>
        <v>4</v>
      </c>
      <c r="BC306" s="78" t="str">
        <f>REPLACE(INDEX(GroupVertices[Group],MATCH(Edges24[[#This Row],[Vertex 2]],GroupVertices[Vertex],0)),1,1,"")</f>
        <v>4</v>
      </c>
      <c r="BD306" s="48">
        <v>0</v>
      </c>
      <c r="BE306" s="49">
        <v>0</v>
      </c>
      <c r="BF306" s="48">
        <v>0</v>
      </c>
      <c r="BG306" s="49">
        <v>0</v>
      </c>
      <c r="BH306" s="48">
        <v>0</v>
      </c>
      <c r="BI306" s="49">
        <v>0</v>
      </c>
      <c r="BJ306" s="48">
        <v>16</v>
      </c>
      <c r="BK306" s="49">
        <v>100</v>
      </c>
      <c r="BL306" s="48">
        <v>16</v>
      </c>
    </row>
    <row r="307" spans="1:64" ht="15">
      <c r="A307" s="64" t="s">
        <v>389</v>
      </c>
      <c r="B307" s="64" t="s">
        <v>396</v>
      </c>
      <c r="C307" s="65"/>
      <c r="D307" s="66"/>
      <c r="E307" s="67"/>
      <c r="F307" s="68"/>
      <c r="G307" s="65"/>
      <c r="H307" s="69"/>
      <c r="I307" s="70"/>
      <c r="J307" s="70"/>
      <c r="K307" s="34" t="s">
        <v>65</v>
      </c>
      <c r="L307" s="77">
        <v>339</v>
      </c>
      <c r="M307" s="77"/>
      <c r="N307" s="72"/>
      <c r="O307" s="79" t="s">
        <v>416</v>
      </c>
      <c r="P307" s="81">
        <v>43647.34811342593</v>
      </c>
      <c r="Q307" s="79" t="s">
        <v>535</v>
      </c>
      <c r="R307" s="79"/>
      <c r="S307" s="79"/>
      <c r="T307" s="79" t="s">
        <v>931</v>
      </c>
      <c r="U307" s="79"/>
      <c r="V307" s="83" t="s">
        <v>1291</v>
      </c>
      <c r="W307" s="81">
        <v>43647.34811342593</v>
      </c>
      <c r="X307" s="83" t="s">
        <v>1599</v>
      </c>
      <c r="Y307" s="79"/>
      <c r="Z307" s="79"/>
      <c r="AA307" s="85" t="s">
        <v>1907</v>
      </c>
      <c r="AB307" s="79"/>
      <c r="AC307" s="79" t="b">
        <v>0</v>
      </c>
      <c r="AD307" s="79">
        <v>0</v>
      </c>
      <c r="AE307" s="85" t="s">
        <v>1912</v>
      </c>
      <c r="AF307" s="79" t="b">
        <v>0</v>
      </c>
      <c r="AG307" s="79" t="s">
        <v>1916</v>
      </c>
      <c r="AH307" s="79"/>
      <c r="AI307" s="85" t="s">
        <v>1912</v>
      </c>
      <c r="AJ307" s="79" t="b">
        <v>0</v>
      </c>
      <c r="AK307" s="79">
        <v>2</v>
      </c>
      <c r="AL307" s="85" t="s">
        <v>1903</v>
      </c>
      <c r="AM307" s="79" t="s">
        <v>1942</v>
      </c>
      <c r="AN307" s="79" t="b">
        <v>0</v>
      </c>
      <c r="AO307" s="85" t="s">
        <v>1903</v>
      </c>
      <c r="AP307" s="79" t="s">
        <v>176</v>
      </c>
      <c r="AQ307" s="79">
        <v>0</v>
      </c>
      <c r="AR307" s="79">
        <v>0</v>
      </c>
      <c r="AS307" s="79"/>
      <c r="AT307" s="79"/>
      <c r="AU307" s="79"/>
      <c r="AV307" s="79"/>
      <c r="AW307" s="79"/>
      <c r="AX307" s="79"/>
      <c r="AY307" s="79"/>
      <c r="AZ307" s="79"/>
      <c r="BA307">
        <v>4</v>
      </c>
      <c r="BB307" s="78" t="str">
        <f>REPLACE(INDEX(GroupVertices[Group],MATCH(Edges24[[#This Row],[Vertex 1]],GroupVertices[Vertex],0)),1,1,"")</f>
        <v>4</v>
      </c>
      <c r="BC307" s="78" t="str">
        <f>REPLACE(INDEX(GroupVertices[Group],MATCH(Edges24[[#This Row],[Vertex 2]],GroupVertices[Vertex],0)),1,1,"")</f>
        <v>4</v>
      </c>
      <c r="BD307" s="48">
        <v>0</v>
      </c>
      <c r="BE307" s="49">
        <v>0</v>
      </c>
      <c r="BF307" s="48">
        <v>0</v>
      </c>
      <c r="BG307" s="49">
        <v>0</v>
      </c>
      <c r="BH307" s="48">
        <v>0</v>
      </c>
      <c r="BI307" s="49">
        <v>0</v>
      </c>
      <c r="BJ307" s="48">
        <v>17</v>
      </c>
      <c r="BK307" s="49">
        <v>100</v>
      </c>
      <c r="BL307" s="48">
        <v>17</v>
      </c>
    </row>
    <row r="308" spans="1:64" ht="15">
      <c r="A308" s="64" t="s">
        <v>389</v>
      </c>
      <c r="B308" s="64" t="s">
        <v>396</v>
      </c>
      <c r="C308" s="65"/>
      <c r="D308" s="66"/>
      <c r="E308" s="67"/>
      <c r="F308" s="68"/>
      <c r="G308" s="65"/>
      <c r="H308" s="69"/>
      <c r="I308" s="70"/>
      <c r="J308" s="70"/>
      <c r="K308" s="34" t="s">
        <v>65</v>
      </c>
      <c r="L308" s="77">
        <v>340</v>
      </c>
      <c r="M308" s="77"/>
      <c r="N308" s="72"/>
      <c r="O308" s="79" t="s">
        <v>416</v>
      </c>
      <c r="P308" s="81">
        <v>43650.431539351855</v>
      </c>
      <c r="Q308" s="79" t="s">
        <v>720</v>
      </c>
      <c r="R308" s="79"/>
      <c r="S308" s="79"/>
      <c r="T308" s="79" t="s">
        <v>1033</v>
      </c>
      <c r="U308" s="79"/>
      <c r="V308" s="83" t="s">
        <v>1291</v>
      </c>
      <c r="W308" s="81">
        <v>43650.431539351855</v>
      </c>
      <c r="X308" s="83" t="s">
        <v>1600</v>
      </c>
      <c r="Y308" s="79"/>
      <c r="Z308" s="79"/>
      <c r="AA308" s="85" t="s">
        <v>1908</v>
      </c>
      <c r="AB308" s="79"/>
      <c r="AC308" s="79" t="b">
        <v>0</v>
      </c>
      <c r="AD308" s="79">
        <v>0</v>
      </c>
      <c r="AE308" s="85" t="s">
        <v>1912</v>
      </c>
      <c r="AF308" s="79" t="b">
        <v>0</v>
      </c>
      <c r="AG308" s="79" t="s">
        <v>1915</v>
      </c>
      <c r="AH308" s="79"/>
      <c r="AI308" s="85" t="s">
        <v>1912</v>
      </c>
      <c r="AJ308" s="79" t="b">
        <v>0</v>
      </c>
      <c r="AK308" s="79">
        <v>1</v>
      </c>
      <c r="AL308" s="85" t="s">
        <v>1904</v>
      </c>
      <c r="AM308" s="79" t="s">
        <v>1942</v>
      </c>
      <c r="AN308" s="79" t="b">
        <v>0</v>
      </c>
      <c r="AO308" s="85" t="s">
        <v>1904</v>
      </c>
      <c r="AP308" s="79" t="s">
        <v>176</v>
      </c>
      <c r="AQ308" s="79">
        <v>0</v>
      </c>
      <c r="AR308" s="79">
        <v>0</v>
      </c>
      <c r="AS308" s="79"/>
      <c r="AT308" s="79"/>
      <c r="AU308" s="79"/>
      <c r="AV308" s="79"/>
      <c r="AW308" s="79"/>
      <c r="AX308" s="79"/>
      <c r="AY308" s="79"/>
      <c r="AZ308" s="79"/>
      <c r="BA308">
        <v>4</v>
      </c>
      <c r="BB308" s="78" t="str">
        <f>REPLACE(INDEX(GroupVertices[Group],MATCH(Edges24[[#This Row],[Vertex 1]],GroupVertices[Vertex],0)),1,1,"")</f>
        <v>4</v>
      </c>
      <c r="BC308" s="78" t="str">
        <f>REPLACE(INDEX(GroupVertices[Group],MATCH(Edges24[[#This Row],[Vertex 2]],GroupVertices[Vertex],0)),1,1,"")</f>
        <v>4</v>
      </c>
      <c r="BD308" s="48">
        <v>1</v>
      </c>
      <c r="BE308" s="49">
        <v>5</v>
      </c>
      <c r="BF308" s="48">
        <v>0</v>
      </c>
      <c r="BG308" s="49">
        <v>0</v>
      </c>
      <c r="BH308" s="48">
        <v>0</v>
      </c>
      <c r="BI308" s="49">
        <v>0</v>
      </c>
      <c r="BJ308" s="48">
        <v>19</v>
      </c>
      <c r="BK308" s="49">
        <v>95</v>
      </c>
      <c r="BL308" s="48">
        <v>20</v>
      </c>
    </row>
    <row r="309" spans="1:64" ht="15">
      <c r="A309" s="64" t="s">
        <v>397</v>
      </c>
      <c r="B309" s="64" t="s">
        <v>397</v>
      </c>
      <c r="C309" s="65"/>
      <c r="D309" s="66"/>
      <c r="E309" s="67"/>
      <c r="F309" s="68"/>
      <c r="G309" s="65"/>
      <c r="H309" s="69"/>
      <c r="I309" s="70"/>
      <c r="J309" s="70"/>
      <c r="K309" s="34" t="s">
        <v>65</v>
      </c>
      <c r="L309" s="77">
        <v>341</v>
      </c>
      <c r="M309" s="77"/>
      <c r="N309" s="72"/>
      <c r="O309" s="79" t="s">
        <v>176</v>
      </c>
      <c r="P309" s="81">
        <v>43652.40188657407</v>
      </c>
      <c r="Q309" s="79" t="s">
        <v>721</v>
      </c>
      <c r="R309" s="83" t="s">
        <v>723</v>
      </c>
      <c r="S309" s="79" t="s">
        <v>827</v>
      </c>
      <c r="T309" s="79" t="s">
        <v>1034</v>
      </c>
      <c r="U309" s="83" t="s">
        <v>1236</v>
      </c>
      <c r="V309" s="83" t="s">
        <v>1236</v>
      </c>
      <c r="W309" s="81">
        <v>43652.40188657407</v>
      </c>
      <c r="X309" s="83" t="s">
        <v>1601</v>
      </c>
      <c r="Y309" s="79"/>
      <c r="Z309" s="79"/>
      <c r="AA309" s="85" t="s">
        <v>1909</v>
      </c>
      <c r="AB309" s="79"/>
      <c r="AC309" s="79" t="b">
        <v>0</v>
      </c>
      <c r="AD309" s="79">
        <v>0</v>
      </c>
      <c r="AE309" s="85" t="s">
        <v>1912</v>
      </c>
      <c r="AF309" s="79" t="b">
        <v>0</v>
      </c>
      <c r="AG309" s="79" t="s">
        <v>1915</v>
      </c>
      <c r="AH309" s="79"/>
      <c r="AI309" s="85" t="s">
        <v>1912</v>
      </c>
      <c r="AJ309" s="79" t="b">
        <v>0</v>
      </c>
      <c r="AK309" s="79">
        <v>1</v>
      </c>
      <c r="AL309" s="85" t="s">
        <v>1912</v>
      </c>
      <c r="AM309" s="79" t="s">
        <v>1922</v>
      </c>
      <c r="AN309" s="79" t="b">
        <v>0</v>
      </c>
      <c r="AO309" s="85" t="s">
        <v>1909</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4</v>
      </c>
      <c r="BC309" s="78" t="str">
        <f>REPLACE(INDEX(GroupVertices[Group],MATCH(Edges24[[#This Row],[Vertex 2]],GroupVertices[Vertex],0)),1,1,"")</f>
        <v>4</v>
      </c>
      <c r="BD309" s="48">
        <v>1</v>
      </c>
      <c r="BE309" s="49">
        <v>11.11111111111111</v>
      </c>
      <c r="BF309" s="48">
        <v>0</v>
      </c>
      <c r="BG309" s="49">
        <v>0</v>
      </c>
      <c r="BH309" s="48">
        <v>0</v>
      </c>
      <c r="BI309" s="49">
        <v>0</v>
      </c>
      <c r="BJ309" s="48">
        <v>8</v>
      </c>
      <c r="BK309" s="49">
        <v>88.88888888888889</v>
      </c>
      <c r="BL309" s="48">
        <v>9</v>
      </c>
    </row>
    <row r="310" spans="1:64" ht="15">
      <c r="A310" s="64" t="s">
        <v>389</v>
      </c>
      <c r="B310" s="64" t="s">
        <v>397</v>
      </c>
      <c r="C310" s="65"/>
      <c r="D310" s="66"/>
      <c r="E310" s="67"/>
      <c r="F310" s="68"/>
      <c r="G310" s="65"/>
      <c r="H310" s="69"/>
      <c r="I310" s="70"/>
      <c r="J310" s="70"/>
      <c r="K310" s="34" t="s">
        <v>65</v>
      </c>
      <c r="L310" s="77">
        <v>342</v>
      </c>
      <c r="M310" s="77"/>
      <c r="N310" s="72"/>
      <c r="O310" s="79" t="s">
        <v>416</v>
      </c>
      <c r="P310" s="81">
        <v>43652.431446759256</v>
      </c>
      <c r="Q310" s="79" t="s">
        <v>722</v>
      </c>
      <c r="R310" s="83" t="s">
        <v>723</v>
      </c>
      <c r="S310" s="79" t="s">
        <v>827</v>
      </c>
      <c r="T310" s="79" t="s">
        <v>1034</v>
      </c>
      <c r="U310" s="83" t="s">
        <v>1236</v>
      </c>
      <c r="V310" s="83" t="s">
        <v>1236</v>
      </c>
      <c r="W310" s="81">
        <v>43652.431446759256</v>
      </c>
      <c r="X310" s="83" t="s">
        <v>1602</v>
      </c>
      <c r="Y310" s="79"/>
      <c r="Z310" s="79"/>
      <c r="AA310" s="85" t="s">
        <v>1910</v>
      </c>
      <c r="AB310" s="79"/>
      <c r="AC310" s="79" t="b">
        <v>0</v>
      </c>
      <c r="AD310" s="79">
        <v>0</v>
      </c>
      <c r="AE310" s="85" t="s">
        <v>1912</v>
      </c>
      <c r="AF310" s="79" t="b">
        <v>0</v>
      </c>
      <c r="AG310" s="79" t="s">
        <v>1915</v>
      </c>
      <c r="AH310" s="79"/>
      <c r="AI310" s="85" t="s">
        <v>1912</v>
      </c>
      <c r="AJ310" s="79" t="b">
        <v>0</v>
      </c>
      <c r="AK310" s="79">
        <v>1</v>
      </c>
      <c r="AL310" s="85" t="s">
        <v>1909</v>
      </c>
      <c r="AM310" s="79" t="s">
        <v>1942</v>
      </c>
      <c r="AN310" s="79" t="b">
        <v>0</v>
      </c>
      <c r="AO310" s="85" t="s">
        <v>1909</v>
      </c>
      <c r="AP310" s="79" t="s">
        <v>176</v>
      </c>
      <c r="AQ310" s="79">
        <v>0</v>
      </c>
      <c r="AR310" s="79">
        <v>0</v>
      </c>
      <c r="AS310" s="79"/>
      <c r="AT310" s="79"/>
      <c r="AU310" s="79"/>
      <c r="AV310" s="79"/>
      <c r="AW310" s="79"/>
      <c r="AX310" s="79"/>
      <c r="AY310" s="79"/>
      <c r="AZ310" s="79"/>
      <c r="BA310">
        <v>1</v>
      </c>
      <c r="BB310" s="78" t="str">
        <f>REPLACE(INDEX(GroupVertices[Group],MATCH(Edges24[[#This Row],[Vertex 1]],GroupVertices[Vertex],0)),1,1,"")</f>
        <v>4</v>
      </c>
      <c r="BC310" s="78" t="str">
        <f>REPLACE(INDEX(GroupVertices[Group],MATCH(Edges24[[#This Row],[Vertex 2]],GroupVertices[Vertex],0)),1,1,"")</f>
        <v>4</v>
      </c>
      <c r="BD310" s="48">
        <v>1</v>
      </c>
      <c r="BE310" s="49">
        <v>9.090909090909092</v>
      </c>
      <c r="BF310" s="48">
        <v>0</v>
      </c>
      <c r="BG310" s="49">
        <v>0</v>
      </c>
      <c r="BH310" s="48">
        <v>0</v>
      </c>
      <c r="BI310" s="49">
        <v>0</v>
      </c>
      <c r="BJ310" s="48">
        <v>10</v>
      </c>
      <c r="BK310" s="49">
        <v>90.9090909090909</v>
      </c>
      <c r="BL310" s="48">
        <v>11</v>
      </c>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allowBlank="1" showInputMessage="1" showErrorMessage="1" promptTitle="Vertex 2 Name" prompt="Enter the name of the edge's second vertex." sqref="B3:B310"/>
    <dataValidation allowBlank="1" showInputMessage="1" showErrorMessage="1" promptTitle="Vertex 1 Name" prompt="Enter the name of the edge's first vertex." sqref="A3:A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Color" prompt="To select an optional edge color, right-click and select Select Color on the right-click menu." sqref="C3:C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ErrorMessage="1" sqref="N2:N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10" r:id="rId4" display="http://fitfluential.com/2015/04/50-of-the-best-running-songs/?utm_medium=Social&amp;utm_source=Unknown&amp;utm_campaign=Leadify"/>
    <hyperlink ref="R11" r:id="rId5" display="http://fitfluential.com/2015/04/50-of-the-best-running-songs/?utm_medium=Social&amp;utm_source=Unknown&amp;utm_campaign=Leadify"/>
    <hyperlink ref="R12" r:id="rId6" display="http://www.donkboard.com/"/>
    <hyperlink ref="R13" r:id="rId7" display="http://fitfluential.com/2015/04/50-of-the-best-running-songs/?utm_medium=Social&amp;utm_source=Unknown&amp;utm_campaign=Leadify"/>
    <hyperlink ref="R14" r:id="rId8" display="http://fitfluential.com/2015/04/50-of-the-best-running-songs/?utm_medium=Social&amp;utm_source=Unknown&amp;utm_campaign=Leadify"/>
    <hyperlink ref="R15" r:id="rId9" display="http://fitfluential.com/2015/04/50-of-the-best-running-songs/?utm_medium=Social&amp;utm_source=Unknown&amp;utm_campaign=Leadify"/>
    <hyperlink ref="R16" r:id="rId10" display="https://www.instagram.com/p/BzEor3InxjL/?igshid=d726svb6f2ae"/>
    <hyperlink ref="R17" r:id="rId11" display="http://fitfluential.com/2015/04/50-of-the-best-running-songs/?utm_medium=Social&amp;utm_source=Unknown&amp;utm_campaign=Leadify"/>
    <hyperlink ref="R18" r:id="rId12" display="http://fitfluential.com/2015/04/50-of-the-best-running-songs/?utm_medium=Social&amp;utm_source=Unknown&amp;utm_campaign=Leadify"/>
    <hyperlink ref="R20" r:id="rId13" display="http://fitfluential.com/2015/04/50-of-the-best-running-songs/?utm_medium=Social&amp;utm_source=Unknown&amp;utm_campaign=Leadify"/>
    <hyperlink ref="R21" r:id="rId14" display="http://fitfluential.com/2015/04/50-of-the-best-running-songs/?utm_medium=Social&amp;utm_source=Unknown&amp;utm_campaign=Leadify"/>
    <hyperlink ref="R22" r:id="rId15" display="http://fitfluential.com/2015/04/50-of-the-best-running-songs/?utm_medium=Social&amp;utm_source=Unknown&amp;utm_campaign=Leadify"/>
    <hyperlink ref="R23" r:id="rId16" display="http://fitfluential.com/2015/04/50-of-the-best-running-songs/?utm_medium=Social&amp;utm_source=Unknown&amp;utm_campaign=Leadify"/>
    <hyperlink ref="R24" r:id="rId17" display="https://coachdebbieruns.com/14-useful-things-know-start-running/"/>
    <hyperlink ref="R25" r:id="rId18" display="http://fitfluential.com/2015/04/50-of-the-best-running-songs/?utm_medium=Social&amp;utm_source=Unknown&amp;utm_campaign=Leadify"/>
    <hyperlink ref="R26" r:id="rId19" display="http://fitfluential.com/2015/04/50-of-the-best-running-songs/?utm_medium=Social&amp;utm_source=Unknown&amp;utm_campaign=Leadify"/>
    <hyperlink ref="R27" r:id="rId20" display="http://fitfluential.com/2015/04/50-of-the-best-running-songs/?utm_medium=Social&amp;utm_source=Unknown&amp;utm_campaign=Leadify"/>
    <hyperlink ref="R28" r:id="rId21" display="http://fitfluential.com/2015/04/50-of-the-best-running-songs/?utm_medium=Social&amp;utm_source=Unknown&amp;utm_campaign=Leadify"/>
    <hyperlink ref="R30" r:id="rId22" display="https://www.health.harvard.edu/mind-and-mood/simple-strategies-to-stop-stress-related-overeating"/>
    <hyperlink ref="R31" r:id="rId23" display="http://fitfluential.com/2015/04/50-of-the-best-running-songs/?utm_medium=Social&amp;utm_source=Unknown&amp;utm_campaign=Leadify"/>
    <hyperlink ref="R33" r:id="rId24" display="http://fitfluential.com/2015/04/50-of-the-best-running-songs/?utm_medium=Social&amp;utm_source=Unknown&amp;utm_campaign=Leadify"/>
    <hyperlink ref="R38" r:id="rId25" display="http://fitfluential.com/2015/04/50-of-the-best-running-songs/?utm_medium=Social&amp;utm_source=Unknown&amp;utm_campaign=Leadify"/>
    <hyperlink ref="R40" r:id="rId26" display="https://instafitnessmodels.com/?p=5636"/>
    <hyperlink ref="R41" r:id="rId27" display="http://fitfluential.com/2015/04/50-of-the-best-running-songs/?utm_medium=Social&amp;utm_source=Unknown&amp;utm_campaign=Leadify"/>
    <hyperlink ref="R42" r:id="rId28" display="http://fitfluential.com/2015/04/50-of-the-best-running-songs/?utm_medium=Social&amp;utm_source=Unknown&amp;utm_campaign=Leadify"/>
    <hyperlink ref="R43" r:id="rId29" display="http://fitfluential.com/2015/04/50-of-the-best-running-songs/?utm_medium=Social&amp;utm_source=Unknown&amp;utm_campaign=Leadify"/>
    <hyperlink ref="R45" r:id="rId30" display="https://organicrunnermom.com/keep-your-motivation-when-you-are-injured-are-an-injured-athlete/"/>
    <hyperlink ref="R47" r:id="rId31" display="https://www.instagram.com/p/BzLSRn0jV9F/?igshid=vmc333xl53kb"/>
    <hyperlink ref="R48" r:id="rId32" display="https://www.instagram.com/p/BzLj1CxhjnV/?igshid=64ii3whz3qsh"/>
    <hyperlink ref="R49" r:id="rId33" display="http://fitfluential.com/2015/04/50-of-the-best-running-songs/?utm_medium=Social&amp;utm_source=Unknown&amp;utm_campaign=Leadify"/>
    <hyperlink ref="R50" r:id="rId34" display="http://fitfluential.com/2015/04/50-of-the-best-running-songs/?utm_medium=Social&amp;utm_source=Unknown&amp;utm_campaign=Leadify"/>
    <hyperlink ref="R51" r:id="rId35" display="http://fitfluential.com/2015/04/50-of-the-best-running-songs/?utm_medium=Social&amp;utm_source=Unknown&amp;utm_campaign=Leadify"/>
    <hyperlink ref="R52" r:id="rId36" display="http://fitfluential.com/2015/04/50-of-the-best-running-songs/?utm_medium=Social&amp;utm_source=Unknown&amp;utm_campaign=Leadify"/>
    <hyperlink ref="R53" r:id="rId37" display="http://fitfluential.com/2015/04/50-of-the-best-running-songs/?utm_medium=Social&amp;utm_source=Unknown&amp;utm_campaign=Leadify"/>
    <hyperlink ref="R54" r:id="rId38" display="https://twitter.com/reprunning/status/1143910589279821825"/>
    <hyperlink ref="R55" r:id="rId39" display="http://fitfluential.com/2015/04/50-of-the-best-running-songs/?utm_medium=Social&amp;utm_source=Unknown&amp;utm_campaign=Leadify"/>
    <hyperlink ref="R56" r:id="rId40" display="http://fitfluential.com/2015/04/50-of-the-best-running-songs/?utm_medium=Social&amp;utm_source=Unknown&amp;utm_campaign=Leadify"/>
    <hyperlink ref="R57" r:id="rId41" display="http://fitfluential.com/2015/04/50-of-the-best-running-songs/?utm_medium=Social&amp;utm_source=Unknown&amp;utm_campaign=Leadify"/>
    <hyperlink ref="R59" r:id="rId42" display="https://www.instagram.com/p/BzMvv9IlMDk/?igshid=rd81e1n77llm"/>
    <hyperlink ref="R60" r:id="rId43" display="http://fitfluential.com/2015/04/50-of-the-best-running-songs/?utm_medium=Social&amp;utm_source=Unknown&amp;utm_campaign=Leadify"/>
    <hyperlink ref="R61" r:id="rId44" display="http://fitfluential.com/2015/04/50-of-the-best-running-songs/?utm_medium=Social&amp;utm_source=Unknown&amp;utm_campaign=Leadify"/>
    <hyperlink ref="R62" r:id="rId45" display="http://fitfluential.com/2015/04/50-of-the-best-running-songs/?utm_medium=Social&amp;utm_source=Unknown&amp;utm_campaign=Leadify"/>
    <hyperlink ref="R65" r:id="rId46" display="http://fitfluential.com/2015/04/50-of-the-best-running-songs/?utm_medium=Social&amp;utm_source=Unknown&amp;utm_campaign=Leadify"/>
    <hyperlink ref="R66" r:id="rId47" display="https://www.instagram.com/p/BzO6D2MF0bv/?igshid=1ryub67dcpu3s"/>
    <hyperlink ref="R67" r:id="rId48" display="http://fitfluential.com/2015/04/50-of-the-best-running-songs/?utm_medium=Social&amp;utm_source=Unknown&amp;utm_campaign=Leadify"/>
    <hyperlink ref="R68" r:id="rId49" display="http://fitfluential.com/2015/04/50-of-the-best-running-songs/?utm_medium=Social&amp;utm_source=Unknown&amp;utm_campaign=Leadify"/>
    <hyperlink ref="R69" r:id="rId50" display="http://fitfluential.com/2015/04/50-of-the-best-running-songs/?utm_medium=Social&amp;utm_source=Unknown&amp;utm_campaign=Leadify"/>
    <hyperlink ref="R70" r:id="rId51" display="http://fitfluential.com/2015/04/50-of-the-best-running-songs/?utm_medium=Social&amp;utm_source=Unknown&amp;utm_campaign=Leadify"/>
    <hyperlink ref="R71" r:id="rId52" display="http://fitfluential.com/2015/04/50-of-the-best-running-songs/?utm_medium=Social&amp;utm_source=Unknown&amp;utm_campaign=Leadify"/>
    <hyperlink ref="R72" r:id="rId53" display="http://fitfluential.com/2015/04/50-of-the-best-running-songs/?utm_medium=Social&amp;utm_source=Unknown&amp;utm_campaign=Leadify"/>
    <hyperlink ref="R73" r:id="rId54" display="http://fitfluential.com/2015/04/50-of-the-best-running-songs/?utm_medium=Social&amp;utm_source=Unknown&amp;utm_campaign=Leadify"/>
    <hyperlink ref="R74" r:id="rId55" display="https://www.instagram.com/p/BzRMNaHHaEu/?igshid=ychurbdom368"/>
    <hyperlink ref="R75" r:id="rId56" display="http://fitfluential.com/2015/04/50-of-the-best-running-songs/?utm_medium=Social&amp;utm_source=Unknown&amp;utm_campaign=Leadify"/>
    <hyperlink ref="R76" r:id="rId57" display="http://fitfluential.com/2015/04/50-of-the-best-running-songs/?utm_medium=Social&amp;utm_source=Unknown&amp;utm_campaign=Leadify"/>
    <hyperlink ref="R78" r:id="rId58" display="http://fitfluential.com/2015/04/50-of-the-best-running-songs/?utm_medium=Social&amp;utm_source=Unknown&amp;utm_campaign=Leadify"/>
    <hyperlink ref="R80" r:id="rId59" display="http://fitfluential.com/2015/04/50-of-the-best-running-songs/?utm_medium=Social&amp;utm_source=Unknown&amp;utm_campaign=Leadify"/>
    <hyperlink ref="R85" r:id="rId60" display="http://fitfluential.com/2015/04/50-of-the-best-running-songs/?utm_medium=Social&amp;utm_source=Unknown&amp;utm_campaign=Leadify"/>
    <hyperlink ref="R88" r:id="rId61" display="https://www.instagram.com/p/BzJz2FiAxxI/?igshid=14wzcnhpeeoua"/>
    <hyperlink ref="R89" r:id="rId62" display="https://www.instagram.com/p/BzTRJnHgyd6/?igshid=11i0fqsobom3h"/>
    <hyperlink ref="R90" r:id="rId63" display="https://www.instagram.com/p/BzTR0C5HDcs/?igshid=573rxanpqf68"/>
    <hyperlink ref="R91" r:id="rId64" display="http://fitfluential.com/2015/04/50-of-the-best-running-songs/?utm_medium=Social&amp;utm_source=Unknown&amp;utm_campaign=Leadify"/>
    <hyperlink ref="R92" r:id="rId65" display="http://fitfluential.com/2015/04/50-of-the-best-running-songs/?utm_medium=Social&amp;utm_source=Unknown&amp;utm_campaign=Leadify"/>
    <hyperlink ref="R93" r:id="rId66" display="http://fitfluential.com/2015/04/50-of-the-best-running-songs/?utm_medium=Social&amp;utm_source=Unknown&amp;utm_campaign=Leadify"/>
    <hyperlink ref="R94" r:id="rId67" display="http://fitfluential.com/2015/04/50-of-the-best-running-songs/?utm_medium=Social&amp;utm_source=Unknown&amp;utm_campaign=Leadify"/>
    <hyperlink ref="R95" r:id="rId68" display="https://www.instagram.com/p/BzM9uzcDXJT/?igshid=10rvha7z8aein"/>
    <hyperlink ref="R96" r:id="rId69" display="https://www.instagram.com/p/BzT_YxbjhAc/?igshid=rvi1r8xpo259"/>
    <hyperlink ref="R97" r:id="rId70" display="http://fitfluential.com/2015/04/50-of-the-best-running-songs/?utm_medium=Social&amp;utm_source=Unknown&amp;utm_campaign=Leadify"/>
    <hyperlink ref="R98" r:id="rId71" display="http://fitfluential.com/2015/04/50-of-the-best-running-songs/?utm_medium=Social&amp;utm_source=Unknown&amp;utm_campaign=Leadify"/>
    <hyperlink ref="R99" r:id="rId72" display="http://fitfluential.com/2015/04/50-of-the-best-running-songs/?utm_medium=Social&amp;utm_source=Unknown&amp;utm_campaign=Leadify"/>
    <hyperlink ref="R100" r:id="rId73" display="http://fitfluential.com/2015/04/50-of-the-best-running-songs/?utm_medium=Social&amp;utm_source=Unknown&amp;utm_campaign=Leadify"/>
    <hyperlink ref="R101" r:id="rId74" display="http://fitfluential.com/2015/04/50-of-the-best-running-songs/?utm_medium=Social&amp;utm_source=Unknown&amp;utm_campaign=Leadify"/>
    <hyperlink ref="R105" r:id="rId75" display="https://fitlifebrands.com/products/morph-xtreme/?sku=MORPHPOP"/>
    <hyperlink ref="R106" r:id="rId76" display="https://fitlifebrands.com/athletes/sara-woods/"/>
    <hyperlink ref="R107" r:id="rId77" display="https://fitlifebrands.com/products/morph-xtreme/?sku=MORPHPOP"/>
    <hyperlink ref="R108" r:id="rId78" display="https://fitlifebrands.com/athletes/siera-capesius/"/>
    <hyperlink ref="R109" r:id="rId79" display="https://fitlifebrands.com/athletes/siera-capesius/"/>
    <hyperlink ref="R110" r:id="rId80" display="https://www.instagram.com/p/BzVxbzRnRtU/?igshid=18aalt1lgzzy"/>
    <hyperlink ref="R111" r:id="rId81" display="http://fitfluential.com/2015/04/50-of-the-best-running-songs/?utm_medium=Social&amp;utm_source=Unknown&amp;utm_campaign=Leadify"/>
    <hyperlink ref="R112" r:id="rId82" display="https://www.instagram.com/p/BzV3EvNB9Ou/?igshid=lwclec3anh7t"/>
    <hyperlink ref="R113" r:id="rId83" display="https://www.instagram.com/p/BzWAp6rIf-a/?igshid=1nc4olbr4a488"/>
    <hyperlink ref="R114" r:id="rId84" display="http://fitfluential.com/2015/04/50-of-the-best-running-songs/?utm_medium=Social&amp;utm_source=Unknown&amp;utm_campaign=Leadify"/>
    <hyperlink ref="R115" r:id="rId85" display="https://www.instagram.com/p/BzHrxReHGb-/"/>
    <hyperlink ref="R116" r:id="rId86" display="https://www.instagram.com/p/BzRYCRrnF_q/"/>
    <hyperlink ref="R117" r:id="rId87" display="https://www.instagram.com/p/BzWCVd9HBsA/"/>
    <hyperlink ref="R118" r:id="rId88" display="http://fitfluential.com/2015/04/50-of-the-best-running-songs/?utm_medium=Social&amp;utm_source=Unknown&amp;utm_campaign=Leadify"/>
    <hyperlink ref="R119" r:id="rId89" display="http://fitfluential.com/2015/04/50-of-the-best-running-songs/?utm_medium=Social&amp;utm_source=Unknown&amp;utm_campaign=Leadify"/>
    <hyperlink ref="R120" r:id="rId90" display="http://fitfluential.com/2015/04/50-of-the-best-running-songs/?utm_medium=Social&amp;utm_source=Unknown&amp;utm_campaign=Leadify"/>
    <hyperlink ref="R121" r:id="rId91" display="http://fitfluential.com/2015/04/50-of-the-best-running-songs/?utm_medium=Social&amp;utm_source=Unknown&amp;utm_campaign=Leadify"/>
    <hyperlink ref="R125" r:id="rId92" display="http://fitfluential.com/2015/04/50-of-the-best-running-songs/?utm_medium=Social&amp;utm_source=Unknown&amp;utm_campaign=Leadify"/>
    <hyperlink ref="R126" r:id="rId93" display="http://fitfluential.com/2015/04/50-of-the-best-running-songs/?utm_medium=Social&amp;utm_source=Unknown&amp;utm_campaign=Leadify"/>
    <hyperlink ref="R127" r:id="rId94" display="https://www.instagram.com/p/BzD4JF9nT4X/?igshid=6wtic1bkrx6d"/>
    <hyperlink ref="R128" r:id="rId95" display="https://www.instagram.com/p/BzGh8WbHA1E/?igshid=1pr352392nl5e"/>
    <hyperlink ref="R129" r:id="rId96" display="https://www.instagram.com/p/BzYl8uanDHC/?igshid=1o44qjudj0s8l"/>
    <hyperlink ref="R130" r:id="rId97" display="https://fitlifebrands.com/products/jxt5/"/>
    <hyperlink ref="R132" r:id="rId98" display="http://fitfluential.com/2015/04/50-of-the-best-running-songs/?utm_medium=Social&amp;utm_source=Unknown&amp;utm_campaign=Leadify"/>
    <hyperlink ref="R133" r:id="rId99" display="http://fitfluential.com/2015/04/50-of-the-best-running-songs/?utm_medium=Social&amp;utm_source=Unknown&amp;utm_campaign=Leadify"/>
    <hyperlink ref="R134" r:id="rId100" display="http://fitfluential.com/2015/04/50-of-the-best-running-songs/?utm_medium=Social&amp;utm_source=Unknown&amp;utm_campaign=Leadify"/>
    <hyperlink ref="R135" r:id="rId101" display="http://fitfluential.com/2015/04/50-of-the-best-running-songs/?utm_medium=Social&amp;utm_source=Unknown&amp;utm_campaign=Leadify"/>
    <hyperlink ref="R136" r:id="rId102" display="http://fitfluential.com/2015/04/50-of-the-best-running-songs/?utm_medium=Social&amp;utm_source=Unknown&amp;utm_campaign=Leadify"/>
    <hyperlink ref="R137" r:id="rId103" display="https://www.instagram.com/p/BzLNdIiH0Ii/?igshid=1l2lf5hwywn9w"/>
    <hyperlink ref="R138" r:id="rId104" display="https://www.instagram.com/p/BzTIRg8neFo/?igshid=1p1lgzs477e6j"/>
    <hyperlink ref="R139" r:id="rId105" display="https://www.instagram.com/p/BzWKCysHmz_/?igshid=1bsxhdoiivv3i"/>
    <hyperlink ref="R140" r:id="rId106" display="https://www.instagram.com/p/BzaXbO-nDma/?igshid=wvvc1lrquxai"/>
    <hyperlink ref="R141" r:id="rId107" display="http://fitfluential.com/2015/04/50-of-the-best-running-songs/?utm_medium=Social&amp;utm_source=Unknown&amp;utm_campaign=Leadify"/>
    <hyperlink ref="R142" r:id="rId108" display="http://fitfluential.com/2015/04/50-of-the-best-running-songs/?utm_medium=Social&amp;utm_source=Unknown&amp;utm_campaign=Leadify"/>
    <hyperlink ref="R150" r:id="rId109" display="http://fitfluential.com/2015/04/50-of-the-best-running-songs/?utm_medium=Social&amp;utm_source=Unknown&amp;utm_campaign=Leadify"/>
    <hyperlink ref="R151" r:id="rId110" display="http://fitfluential.com/2015/04/50-of-the-best-running-songs/?utm_medium=Social&amp;utm_source=Unknown&amp;utm_campaign=Leadify"/>
    <hyperlink ref="R152" r:id="rId111" display="http://fitfluential.com/2015/04/50-of-the-best-running-songs/?utm_medium=Social&amp;utm_source=Unknown&amp;utm_campaign=Leadify"/>
    <hyperlink ref="R153" r:id="rId112" display="https://www.foodfaithfitness.com/instant-pot-pasta-primavera/"/>
    <hyperlink ref="R154" r:id="rId113" display="https://www.foodfaithfitness.com/gluten-free-low-carb-quiche-with-almond-flour-crust/"/>
    <hyperlink ref="R155" r:id="rId114" display="http://fitfluential.com/2015/04/50-of-the-best-running-songs/?utm_medium=Social&amp;utm_source=Unknown&amp;utm_campaign=Leadify"/>
    <hyperlink ref="R156" r:id="rId115" display="http://fitfluential.com/2015/04/50-of-the-best-running-songs/?utm_medium=Social&amp;utm_source=Unknown&amp;utm_campaign=Leadify"/>
    <hyperlink ref="R157" r:id="rId116" display="http://fitfluential.com/2015/04/50-of-the-best-running-songs/?utm_medium=Social&amp;utm_source=Unknown&amp;utm_campaign=Leadify"/>
    <hyperlink ref="R159" r:id="rId117" display="http://calathx.com/"/>
    <hyperlink ref="R160" r:id="rId118" display="http://calathx.com/"/>
    <hyperlink ref="R161" r:id="rId119" display="http://calathx.com/"/>
    <hyperlink ref="R162" r:id="rId120" display="http://www.calathx.co/"/>
    <hyperlink ref="R163" r:id="rId121" display="http://calathx.com/"/>
    <hyperlink ref="R164" r:id="rId122" display="http://calathx.com/"/>
    <hyperlink ref="R165" r:id="rId123" display="http://calathx.com/"/>
    <hyperlink ref="R166" r:id="rId124" display="http://calathx.com/"/>
    <hyperlink ref="R167" r:id="rId125" display="http://calathx.com/"/>
    <hyperlink ref="R168" r:id="rId126" display="http://calathx.com/"/>
    <hyperlink ref="R169" r:id="rId127" display="http://calathx.com/"/>
    <hyperlink ref="R170" r:id="rId128" display="http://fitfluential.com/2015/04/50-of-the-best-running-songs/?utm_medium=Social&amp;utm_source=Unknown&amp;utm_campaign=Leadify"/>
    <hyperlink ref="R171" r:id="rId129" display="https://www.instagram.com/p/BzIZ8C-D4ua/"/>
    <hyperlink ref="R172" r:id="rId130" display="https://www.instagram.com/p/BzLM1cVjW93/"/>
    <hyperlink ref="R173" r:id="rId131" display="https://www.instagram.com/p/BzdTkDlDfQS/"/>
    <hyperlink ref="R174" r:id="rId132" display="https://wp.me/p11g4U-5JE"/>
    <hyperlink ref="R175" r:id="rId133" display="http://fitfluential.com/2015/04/50-of-the-best-running-songs/?utm_medium=Social&amp;utm_source=Unknown&amp;utm_campaign=Leadify"/>
    <hyperlink ref="R176" r:id="rId134" display="http://fitfluential.com/2015/04/50-of-the-best-running-songs/?utm_medium=Social&amp;utm_source=Unknown&amp;utm_campaign=Leadify"/>
    <hyperlink ref="R177" r:id="rId135" display="http://fitfluential.com/2015/04/50-of-the-best-running-songs/?utm_medium=Social&amp;utm_source=Unknown&amp;utm_campaign=Leadify"/>
    <hyperlink ref="R178" r:id="rId136" display="https://www.instagram.com/p/BzRpirXB6fT/?igshid=j00bzii4wfp2"/>
    <hyperlink ref="R179" r:id="rId137" display="https://www.instagram.com/p/Bzd1N8eBgow/?igshid=1e03zy3pc3863"/>
    <hyperlink ref="R180" r:id="rId138" display="https://www.foodfaithfitness.com/air-fryer-buffalo-cauliflower/"/>
    <hyperlink ref="R181" r:id="rId139" display="https://www.instagram.com/p/BzeRZzUHDDI/?igshid=ia1ku3o7x1kd"/>
    <hyperlink ref="R183" r:id="rId140" display="http://fitfluential.com/2015/04/50-of-the-best-running-songs/?utm_medium=Social&amp;utm_source=Unknown&amp;utm_campaign=Leadify"/>
    <hyperlink ref="R184" r:id="rId141" display="http://fitfluential.com/2015/04/50-of-the-best-running-songs/?utm_medium=Social&amp;utm_source=Unknown&amp;utm_campaign=Leadify"/>
    <hyperlink ref="R187" r:id="rId142" display="http://fitfluential.com/2015/04/50-of-the-best-running-songs/?utm_medium=Social&amp;utm_source=Unknown&amp;utm_campaign=Leadify"/>
    <hyperlink ref="R192" r:id="rId143" display="https://www.instagram.com/p/BzE48Z3pfGa/?igshid=6i9el6bhpt6q"/>
    <hyperlink ref="R193" r:id="rId144" display="https://www.instagram.com/p/BzNFfsDAtxh/?igshid=1uzbuegvjgew3"/>
    <hyperlink ref="R194" r:id="rId145" display="https://www.instagram.com/p/BzSJbHtAP59/?igshid=lad90mliwlvm"/>
    <hyperlink ref="R195" r:id="rId146" display="https://www.instagram.com/p/Bzdu6ftp2fd/?igshid=eyz3aj7uai1q"/>
    <hyperlink ref="R196" r:id="rId147" display="https://www.instagram.com/p/BzfUpseAleE/?igshid=12t772hkw7kso"/>
    <hyperlink ref="R197" r:id="rId148" display="https://www.instagram.com/p/Bzf2tc8Axb6/?igshid=xm66h0mhjy1d"/>
    <hyperlink ref="R198" r:id="rId149" display="http://fitfluential.com/2015/04/50-of-the-best-running-songs/?utm_medium=Social&amp;utm_source=Unknown&amp;utm_campaign=Leadify"/>
    <hyperlink ref="R199" r:id="rId150" display="http://fitfluential.com/2015/04/50-of-the-best-running-songs/?utm_medium=Social&amp;utm_source=Unknown&amp;utm_campaign=Leadify"/>
    <hyperlink ref="R200" r:id="rId151" display="http://fitfluential.com/2015/04/50-of-the-best-running-songs/?utm_medium=Social&amp;utm_source=Unknown&amp;utm_campaign=Leadify"/>
    <hyperlink ref="R201" r:id="rId152" display="http://fitfluential.com/2015/04/50-of-the-best-running-songs/?utm_medium=Social&amp;utm_source=Unknown&amp;utm_campaign=Leadify"/>
    <hyperlink ref="R202" r:id="rId153" display="http://fitfluential.com/2015/04/50-of-the-best-running-songs/?utm_medium=Social&amp;utm_source=Unknown&amp;utm_campaign=Leadify"/>
    <hyperlink ref="R203" r:id="rId154" display="http://fitfluential.com/2015/04/50-of-the-best-running-songs/?utm_medium=Social&amp;utm_source=Unknown&amp;utm_campaign=Leadify"/>
    <hyperlink ref="R204" r:id="rId155" display="http://fitfluential.com/2015/04/50-of-the-best-running-songs/?utm_medium=Social&amp;utm_source=Unknown&amp;utm_campaign=Leadify"/>
    <hyperlink ref="R205" r:id="rId156" display="https://www.instagram.com/p/Bzg8mo1nCEV/?igshid=1rm8ls5hrmh86"/>
    <hyperlink ref="R206" r:id="rId157" display="https://www.instagram.com/p/BzEohaDHHsZ/?igshid=g8jhko92ocyc"/>
    <hyperlink ref="R207" r:id="rId158" display="https://www.instagram.com/p/BzWIogknXBY/?igshid=1xmf044rh8p6l"/>
    <hyperlink ref="R208" r:id="rId159" display="https://www.instagram.com/p/BzbOIgZHYp-/?igshid=cc7k2l671s1x"/>
    <hyperlink ref="R209" r:id="rId160" display="https://www.instagram.com/p/Bzd1SFKHYK3/?igshid=zgj6xyqxc24c"/>
    <hyperlink ref="R210" r:id="rId161" display="https://www.instagram.com/p/Bzf3wwaHS8n/?igshid=p89gxc3henao"/>
    <hyperlink ref="R211" r:id="rId162" display="http://fitfluential.com/2015/04/50-of-the-best-running-songs/?utm_medium=Social&amp;utm_source=Unknown&amp;utm_campaign=Leadify"/>
    <hyperlink ref="R227" r:id="rId163" display="http://fitfluential.com/2015/04/50-of-the-best-running-songs/?utm_medium=Social&amp;utm_source=Unknown&amp;utm_campaign=Leadify"/>
    <hyperlink ref="R228" r:id="rId164" display="http://fitfluential.com/2015/04/50-of-the-best-running-songs/?utm_medium=Social&amp;utm_source=Unknown&amp;utm_campaign=Leadify"/>
    <hyperlink ref="R229" r:id="rId165" display="http://fitfluential.com/2015/04/50-of-the-best-running-songs/?utm_medium=Social&amp;utm_source=Unknown&amp;utm_campaign=Leadify"/>
    <hyperlink ref="R230" r:id="rId166" display="https://www.instagram.com/p/BzgDXM-H6ps/?igshid=mjq3vqbvqwik"/>
    <hyperlink ref="R232" r:id="rId167" display="https://www.instagram.com/p/BzHUpnJhrQg/?igshid=w5hpydtuc0af"/>
    <hyperlink ref="R233" r:id="rId168" display="https://www.instagram.com/p/BzaMTYhhZ82/?igshid=1powoielvkgye"/>
    <hyperlink ref="R234" r:id="rId169" display="https://www.instagram.com/p/Bzik6Inh86n/?igshid=1d8wta4c3y62y"/>
    <hyperlink ref="R235" r:id="rId170" display="https://www.foodfaithfitness.com/instant-pot-pasta-primavera/"/>
    <hyperlink ref="R236" r:id="rId171" display="https://www.foodfaithfitness.com/gluten-free-low-carb-quiche-with-almond-flour-crust/"/>
    <hyperlink ref="R237" r:id="rId172" display="https://www.foodfaithfitness.com/best-dairy-free-yogurt-taste-test/"/>
    <hyperlink ref="R238" r:id="rId173" display="https://www.foodfaithfitness.com/grilled-avocados-with-feta-tahini-sauce/"/>
    <hyperlink ref="R239" r:id="rId174" display="https://www.foodfaithfitness.com/what-is-intuitive-eating-and-how-to-eat-intuitively/"/>
    <hyperlink ref="R240" r:id="rId175" display="https://www.foodfaithfitness.com/grilled-avocados-with-feta-tahini-sauce/"/>
    <hyperlink ref="R241" r:id="rId176" display="https://www.foodfaithfitness.com/air-fryer-buffalo-cauliflower/"/>
    <hyperlink ref="R242" r:id="rId177" display="https://www.foodfaithfitness.com/air-fryer-buffalo-cauliflower/"/>
    <hyperlink ref="R243" r:id="rId178" display="https://www.foodfaithfitness.com/air-fryer-buffalo-cauliflower/"/>
    <hyperlink ref="R244" r:id="rId179" display="http://fitfluential.com/2015/04/50-of-the-best-running-songs/?utm_medium=Social&amp;utm_source=Unknown&amp;utm_campaign=Leadify"/>
    <hyperlink ref="R245" r:id="rId180" display="https://fitlifebrands.com/shop-by-brand/pmd-sports-nutrition/"/>
    <hyperlink ref="R246" r:id="rId181" display="https://fitlifebrands.com/shop-by-brand/pmd-sports-nutrition/"/>
    <hyperlink ref="R255" r:id="rId182" display="http://fitaspire.com/resistance-band-upper-body-home-workout?utm_campaign=coschedule&amp;utm_source=twitter&amp;utm_medium=FITaspire"/>
    <hyperlink ref="R259" r:id="rId183" display="http://fitfluential.com/2015/04/50-of-the-best-running-songs/?utm_medium=Social&amp;utm_source=Unknown&amp;utm_campaign=Leadify"/>
    <hyperlink ref="R260" r:id="rId184" display="https://www.instagram.com/p/BzjJUd1HA9b/?igshid=1txjq7vz3ze0v"/>
    <hyperlink ref="R261" r:id="rId185" display="http://fitfluential.com/2015/04/50-of-the-best-running-songs/?utm_medium=Social&amp;utm_source=Unknown&amp;utm_campaign=Leadify"/>
    <hyperlink ref="R262" r:id="rId186" display="http://www.snackinginsneakers.com/alphabet-workout-no-equipment-needed/"/>
    <hyperlink ref="R263" r:id="rId187" display="https://www.snackinginsneakers.com/fartlek-workouts/"/>
    <hyperlink ref="R264" r:id="rId188" display="https://www.snackinginsneakers.com/beet-lemonade/"/>
    <hyperlink ref="R265" r:id="rId189" display="https://www.snackinginsneakers.com/benefits-sleep-athletes/"/>
    <hyperlink ref="R266" r:id="rId190" display="https://www.snackinginsneakers.com/crockpot-granola/"/>
    <hyperlink ref="R267" r:id="rId191" display="http://www.snackinginsneakers.com/my-favorite-marathon-tradition-other-race-day-traditions/"/>
    <hyperlink ref="R268" r:id="rId192" display="http://www.snackinginsneakers.com/start-workout-routine-gym-tips-beginners/"/>
    <hyperlink ref="R269" r:id="rId193" display="https://www.snackinginsneakers.com/inspirational-triathlon-quotes/"/>
    <hyperlink ref="R270" r:id="rId194" display="http://www.snackinginsneakers.com/make-cardio-fun/"/>
    <hyperlink ref="R271" r:id="rId195" display="http://www.snackinginsneakers.com/5-strength-training-myths-that-need-to-go-away/"/>
    <hyperlink ref="R272" r:id="rId196" display="http://www.snackinginsneakers.com/try-10-20-30-training-to-improve-5k-time/"/>
    <hyperlink ref="R273" r:id="rId197" display="http://www.snackinginsneakers.com/honey-mustard-carrots-4-ingredients/"/>
    <hyperlink ref="R274" r:id="rId198" display="http://www.snackinginsneakers.com/stop-being-afraid-last-place-sign-up-race/"/>
    <hyperlink ref="R275" r:id="rId199" display="http://www.snackinginsneakers.com/4-tips-best-race-day-breakfast/"/>
    <hyperlink ref="R276" r:id="rId200" display="http://fitfluential.com/2015/04/50-of-the-best-running-songs/?utm_medium=Social&amp;utm_source=Unknown&amp;utm_campaign=Leadify"/>
    <hyperlink ref="R277" r:id="rId201" display="http://fitfluential.com/2015/04/50-of-the-best-running-songs/?utm_medium=Social&amp;utm_source=Unknown&amp;utm_campaign=Leadify"/>
    <hyperlink ref="R278" r:id="rId202" display="http://fitfluential.com/2015/04/50-of-the-best-running-songs/?utm_medium=Social&amp;utm_source=Unknown&amp;utm_campaign=Leadify"/>
    <hyperlink ref="R279" r:id="rId203" display="http://fitfluential.com/2015/04/50-of-the-best-running-songs/?utm_medium=Social&amp;utm_source=Unknown&amp;utm_campaign=Leadify"/>
    <hyperlink ref="R280" r:id="rId204" display="https://www.instagram.com/p/Bzjp0Mkl5pX/"/>
    <hyperlink ref="R281" r:id="rId205" display="http://fitfluential.com/2015/04/50-of-the-best-running-songs/?utm_medium=Social&amp;utm_source=Unknown&amp;utm_campaign=Leadify"/>
    <hyperlink ref="R282" r:id="rId206" display="http://fitfluential.com/2015/04/50-of-the-best-running-songs/?utm_medium=Social&amp;utm_source=Unknown&amp;utm_campaign=Leadify"/>
    <hyperlink ref="R283" r:id="rId207" display="http://fitfluential.com/2015/04/50-of-the-best-running-songs/?utm_medium=Social&amp;utm_source=Unknown&amp;utm_campaign=Leadify"/>
    <hyperlink ref="R284" r:id="rId208" display="http://fitfluential.com/2015/04/50-of-the-best-running-songs/?utm_medium=Social&amp;utm_source=Unknown&amp;utm_campaign=Leadify"/>
    <hyperlink ref="R285" r:id="rId209" display="https://www.instagram.com/p/BzKeTfuJS5p/?igshid=jm6m2skxo0xk"/>
    <hyperlink ref="R286" r:id="rId210" display="https://www.instagram.com/p/BzSESrNJNOv/?igshid=1iw8ohdj8wofb"/>
    <hyperlink ref="R287" r:id="rId211" display="https://www.instagram.com/p/BzkL9nYj7ui/?igshid=1ej3xhaudnhha"/>
    <hyperlink ref="R288" r:id="rId212" display="http://fitfluential.com/2015/04/50-of-the-best-running-songs/?utm_medium=Social&amp;utm_source=Unknown&amp;utm_campaign=Leadify"/>
    <hyperlink ref="R289" r:id="rId213" display="http://fitfluential.com/2015/04/50-of-the-best-running-songs/?utm_medium=Social&amp;utm_source=Unknown&amp;utm_campaign=Leadify"/>
    <hyperlink ref="R290" r:id="rId214" display="http://fitfluential.com/2015/04/50-of-the-best-running-songs/?utm_medium=Social&amp;utm_source=Unknown&amp;utm_campaign=Leadify"/>
    <hyperlink ref="R291" r:id="rId215" display="http://fitfluential.com/2015/04/50-of-the-best-running-songs/?utm_medium=Social&amp;utm_source=Unknown&amp;utm_campaign=Leadify"/>
    <hyperlink ref="R292" r:id="rId216" display="https://www.instagram.com/p/BzL10Dgj1jb/?igshid=nbemnqrngdi4"/>
    <hyperlink ref="R294" r:id="rId217" display="http://fitfluential.com/2015/04/50-of-the-best-running-songs/?utm_medium=Social&amp;utm_source=Unknown&amp;utm_campaign=Leadify"/>
    <hyperlink ref="R295" r:id="rId218" display="http://fitfluential.com/2015/04/50-of-the-best-running-songs/?utm_medium=Social&amp;utm_source=Unknown&amp;utm_campaign=Leadify"/>
    <hyperlink ref="R296" r:id="rId219" display="https://www.instagram.com/p/BzWqi8YFGWM/?igshid=ccnw6u591rla"/>
    <hyperlink ref="R298" r:id="rId220" display="https://www.health.harvard.edu/mind-and-mood/simple-strategies-to-stop-stress-related-overeating"/>
    <hyperlink ref="R299" r:id="rId221" display="http://fitfluential.com/2015/04/50-of-the-best-running-songs/?utm_medium=Social&amp;utm_source=Unknown&amp;utm_campaign=Leadify"/>
    <hyperlink ref="R300" r:id="rId222" display="http://fitfluential.com/2015/04/50-of-the-best-running-songs/?utm_medium=Social&amp;utm_source=Unknown&amp;utm_campaign=Leadify"/>
    <hyperlink ref="R301" r:id="rId223" display="https://www.instagram.com/p/BzLC3QgDA2r/?igshid=1unr8c6ji1lh1"/>
    <hyperlink ref="R302" r:id="rId224" display="https://www.instagram.com/p/BzNzv2uDCKA/?igshid=1gvguu8pktzmn"/>
    <hyperlink ref="R303" r:id="rId225" display="https://www.instagram.com/p/BzXbqSmJZ-b/?igshid=2fl29n9d6yet"/>
    <hyperlink ref="R304" r:id="rId226" display="https://www.instagram.com/p/BzfYqThnVjw/?igshid=gq10nso4frq6"/>
    <hyperlink ref="R309" r:id="rId227" display="http://fitfluential.com/2015/04/50-of-the-best-running-songs/?utm_medium=Social&amp;utm_source=Unknown&amp;utm_campaign=Leadify"/>
    <hyperlink ref="R310" r:id="rId228" display="http://fitfluential.com/2015/04/50-of-the-best-running-songs/?utm_medium=Social&amp;utm_source=Unknown&amp;utm_campaign=Leadify"/>
    <hyperlink ref="U3" r:id="rId229" display="https://pbs.twimg.com/media/D9tPzY_XYAIixEN.jpg"/>
    <hyperlink ref="U4" r:id="rId230" display="https://pbs.twimg.com/media/D9tSeQlXUAA_s2a.jpg"/>
    <hyperlink ref="U5" r:id="rId231" display="https://pbs.twimg.com/media/D9tkwGaWwAE-vWt.jpg"/>
    <hyperlink ref="U6" r:id="rId232" display="https://pbs.twimg.com/media/D9u-V8wX4AAPJO-.jpg"/>
    <hyperlink ref="U7" r:id="rId233" display="https://pbs.twimg.com/media/D9u-c-SW4AEv7Fx.jpg"/>
    <hyperlink ref="U10" r:id="rId234" display="https://pbs.twimg.com/media/D9wWyzTX4AIRXHu.jpg"/>
    <hyperlink ref="U11" r:id="rId235" display="https://pbs.twimg.com/media/D9wqcfWWsAMwDHQ.jpg"/>
    <hyperlink ref="U12" r:id="rId236" display="https://pbs.twimg.com/media/D9wvqJKXYAYGDGH.jpg"/>
    <hyperlink ref="U13" r:id="rId237" display="https://pbs.twimg.com/media/D9yEzqDXYAANRv3.jpg"/>
    <hyperlink ref="U14" r:id="rId238" display="https://pbs.twimg.com/media/D9yEzqDXYAANRv3.jpg"/>
    <hyperlink ref="U15" r:id="rId239" display="https://pbs.twimg.com/media/D9yVZ-cXoAAzXDy.jpg"/>
    <hyperlink ref="U17" r:id="rId240" display="https://pbs.twimg.com/media/D9yhfVIWkAEzqUN.jpg"/>
    <hyperlink ref="U18" r:id="rId241" display="https://pbs.twimg.com/media/D90ebHLXoAAb_wM.jpg"/>
    <hyperlink ref="U20" r:id="rId242" display="https://pbs.twimg.com/media/D91gO10WsAAYXPW.jpg"/>
    <hyperlink ref="U21" r:id="rId243" display="https://pbs.twimg.com/media/D917Bc8XkAEniiF.jpg"/>
    <hyperlink ref="U22" r:id="rId244" display="https://pbs.twimg.com/media/D91-M4jWkAEiYJ7.jpg"/>
    <hyperlink ref="U23" r:id="rId245" display="https://pbs.twimg.com/media/D92B1KWX4AE_HcX.jpg"/>
    <hyperlink ref="U25" r:id="rId246" display="https://pbs.twimg.com/media/D93oCL6XYAESoYZ.jpg"/>
    <hyperlink ref="U26" r:id="rId247" display="https://pbs.twimg.com/media/D93r7T9XsAAlHTQ.jpg"/>
    <hyperlink ref="U27" r:id="rId248" display="https://pbs.twimg.com/media/D94DiYAWwAAyisF.jpg"/>
    <hyperlink ref="U28" r:id="rId249" display="https://pbs.twimg.com/media/D91p_MRXoAEpNnZ.jpg"/>
    <hyperlink ref="U31" r:id="rId250" display="https://pbs.twimg.com/media/D96mHiuXkAEPFzc.jpg"/>
    <hyperlink ref="U33" r:id="rId251" display="https://pbs.twimg.com/media/D96mvJyW4AUalnW.jpg"/>
    <hyperlink ref="U35" r:id="rId252" display="https://pbs.twimg.com/media/D9v_xChUwAYroFC.jpg"/>
    <hyperlink ref="U36" r:id="rId253" display="https://pbs.twimg.com/media/D9z1xvlVUAAGkw0.jpg"/>
    <hyperlink ref="U37" r:id="rId254" display="https://pbs.twimg.com/media/D97FB4dU4AAGwQA.jpg"/>
    <hyperlink ref="U38" r:id="rId255" display="https://pbs.twimg.com/media/D97jrkBW4AMdv9w.jpg"/>
    <hyperlink ref="U39" r:id="rId256" display="https://pbs.twimg.com/media/D9gVi-FXkAE94UY.jpg"/>
    <hyperlink ref="U41" r:id="rId257" display="https://pbs.twimg.com/media/D970HJHXYAU_97o.jpg"/>
    <hyperlink ref="U42" r:id="rId258" display="https://pbs.twimg.com/media/D98DlY7XUAkn9Wc.jpg"/>
    <hyperlink ref="U43" r:id="rId259" display="https://pbs.twimg.com/media/D98g1y6XoAAO-V7.jpg"/>
    <hyperlink ref="U49" r:id="rId260" display="https://pbs.twimg.com/media/D-ARubmXsAEjJ2h.jpg"/>
    <hyperlink ref="U50" r:id="rId261" display="https://pbs.twimg.com/media/D-ASA-QWkAEuVD7.jpg"/>
    <hyperlink ref="U51" r:id="rId262" display="https://pbs.twimg.com/media/D-AatGeWwAAlv1k.jpg"/>
    <hyperlink ref="U52" r:id="rId263" display="https://pbs.twimg.com/media/D-AquldW4AIS8j6.jpg"/>
    <hyperlink ref="U53" r:id="rId264" display="https://pbs.twimg.com/media/D-A9nrMXUAAz65P.jpg"/>
    <hyperlink ref="U55" r:id="rId265" display="https://pbs.twimg.com/media/D-BEm9OXYAE6rFh.jpg"/>
    <hyperlink ref="U56" r:id="rId266" display="https://pbs.twimg.com/media/D-BJXY2XoAAgHKI.jpg"/>
    <hyperlink ref="U57" r:id="rId267" display="https://pbs.twimg.com/media/D-BgUvxW4AATxu2.jpg"/>
    <hyperlink ref="U58" r:id="rId268" display="https://pbs.twimg.com/media/D-CSuWpUEAAOBlO.jpg"/>
    <hyperlink ref="U60" r:id="rId269" display="https://pbs.twimg.com/media/D-Fs5uPXsAIla_g.jpg"/>
    <hyperlink ref="U61" r:id="rId270" display="https://pbs.twimg.com/media/D-F-gYQWsAEKe-m.jpg"/>
    <hyperlink ref="U62" r:id="rId271" display="https://pbs.twimg.com/media/D-GWMTBXkAERgGF.jpg"/>
    <hyperlink ref="U63" r:id="rId272" display="https://pbs.twimg.com/media/D95_CBBWkAAonOU.jpg"/>
    <hyperlink ref="U64" r:id="rId273" display="https://pbs.twimg.com/ext_tw_video_thumb/1144394481959088129/pu/img/1RCeKp6YlsxikAK3.jpg"/>
    <hyperlink ref="U65" r:id="rId274" display="https://pbs.twimg.com/media/D-G3DcBXsAEj5dx.jpg"/>
    <hyperlink ref="U67" r:id="rId275" display="https://pbs.twimg.com/media/D-HI4PyWkAAl3sO.jpg"/>
    <hyperlink ref="U68" r:id="rId276" display="https://pbs.twimg.com/media/D-H4W6rUwAMP4Lv.jpg"/>
    <hyperlink ref="U69" r:id="rId277" display="https://pbs.twimg.com/media/D-IvatTX4AES007.jpg"/>
    <hyperlink ref="U70" r:id="rId278" display="https://pbs.twimg.com/media/D-I0HVmXsAMKmth.jpg"/>
    <hyperlink ref="U71" r:id="rId279" display="https://pbs.twimg.com/media/D9x-WaPXoAc-ofE.jpg"/>
    <hyperlink ref="U72" r:id="rId280" display="https://pbs.twimg.com/media/D-I75wXXUAEzj34.jpg"/>
    <hyperlink ref="U73" r:id="rId281" display="https://pbs.twimg.com/media/D-J9oOHWkAA9Vf7.jpg"/>
    <hyperlink ref="U75" r:id="rId282" display="https://pbs.twimg.com/media/D-Lls16W4AESmFZ.jpg"/>
    <hyperlink ref="U76" r:id="rId283" display="https://pbs.twimg.com/media/D-L1fWrX4AAGuzs.jpg"/>
    <hyperlink ref="U77" r:id="rId284" display="https://pbs.twimg.com/media/D-MMx9fXYAI5Q-g.jpg"/>
    <hyperlink ref="U78" r:id="rId285" display="https://pbs.twimg.com/media/D-MdNFCXYAAN2uv.jpg"/>
    <hyperlink ref="U80" r:id="rId286" display="https://pbs.twimg.com/media/D-NoVfsXsAAi6Wr.jpg"/>
    <hyperlink ref="U83" r:id="rId287" display="https://pbs.twimg.com/media/D-Oe72LWsAMcCnB.jpg"/>
    <hyperlink ref="U85" r:id="rId288" display="https://pbs.twimg.com/media/D-OflvQXkAI9H8R.jpg"/>
    <hyperlink ref="U86" r:id="rId289" display="https://pbs.twimg.com/media/D896IthXkAEOfk4.jpg"/>
    <hyperlink ref="U91" r:id="rId290" display="https://pbs.twimg.com/media/D-Pz6stWsAA7QKm.jpg"/>
    <hyperlink ref="U92" r:id="rId291" display="https://pbs.twimg.com/media/D-QZAbxWwAA7vfv.jpg"/>
    <hyperlink ref="U93" r:id="rId292" display="https://pbs.twimg.com/media/D-Qc0uLXsAA_FXV.jpg"/>
    <hyperlink ref="U94" r:id="rId293" display="https://pbs.twimg.com/media/D-QqfT5WkAAScLn.jpg"/>
    <hyperlink ref="U97" r:id="rId294" display="https://pbs.twimg.com/media/D-QzkDaXsAA1lL8.jpg"/>
    <hyperlink ref="U99" r:id="rId295" display="https://pbs.twimg.com/media/D9ySZDdXoAIQaKQ.jpg"/>
    <hyperlink ref="U100" r:id="rId296" display="https://pbs.twimg.com/media/D-SHwhIXsAAAeiJ.jpg"/>
    <hyperlink ref="U102" r:id="rId297" display="https://pbs.twimg.com/media/D-BKgQ8VUAAXUSf.jpg"/>
    <hyperlink ref="U103" r:id="rId298" display="https://pbs.twimg.com/media/D-LqVsVXkAQ6saG.jpg"/>
    <hyperlink ref="U105" r:id="rId299" display="https://pbs.twimg.com/media/D91HFklX4AANCid.jpg"/>
    <hyperlink ref="U106" r:id="rId300" display="https://pbs.twimg.com/media/D960ON2XoAAlvck.jpg"/>
    <hyperlink ref="U107" r:id="rId301" display="https://pbs.twimg.com/media/D-Jg3Q_XUAA6gLY.jpg"/>
    <hyperlink ref="U108" r:id="rId302" display="https://pbs.twimg.com/media/D-TglJJW4AADRxX.jpg"/>
    <hyperlink ref="U111" r:id="rId303" display="https://pbs.twimg.com/media/D-UrIWRX4AIC4Gk.jpg"/>
    <hyperlink ref="U114" r:id="rId304" display="https://pbs.twimg.com/media/D-VHPgPXoAAFSbj.jpg"/>
    <hyperlink ref="U115" r:id="rId305" display="https://pbs.twimg.com/media/D94xUUrWwAE7Ky8.jpg"/>
    <hyperlink ref="U116" r:id="rId306" display="https://pbs.twimg.com/media/D-L2GuLXYAAbl1k.jpg"/>
    <hyperlink ref="U117" r:id="rId307" display="https://pbs.twimg.com/media/D-VQVqpXkAAnRwX.jpg"/>
    <hyperlink ref="U118" r:id="rId308" display="https://pbs.twimg.com/media/D-VwiDPW4AA6V1x.jpg"/>
    <hyperlink ref="U119" r:id="rId309" display="https://pbs.twimg.com/media/D-XpbDfXsAMpWZ7.jpg"/>
    <hyperlink ref="U120" r:id="rId310" display="https://pbs.twimg.com/media/D-XzbvEXUAA-Jel.jpg"/>
    <hyperlink ref="U121" r:id="rId311" display="https://pbs.twimg.com/media/D-X4s0lWkAAdY8K.jpg"/>
    <hyperlink ref="U125" r:id="rId312" display="https://pbs.twimg.com/media/D-aGneZXoAEdKPu.jpg"/>
    <hyperlink ref="U126" r:id="rId313" display="https://pbs.twimg.com/media/D-aP9SdW4B8bmhI.jpg"/>
    <hyperlink ref="U130" r:id="rId314" display="https://pbs.twimg.com/media/D-alxkUXkAApEva.jpg"/>
    <hyperlink ref="U132" r:id="rId315" display="https://pbs.twimg.com/media/D-aphV_X4AE7SRO.jpg"/>
    <hyperlink ref="U133" r:id="rId316" display="https://pbs.twimg.com/media/D-a5ndAXsAAJQ8l.jpg"/>
    <hyperlink ref="U134" r:id="rId317" display="https://pbs.twimg.com/media/D-bDnS3XoAAz9Q3.jpg"/>
    <hyperlink ref="U135" r:id="rId318" display="https://pbs.twimg.com/media/D-b-rfKXkAEfVuA.jpg"/>
    <hyperlink ref="U136" r:id="rId319" display="https://pbs.twimg.com/media/D-dqy55XUAA9eKi.jpg"/>
    <hyperlink ref="U141" r:id="rId320" display="https://pbs.twimg.com/media/D-d3iXTXsAAVgc9.jpg"/>
    <hyperlink ref="U142" r:id="rId321" display="https://pbs.twimg.com/media/D-eQhKKXYAApHKg.jpg"/>
    <hyperlink ref="U143" r:id="rId322" display="https://pbs.twimg.com/media/D9YGdShXUAEBN5p.jpg"/>
    <hyperlink ref="U145" r:id="rId323" display="https://pbs.twimg.com/media/D92sKWYW4AcMrV9.jpg"/>
    <hyperlink ref="U146" r:id="rId324" display="https://pbs.twimg.com/media/D96oK4jX4AIcSDi.jpg"/>
    <hyperlink ref="U147" r:id="rId325" display="https://pbs.twimg.com/media/D-f3v8xWwAMVD88.jpg"/>
    <hyperlink ref="U148" r:id="rId326" display="https://pbs.twimg.com/media/D-fViyVX4AAFTxw.png"/>
    <hyperlink ref="U149" r:id="rId327" display="https://pbs.twimg.com/media/D-fViyVX4AAFTxw.png"/>
    <hyperlink ref="U150" r:id="rId328" display="https://pbs.twimg.com/media/D92tdvPXkAAJHSi.jpg"/>
    <hyperlink ref="U151" r:id="rId329" display="https://pbs.twimg.com/media/D-gJFKXXYAA0zdq.jpg"/>
    <hyperlink ref="U152" r:id="rId330" display="https://pbs.twimg.com/media/D-gTBbwXUAEZqU1.jpg"/>
    <hyperlink ref="U155" r:id="rId331" display="https://pbs.twimg.com/media/D-gdYQ4WkAAPLlf.jpg"/>
    <hyperlink ref="U156" r:id="rId332" display="https://pbs.twimg.com/media/D-gy7PEXUAALL-1.jpg"/>
    <hyperlink ref="U157" r:id="rId333" display="https://pbs.twimg.com/media/D-g6bzxXoAEgXLJ.jpg"/>
    <hyperlink ref="U158" r:id="rId334" display="https://pbs.twimg.com/media/D-h23GdX4AYrRY6.jpg"/>
    <hyperlink ref="U159" r:id="rId335" display="https://pbs.twimg.com/media/D94a5GmUcAABhR0.jpg"/>
    <hyperlink ref="U160" r:id="rId336" display="https://pbs.twimg.com/media/D95YQxcUwAApvn5.jpg"/>
    <hyperlink ref="U161" r:id="rId337" display="https://pbs.twimg.com/media/D99tgTpVAAE-5Wq.jpg"/>
    <hyperlink ref="U162" r:id="rId338" display="https://pbs.twimg.com/media/D-Dod3PUcAAx_Kh.jpg"/>
    <hyperlink ref="U163" r:id="rId339" display="https://pbs.twimg.com/media/D-IKnCkVUAEOj_u.jpg"/>
    <hyperlink ref="U164" r:id="rId340" display="https://pbs.twimg.com/media/D-I6Vz6VAAIIeav.jpg"/>
    <hyperlink ref="U165" r:id="rId341" display="https://pbs.twimg.com/media/D-NLjk9UIAI8AD6.jpg"/>
    <hyperlink ref="U166" r:id="rId342" display="https://pbs.twimg.com/media/D-YAqAFUwAE7TF1.jpg"/>
    <hyperlink ref="U167" r:id="rId343" display="https://pbs.twimg.com/media/D-cm6cbUwAAZeX7.jpg"/>
    <hyperlink ref="U168" r:id="rId344" display="https://pbs.twimg.com/media/D-dZkYdUwAAywvp.jpg"/>
    <hyperlink ref="U169" r:id="rId345" display="https://pbs.twimg.com/media/D-iAX2PU4AAUoXc.jpg"/>
    <hyperlink ref="U170" r:id="rId346" display="https://pbs.twimg.com/media/D-jdPwXWkAApAX-.jpg"/>
    <hyperlink ref="U171" r:id="rId347" display="https://pbs.twimg.com/media/D954ts6WkAApoVm.jpg"/>
    <hyperlink ref="U172" r:id="rId348" display="https://pbs.twimg.com/media/D9_hRQ3XkAAXHA7.jpg"/>
    <hyperlink ref="U173" r:id="rId349" display="https://pbs.twimg.com/media/D-jxmhRXsAAcEQX.png"/>
    <hyperlink ref="U175" r:id="rId350" display="https://pbs.twimg.com/media/D-kRrGoW4AEG3x4.jpg"/>
    <hyperlink ref="U176" r:id="rId351" display="https://pbs.twimg.com/media/D-kSUqvXkAAXyJp.jpg"/>
    <hyperlink ref="U177" r:id="rId352" display="https://pbs.twimg.com/media/D-kqCVaWwAIPHqv.jpg"/>
    <hyperlink ref="U182" r:id="rId353" display="https://pbs.twimg.com/media/D-lske7W4AAUpvB.jpg"/>
    <hyperlink ref="U183" r:id="rId354" display="https://pbs.twimg.com/media/D-lwTnKWkAAXpM7.jpg"/>
    <hyperlink ref="U184" r:id="rId355" display="https://pbs.twimg.com/media/D-mDunFXkAArEO3.jpg"/>
    <hyperlink ref="U185" r:id="rId356" display="https://pbs.twimg.com/media/D-mOGsZXYAAtI4M.jpg"/>
    <hyperlink ref="U187" r:id="rId357" display="https://pbs.twimg.com/media/D-mpmwlX4AAeztV.jpg"/>
    <hyperlink ref="U188" r:id="rId358" display="https://pbs.twimg.com/media/D9zxQ_MW4AEYwXb.jpg"/>
    <hyperlink ref="U189" r:id="rId359" display="https://pbs.twimg.com/media/D-DOBN3W4AANQ8c.jpg"/>
    <hyperlink ref="U190" r:id="rId360" display="https://pbs.twimg.com/media/D-X0YqBXUAAKM01.jpg"/>
    <hyperlink ref="U191" r:id="rId361" display="https://pbs.twimg.com/media/D-nPA1yXUAAkNOD.jpg"/>
    <hyperlink ref="U198" r:id="rId362" display="https://pbs.twimg.com/media/D-pA5OkW4AUrHCA.jpg"/>
    <hyperlink ref="U199" r:id="rId363" display="https://pbs.twimg.com/media/D-pE_VOXsAEBCrp.jpg"/>
    <hyperlink ref="U200" r:id="rId364" display="https://pbs.twimg.com/media/D91p_MRXoAEpNnZ.jpg"/>
    <hyperlink ref="U201" r:id="rId365" display="https://pbs.twimg.com/media/D-pk3JqXUAAI-6l.jpg"/>
    <hyperlink ref="U202" r:id="rId366" display="https://pbs.twimg.com/media/D-puZtxXsAA_1GB.jpg"/>
    <hyperlink ref="U203" r:id="rId367" display="https://pbs.twimg.com/media/D-qG8NbWwAM64hW.jpg"/>
    <hyperlink ref="U204" r:id="rId368" display="https://pbs.twimg.com/media/D-qWtxLX4AAmpY3.jpg"/>
    <hyperlink ref="U211" r:id="rId369" display="https://pbs.twimg.com/media/D-sPEmqX4AArxZ3.jpg"/>
    <hyperlink ref="U212" r:id="rId370" display="https://pbs.twimg.com/media/D9tMQkxW4AAEg11.jpg"/>
    <hyperlink ref="U213" r:id="rId371" display="https://pbs.twimg.com/media/D93fg-DXYAAkXXQ.jpg"/>
    <hyperlink ref="U214" r:id="rId372" display="https://pbs.twimg.com/media/D-FOFYTX4AAGJj5.jpg"/>
    <hyperlink ref="U215" r:id="rId373" display="https://pbs.twimg.com/media/D-G78-_XYAAfiIX.jpg"/>
    <hyperlink ref="U216" r:id="rId374" display="https://pbs.twimg.com/media/D-M8dRUWwAEPf9D.jpg"/>
    <hyperlink ref="U217" r:id="rId375" display="https://pbs.twimg.com/media/D-RPbxFX4AA2dMB.jpg"/>
    <hyperlink ref="U218" r:id="rId376" display="https://pbs.twimg.com/media/D-S9y6QXkAUkCTv.jpg"/>
    <hyperlink ref="U219" r:id="rId377" display="https://pbs.twimg.com/media/D-TzpQYXoAI7_ZO.jpg"/>
    <hyperlink ref="U220" r:id="rId378" display="https://pbs.twimg.com/media/D-e9ymXXoAEc-if.jpg"/>
    <hyperlink ref="U221" r:id="rId379" display="https://pbs.twimg.com/media/D-f0qOFXYAEci0a.jpg"/>
    <hyperlink ref="U222" r:id="rId380" display="https://pbs.twimg.com/media/D-grj0OWsAAm3-s.jpg"/>
    <hyperlink ref="U223" r:id="rId381" display="https://pbs.twimg.com/media/D-mt1QbX4AA4b8W.jpg"/>
    <hyperlink ref="U224" r:id="rId382" display="https://pbs.twimg.com/media/D-obqn6W4AEXPls.jpg"/>
    <hyperlink ref="U225" r:id="rId383" display="https://pbs.twimg.com/media/D-ssdEcWkAUvAXw.jpg"/>
    <hyperlink ref="U226" r:id="rId384" display="https://pbs.twimg.com/ext_tw_video_thumb/1147083334855680001/pu/img/7OG9OiNyx_vJxDb0.jpg"/>
    <hyperlink ref="U227" r:id="rId385" display="https://pbs.twimg.com/media/D-TgRJ8XYAAyXDX.jpg"/>
    <hyperlink ref="U228" r:id="rId386" display="https://pbs.twimg.com/media/D-tRT-QWwAIZQzH.jpg"/>
    <hyperlink ref="U229" r:id="rId387" display="https://pbs.twimg.com/media/D-tcH09XUAAWCDA.jpg"/>
    <hyperlink ref="U235" r:id="rId388" display="https://pbs.twimg.com/media/D5zZruMXkAA89Vz.jpg"/>
    <hyperlink ref="U236" r:id="rId389" display="https://pbs.twimg.com/media/D1Ap6HOWsAMeCX5.jpg"/>
    <hyperlink ref="U237" r:id="rId390" display="https://pbs.twimg.com/media/D9lSSfYXYAA6Bwt.jpg"/>
    <hyperlink ref="U238" r:id="rId391" display="https://pbs.twimg.com/media/D-EOHKAWkAErh0t.jpg"/>
    <hyperlink ref="U239" r:id="rId392" display="https://pbs.twimg.com/media/D-JVo5JXkAIknH1.jpg"/>
    <hyperlink ref="U240" r:id="rId393" display="https://pbs.twimg.com/media/D-EOn15WwAA8GaU.jpg"/>
    <hyperlink ref="U241" r:id="rId394" display="https://pbs.twimg.com/media/D-d2yJyXkAAnxpB.jpg"/>
    <hyperlink ref="U242" r:id="rId395" display="https://pbs.twimg.com/media/D-jE-MeWwAA1Nyz.jpg"/>
    <hyperlink ref="U243" r:id="rId396" display="https://pbs.twimg.com/media/D-sDRJKWsAY9usx.png"/>
    <hyperlink ref="U244" r:id="rId397" display="https://pbs.twimg.com/media/D-udddGW4AIUQpg.jpg"/>
    <hyperlink ref="U245" r:id="rId398" display="https://pbs.twimg.com/media/D-PJWfoWwAEWGjC.jpg"/>
    <hyperlink ref="U246" r:id="rId399" display="https://pbs.twimg.com/media/D-ugpVCXUAAqNym.jpg"/>
    <hyperlink ref="U249" r:id="rId400" display="https://pbs.twimg.com/media/D-kBVgdX4AMOu0g.jpg"/>
    <hyperlink ref="U251" r:id="rId401" display="https://pbs.twimg.com/media/D91cwGTWwAU8GdJ.png"/>
    <hyperlink ref="U252" r:id="rId402" display="https://pbs.twimg.com/media/D-AA_RtXUAACcAy.jpg"/>
    <hyperlink ref="U253" r:id="rId403" display="https://pbs.twimg.com/media/D-UE8WXWkAAsJm0.jpg"/>
    <hyperlink ref="U254" r:id="rId404" display="https://pbs.twimg.com/media/D-kj0h8X4AAhlQV.jpg"/>
    <hyperlink ref="U255" r:id="rId405" display="https://pbs.twimg.com/media/D-lTukXXsAE2Fji.jpg"/>
    <hyperlink ref="U256" r:id="rId406" display="https://pbs.twimg.com/media/D-pLFCmXkAAsRWf.jpg"/>
    <hyperlink ref="U259" r:id="rId407" display="https://pbs.twimg.com/media/D-vIfGZWwAESJxS.jpg"/>
    <hyperlink ref="U261" r:id="rId408" display="https://pbs.twimg.com/media/D-va1u8WkAAWXlQ.jpg"/>
    <hyperlink ref="U262" r:id="rId409" display="https://pbs.twimg.com/media/D91rmDgW4AEmLb-.jpg"/>
    <hyperlink ref="U263" r:id="rId410" display="https://pbs.twimg.com/media/D960giBXoAABHeF.jpg"/>
    <hyperlink ref="U264" r:id="rId411" display="https://pbs.twimg.com/media/D969dSIXUAAc8qf.jpg"/>
    <hyperlink ref="U265" r:id="rId412" display="https://pbs.twimg.com/media/D9_ud5fX4AAVLap.jpg"/>
    <hyperlink ref="U266" r:id="rId413" display="https://pbs.twimg.com/media/D-FJwXgXsAAwdjC.jpg"/>
    <hyperlink ref="U268" r:id="rId414" display="https://pbs.twimg.com/media/D-J3sMoXsAEcXnT.jpg"/>
    <hyperlink ref="U269" r:id="rId415" display="https://pbs.twimg.com/media/D-emYSWXYAAFZOO.png"/>
    <hyperlink ref="U270" r:id="rId416" display="https://pbs.twimg.com/media/D-fRitvXoAEkzdx.jpg"/>
    <hyperlink ref="U272" r:id="rId417" display="https://pbs.twimg.com/media/D-lTlqjXoAg1xyo.jpg"/>
    <hyperlink ref="U273" r:id="rId418" display="https://pbs.twimg.com/media/D-pd-8xWwAI8e3h.jpg"/>
    <hyperlink ref="U276" r:id="rId419" display="https://pbs.twimg.com/media/D-veaIlW4AAg1WT.jpg"/>
    <hyperlink ref="U277" r:id="rId420" display="https://pbs.twimg.com/media/D-CSI8kWkAE60zA.jpg"/>
    <hyperlink ref="U278" r:id="rId421" display="https://pbs.twimg.com/media/D-vmc3uWkAEeQD-.jpg"/>
    <hyperlink ref="U279" r:id="rId422" display="https://pbs.twimg.com/media/D-vt28cXUAAG6aE.jpg"/>
    <hyperlink ref="U280" r:id="rId423" display="https://pbs.twimg.com/media/D-wmTgfXUAABE7e.jpg"/>
    <hyperlink ref="U281" r:id="rId424" display="https://pbs.twimg.com/media/D-wpGOPWkAAzzdh.jpg"/>
    <hyperlink ref="U282" r:id="rId425" display="https://pbs.twimg.com/media/D-CmzGUWsAAH_sC.jpg"/>
    <hyperlink ref="U283" r:id="rId426" display="https://pbs.twimg.com/media/D-wvGhfXYAAEFVz.jpg"/>
    <hyperlink ref="U284" r:id="rId427" display="https://pbs.twimg.com/media/D-w-2OvX4AEf4qs.jpg"/>
    <hyperlink ref="U288" r:id="rId428" display="https://pbs.twimg.com/media/D9t3OoQWkAAh6LB.jpg"/>
    <hyperlink ref="U290" r:id="rId429" display="https://pbs.twimg.com/media/D99ZLz2X4AAjehl.jpg"/>
    <hyperlink ref="U294" r:id="rId430" display="https://pbs.twimg.com/media/D-LKkhEX4AIDW8p.jpg"/>
    <hyperlink ref="U298" r:id="rId431" display="https://pbs.twimg.com/media/D7HyFBHW0AA7fDD.jpg"/>
    <hyperlink ref="U299" r:id="rId432" display="https://pbs.twimg.com/media/D-eqmNIWsAEO2yC.jpg"/>
    <hyperlink ref="U309" r:id="rId433" display="https://pbs.twimg.com/media/D-yGWS8XoAAFLsY.jpg"/>
    <hyperlink ref="U310" r:id="rId434" display="https://pbs.twimg.com/media/D-yGWS8XoAAFLsY.jpg"/>
    <hyperlink ref="V3" r:id="rId435" display="https://pbs.twimg.com/media/D9tPzY_XYAIixEN.jpg"/>
    <hyperlink ref="V4" r:id="rId436" display="https://pbs.twimg.com/media/D9tSeQlXUAA_s2a.jpg"/>
    <hyperlink ref="V5" r:id="rId437" display="https://pbs.twimg.com/media/D9tkwGaWwAE-vWt.jpg"/>
    <hyperlink ref="V6" r:id="rId438" display="https://pbs.twimg.com/media/D9u-V8wX4AAPJO-.jpg"/>
    <hyperlink ref="V7" r:id="rId439" display="https://pbs.twimg.com/media/D9u-c-SW4AEv7Fx.jpg"/>
    <hyperlink ref="V8" r:id="rId440" display="http://pbs.twimg.com/profile_images/930341287961743360/vVeA4nak_normal.jpg"/>
    <hyperlink ref="V9" r:id="rId441" display="http://pbs.twimg.com/profile_images/930341287961743360/vVeA4nak_normal.jpg"/>
    <hyperlink ref="V10" r:id="rId442" display="https://pbs.twimg.com/media/D9wWyzTX4AIRXHu.jpg"/>
    <hyperlink ref="V11" r:id="rId443" display="https://pbs.twimg.com/media/D9wqcfWWsAMwDHQ.jpg"/>
    <hyperlink ref="V12" r:id="rId444" display="https://pbs.twimg.com/media/D9wvqJKXYAYGDGH.jpg"/>
    <hyperlink ref="V13" r:id="rId445" display="https://pbs.twimg.com/media/D9yEzqDXYAANRv3.jpg"/>
    <hyperlink ref="V14" r:id="rId446" display="https://pbs.twimg.com/media/D9yEzqDXYAANRv3.jpg"/>
    <hyperlink ref="V15" r:id="rId447" display="https://pbs.twimg.com/media/D9yVZ-cXoAAzXDy.jpg"/>
    <hyperlink ref="V16" r:id="rId448" display="http://pbs.twimg.com/profile_images/864568360947793920/ZrdjbU42_normal.jpg"/>
    <hyperlink ref="V17" r:id="rId449" display="https://pbs.twimg.com/media/D9yhfVIWkAEzqUN.jpg"/>
    <hyperlink ref="V18" r:id="rId450" display="https://pbs.twimg.com/media/D90ebHLXoAAb_wM.jpg"/>
    <hyperlink ref="V19" r:id="rId451" display="http://pbs.twimg.com/profile_images/984429039531298821/snUToSKD_normal.jpg"/>
    <hyperlink ref="V20" r:id="rId452" display="https://pbs.twimg.com/media/D91gO10WsAAYXPW.jpg"/>
    <hyperlink ref="V21" r:id="rId453" display="https://pbs.twimg.com/media/D917Bc8XkAEniiF.jpg"/>
    <hyperlink ref="V22" r:id="rId454" display="https://pbs.twimg.com/media/D91-M4jWkAEiYJ7.jpg"/>
    <hyperlink ref="V23" r:id="rId455" display="https://pbs.twimg.com/media/D92B1KWX4AE_HcX.jpg"/>
    <hyperlink ref="V24" r:id="rId456" display="http://pbs.twimg.com/profile_images/802156727915286528/_Axr4eVw_normal.jpg"/>
    <hyperlink ref="V25" r:id="rId457" display="https://pbs.twimg.com/media/D93oCL6XYAESoYZ.jpg"/>
    <hyperlink ref="V26" r:id="rId458" display="https://pbs.twimg.com/media/D93r7T9XsAAlHTQ.jpg"/>
    <hyperlink ref="V27" r:id="rId459" display="https://pbs.twimg.com/media/D94DiYAWwAAyisF.jpg"/>
    <hyperlink ref="V28" r:id="rId460" display="https://pbs.twimg.com/media/D91p_MRXoAEpNnZ.jpg"/>
    <hyperlink ref="V29" r:id="rId461" display="http://pbs.twimg.com/profile_images/853658082836172801/T0my6mQW_normal.jpg"/>
    <hyperlink ref="V30" r:id="rId462" display="http://pbs.twimg.com/profile_images/1088868795589054466/bFfeV83l_normal.jpg"/>
    <hyperlink ref="V31" r:id="rId463" display="https://pbs.twimg.com/media/D96mHiuXkAEPFzc.jpg"/>
    <hyperlink ref="V32" r:id="rId464" display="http://pbs.twimg.com/profile_images/1037305391909154822/yoh6MOhe_normal.jpg"/>
    <hyperlink ref="V33" r:id="rId465" display="https://pbs.twimg.com/media/D96mvJyW4AUalnW.jpg"/>
    <hyperlink ref="V34" r:id="rId466" display="http://pbs.twimg.com/profile_images/378800000266444813/336a6a5ba309cd0b49ba704e090c203c_normal.jpeg"/>
    <hyperlink ref="V35" r:id="rId467" display="https://pbs.twimg.com/media/D9v_xChUwAYroFC.jpg"/>
    <hyperlink ref="V36" r:id="rId468" display="https://pbs.twimg.com/media/D9z1xvlVUAAGkw0.jpg"/>
    <hyperlink ref="V37" r:id="rId469" display="https://pbs.twimg.com/media/D97FB4dU4AAGwQA.jpg"/>
    <hyperlink ref="V38" r:id="rId470" display="https://pbs.twimg.com/media/D97jrkBW4AMdv9w.jpg"/>
    <hyperlink ref="V39" r:id="rId471" display="https://pbs.twimg.com/media/D9gVi-FXkAE94UY.jpg"/>
    <hyperlink ref="V40" r:id="rId472" display="http://pbs.twimg.com/profile_images/751053998287978496/GaloX8n5_normal.jpg"/>
    <hyperlink ref="V41" r:id="rId473" display="https://pbs.twimg.com/media/D970HJHXYAU_97o.jpg"/>
    <hyperlink ref="V42" r:id="rId474" display="https://pbs.twimg.com/media/D98DlY7XUAkn9Wc.jpg"/>
    <hyperlink ref="V43" r:id="rId475" display="https://pbs.twimg.com/media/D98g1y6XoAAO-V7.jpg"/>
    <hyperlink ref="V44" r:id="rId476" display="http://pbs.twimg.com/profile_images/950919205980966914/Lhr1NYUU_normal.jpg"/>
    <hyperlink ref="V45" r:id="rId477" display="http://pbs.twimg.com/profile_images/920268142726828032/7yvvLD2h_normal.jpg"/>
    <hyperlink ref="V46" r:id="rId478" display="http://pbs.twimg.com/profile_images/920268142726828032/7yvvLD2h_normal.jpg"/>
    <hyperlink ref="V47" r:id="rId479" display="http://pbs.twimg.com/profile_images/696843854243168256/ufAV9ldM_normal.jpg"/>
    <hyperlink ref="V48" r:id="rId480" display="http://pbs.twimg.com/profile_images/750514111386161153/EkmadW2L_normal.jpg"/>
    <hyperlink ref="V49" r:id="rId481" display="https://pbs.twimg.com/media/D-ARubmXsAEjJ2h.jpg"/>
    <hyperlink ref="V50" r:id="rId482" display="https://pbs.twimg.com/media/D-ASA-QWkAEuVD7.jpg"/>
    <hyperlink ref="V51" r:id="rId483" display="https://pbs.twimg.com/media/D-AatGeWwAAlv1k.jpg"/>
    <hyperlink ref="V52" r:id="rId484" display="https://pbs.twimg.com/media/D-AquldW4AIS8j6.jpg"/>
    <hyperlink ref="V53" r:id="rId485" display="https://pbs.twimg.com/media/D-A9nrMXUAAz65P.jpg"/>
    <hyperlink ref="V54" r:id="rId486" display="http://pbs.twimg.com/profile_images/1908424398/twitter-pavement-runner_normal.jpg"/>
    <hyperlink ref="V55" r:id="rId487" display="https://pbs.twimg.com/media/D-BEm9OXYAE6rFh.jpg"/>
    <hyperlink ref="V56" r:id="rId488" display="https://pbs.twimg.com/media/D-BJXY2XoAAgHKI.jpg"/>
    <hyperlink ref="V57" r:id="rId489" display="https://pbs.twimg.com/media/D-BgUvxW4AATxu2.jpg"/>
    <hyperlink ref="V58" r:id="rId490" display="https://pbs.twimg.com/media/D-CSuWpUEAAOBlO.jpg"/>
    <hyperlink ref="V59" r:id="rId491" display="http://pbs.twimg.com/profile_images/919402052073246720/ty1d50jZ_normal.jpg"/>
    <hyperlink ref="V60" r:id="rId492" display="https://pbs.twimg.com/media/D-Fs5uPXsAIla_g.jpg"/>
    <hyperlink ref="V61" r:id="rId493" display="https://pbs.twimg.com/media/D-F-gYQWsAEKe-m.jpg"/>
    <hyperlink ref="V62" r:id="rId494" display="https://pbs.twimg.com/media/D-GWMTBXkAERgGF.jpg"/>
    <hyperlink ref="V63" r:id="rId495" display="https://pbs.twimg.com/media/D95_CBBWkAAonOU.jpg"/>
    <hyperlink ref="V64" r:id="rId496" display="https://pbs.twimg.com/ext_tw_video_thumb/1144394481959088129/pu/img/1RCeKp6YlsxikAK3.jpg"/>
    <hyperlink ref="V65" r:id="rId497" display="https://pbs.twimg.com/media/D-G3DcBXsAEj5dx.jpg"/>
    <hyperlink ref="V66" r:id="rId498" display="http://pbs.twimg.com/profile_images/2931186171/0ae7ff197b5991ad634a4f527c5343d6_normal.jpeg"/>
    <hyperlink ref="V67" r:id="rId499" display="https://pbs.twimg.com/media/D-HI4PyWkAAl3sO.jpg"/>
    <hyperlink ref="V68" r:id="rId500" display="https://pbs.twimg.com/media/D-H4W6rUwAMP4Lv.jpg"/>
    <hyperlink ref="V69" r:id="rId501" display="https://pbs.twimg.com/media/D-IvatTX4AES007.jpg"/>
    <hyperlink ref="V70" r:id="rId502" display="https://pbs.twimg.com/media/D-I0HVmXsAMKmth.jpg"/>
    <hyperlink ref="V71" r:id="rId503" display="https://pbs.twimg.com/media/D9x-WaPXoAc-ofE.jpg"/>
    <hyperlink ref="V72" r:id="rId504" display="https://pbs.twimg.com/media/D-I75wXXUAEzj34.jpg"/>
    <hyperlink ref="V73" r:id="rId505" display="https://pbs.twimg.com/media/D-J9oOHWkAA9Vf7.jpg"/>
    <hyperlink ref="V74" r:id="rId506" display="http://pbs.twimg.com/profile_images/916929473856946177/flfDau9a_normal.jpg"/>
    <hyperlink ref="V75" r:id="rId507" display="https://pbs.twimg.com/media/D-Lls16W4AESmFZ.jpg"/>
    <hyperlink ref="V76" r:id="rId508" display="https://pbs.twimg.com/media/D-L1fWrX4AAGuzs.jpg"/>
    <hyperlink ref="V77" r:id="rId509" display="https://pbs.twimg.com/media/D-MMx9fXYAI5Q-g.jpg"/>
    <hyperlink ref="V78" r:id="rId510" display="https://pbs.twimg.com/media/D-MdNFCXYAAN2uv.jpg"/>
    <hyperlink ref="V79" r:id="rId511" display="http://pbs.twimg.com/profile_images/1074370214115115010/Lxt4zUcs_normal.jpg"/>
    <hyperlink ref="V80" r:id="rId512" display="https://pbs.twimg.com/media/D-NoVfsXsAAi6Wr.jpg"/>
    <hyperlink ref="V81" r:id="rId513" display="http://pbs.twimg.com/profile_images/1125154421938302976/CVJ8M2EP_normal.jpg"/>
    <hyperlink ref="V82" r:id="rId514" display="http://pbs.twimg.com/profile_images/1125154421938302976/CVJ8M2EP_normal.jpg"/>
    <hyperlink ref="V83" r:id="rId515" display="https://pbs.twimg.com/media/D-Oe72LWsAMcCnB.jpg"/>
    <hyperlink ref="V84" r:id="rId516" display="http://pbs.twimg.com/profile_images/1082501359629287424/wxvBLPtH_normal.jpg"/>
    <hyperlink ref="V85" r:id="rId517" display="https://pbs.twimg.com/media/D-OflvQXkAI9H8R.jpg"/>
    <hyperlink ref="V86" r:id="rId518" display="https://pbs.twimg.com/media/D896IthXkAEOfk4.jpg"/>
    <hyperlink ref="V87" r:id="rId519" display="http://pbs.twimg.com/profile_images/1140292358325583872/JcJWexME_normal.jpg"/>
    <hyperlink ref="V88" r:id="rId520" display="http://pbs.twimg.com/profile_images/1013605316531978240/V-P9wGxl_normal.jpg"/>
    <hyperlink ref="V89" r:id="rId521" display="http://pbs.twimg.com/profile_images/1013605316531978240/V-P9wGxl_normal.jpg"/>
    <hyperlink ref="V90" r:id="rId522" display="http://pbs.twimg.com/profile_images/859001716599140352/JRMyni-u_normal.jpg"/>
    <hyperlink ref="V91" r:id="rId523" display="https://pbs.twimg.com/media/D-Pz6stWsAA7QKm.jpg"/>
    <hyperlink ref="V92" r:id="rId524" display="https://pbs.twimg.com/media/D-QZAbxWwAA7vfv.jpg"/>
    <hyperlink ref="V93" r:id="rId525" display="https://pbs.twimg.com/media/D-Qc0uLXsAA_FXV.jpg"/>
    <hyperlink ref="V94" r:id="rId526" display="https://pbs.twimg.com/media/D-QqfT5WkAAScLn.jpg"/>
    <hyperlink ref="V95" r:id="rId527" display="http://pbs.twimg.com/profile_images/946870681261694976/gYzYpzZw_normal.jpg"/>
    <hyperlink ref="V96" r:id="rId528" display="http://pbs.twimg.com/profile_images/946870681261694976/gYzYpzZw_normal.jpg"/>
    <hyperlink ref="V97" r:id="rId529" display="https://pbs.twimg.com/media/D-QzkDaXsAA1lL8.jpg"/>
    <hyperlink ref="V98" r:id="rId530" display="http://pbs.twimg.com/profile_images/1115466028425908224/Xekpvl4R_normal.jpg"/>
    <hyperlink ref="V99" r:id="rId531" display="https://pbs.twimg.com/media/D9ySZDdXoAIQaKQ.jpg"/>
    <hyperlink ref="V100" r:id="rId532" display="https://pbs.twimg.com/media/D-SHwhIXsAAAeiJ.jpg"/>
    <hyperlink ref="V101" r:id="rId533" display="http://pbs.twimg.com/profile_images/1142664791405649920/7EOOZRGr_normal.jpg"/>
    <hyperlink ref="V102" r:id="rId534" display="https://pbs.twimg.com/media/D-BKgQ8VUAAXUSf.jpg"/>
    <hyperlink ref="V103" r:id="rId535" display="https://pbs.twimg.com/media/D-LqVsVXkAQ6saG.jpg"/>
    <hyperlink ref="V104" r:id="rId536" display="http://pbs.twimg.com/profile_images/863142003168743425/M7LmzRjX_normal.jpg"/>
    <hyperlink ref="V105" r:id="rId537" display="https://pbs.twimg.com/media/D91HFklX4AANCid.jpg"/>
    <hyperlink ref="V106" r:id="rId538" display="https://pbs.twimg.com/media/D960ON2XoAAlvck.jpg"/>
    <hyperlink ref="V107" r:id="rId539" display="https://pbs.twimg.com/media/D-Jg3Q_XUAA6gLY.jpg"/>
    <hyperlink ref="V108" r:id="rId540" display="https://pbs.twimg.com/media/D-TglJJW4AADRxX.jpg"/>
    <hyperlink ref="V109" r:id="rId541" display="http://pbs.twimg.com/profile_images/976878554666471425/BJHFc8tF_normal.jpg"/>
    <hyperlink ref="V110" r:id="rId542" display="http://pbs.twimg.com/profile_images/3334879428/33dc139f52ca1361d71b650add2be9b8_normal.jpeg"/>
    <hyperlink ref="V111" r:id="rId543" display="https://pbs.twimg.com/media/D-UrIWRX4AIC4Gk.jpg"/>
    <hyperlink ref="V112" r:id="rId544" display="http://pbs.twimg.com/profile_images/1073990088470790146/qXlX1euv_normal.jpg"/>
    <hyperlink ref="V113" r:id="rId545" display="http://pbs.twimg.com/profile_images/1751945995/Carri_Uranga_normal.jpg"/>
    <hyperlink ref="V114" r:id="rId546" display="https://pbs.twimg.com/media/D-VHPgPXoAAFSbj.jpg"/>
    <hyperlink ref="V115" r:id="rId547" display="https://pbs.twimg.com/media/D94xUUrWwAE7Ky8.jpg"/>
    <hyperlink ref="V116" r:id="rId548" display="https://pbs.twimg.com/media/D-L2GuLXYAAbl1k.jpg"/>
    <hyperlink ref="V117" r:id="rId549" display="https://pbs.twimg.com/media/D-VQVqpXkAAnRwX.jpg"/>
    <hyperlink ref="V118" r:id="rId550" display="https://pbs.twimg.com/media/D-VwiDPW4AA6V1x.jpg"/>
    <hyperlink ref="V119" r:id="rId551" display="https://pbs.twimg.com/media/D-XpbDfXsAMpWZ7.jpg"/>
    <hyperlink ref="V120" r:id="rId552" display="https://pbs.twimg.com/media/D-XzbvEXUAA-Jel.jpg"/>
    <hyperlink ref="V121" r:id="rId553" display="https://pbs.twimg.com/media/D-X4s0lWkAAdY8K.jpg"/>
    <hyperlink ref="V122" r:id="rId554" display="http://pbs.twimg.com/profile_images/1078562451380146176/EXnGX7kv_normal.jpg"/>
    <hyperlink ref="V123" r:id="rId555" display="http://pbs.twimg.com/profile_images/1122941112740646917/8jYOwwXW_normal.jpg"/>
    <hyperlink ref="V124" r:id="rId556" display="http://pbs.twimg.com/profile_images/1122941112740646917/8jYOwwXW_normal.jpg"/>
    <hyperlink ref="V125" r:id="rId557" display="https://pbs.twimg.com/media/D-aGneZXoAEdKPu.jpg"/>
    <hyperlink ref="V126" r:id="rId558" display="https://pbs.twimg.com/media/D-aP9SdW4B8bmhI.jpg"/>
    <hyperlink ref="V127" r:id="rId559" display="http://pbs.twimg.com/profile_images/650057408404918272/xJA2vXws_normal.jpg"/>
    <hyperlink ref="V128" r:id="rId560" display="http://pbs.twimg.com/profile_images/650057408404918272/xJA2vXws_normal.jpg"/>
    <hyperlink ref="V129" r:id="rId561" display="http://pbs.twimg.com/profile_images/650057408404918272/xJA2vXws_normal.jpg"/>
    <hyperlink ref="V130" r:id="rId562" display="https://pbs.twimg.com/media/D-alxkUXkAApEva.jpg"/>
    <hyperlink ref="V131" r:id="rId563" display="http://pbs.twimg.com/profile_images/923552707058814976/91w5sQVq_normal.jpg"/>
    <hyperlink ref="V132" r:id="rId564" display="https://pbs.twimg.com/media/D-aphV_X4AE7SRO.jpg"/>
    <hyperlink ref="V133" r:id="rId565" display="https://pbs.twimg.com/media/D-a5ndAXsAAJQ8l.jpg"/>
    <hyperlink ref="V134" r:id="rId566" display="https://pbs.twimg.com/media/D-bDnS3XoAAz9Q3.jpg"/>
    <hyperlink ref="V135" r:id="rId567" display="https://pbs.twimg.com/media/D-b-rfKXkAEfVuA.jpg"/>
    <hyperlink ref="V136" r:id="rId568" display="https://pbs.twimg.com/media/D-dqy55XUAA9eKi.jpg"/>
    <hyperlink ref="V137" r:id="rId569" display="http://pbs.twimg.com/profile_images/697056255177785344/V9WWi4RA_normal.jpg"/>
    <hyperlink ref="V138" r:id="rId570" display="http://pbs.twimg.com/profile_images/697056255177785344/V9WWi4RA_normal.jpg"/>
    <hyperlink ref="V139" r:id="rId571" display="http://pbs.twimg.com/profile_images/697056255177785344/V9WWi4RA_normal.jpg"/>
    <hyperlink ref="V140" r:id="rId572" display="http://pbs.twimg.com/profile_images/697056255177785344/V9WWi4RA_normal.jpg"/>
    <hyperlink ref="V141" r:id="rId573" display="https://pbs.twimg.com/media/D-d3iXTXsAAVgc9.jpg"/>
    <hyperlink ref="V142" r:id="rId574" display="https://pbs.twimg.com/media/D-eQhKKXYAApHKg.jpg"/>
    <hyperlink ref="V143" r:id="rId575" display="https://pbs.twimg.com/media/D9YGdShXUAEBN5p.jpg"/>
    <hyperlink ref="V144" r:id="rId576" display="http://pbs.twimg.com/profile_images/1102508741176512512/NvMaNON8_normal.jpg"/>
    <hyperlink ref="V145" r:id="rId577" display="https://pbs.twimg.com/media/D92sKWYW4AcMrV9.jpg"/>
    <hyperlink ref="V146" r:id="rId578" display="https://pbs.twimg.com/media/D96oK4jX4AIcSDi.jpg"/>
    <hyperlink ref="V147" r:id="rId579" display="https://pbs.twimg.com/media/D-f3v8xWwAMVD88.jpg"/>
    <hyperlink ref="V148" r:id="rId580" display="https://pbs.twimg.com/media/D-fViyVX4AAFTxw.png"/>
    <hyperlink ref="V149" r:id="rId581" display="https://pbs.twimg.com/media/D-fViyVX4AAFTxw.png"/>
    <hyperlink ref="V150" r:id="rId582" display="https://pbs.twimg.com/media/D92tdvPXkAAJHSi.jpg"/>
    <hyperlink ref="V151" r:id="rId583" display="https://pbs.twimg.com/media/D-gJFKXXYAA0zdq.jpg"/>
    <hyperlink ref="V152" r:id="rId584" display="https://pbs.twimg.com/media/D-gTBbwXUAEZqU1.jpg"/>
    <hyperlink ref="V153" r:id="rId585" display="http://pbs.twimg.com/profile_images/853798145582657537/IKlEOD_y_normal.jpg"/>
    <hyperlink ref="V154" r:id="rId586" display="http://pbs.twimg.com/profile_images/853798145582657537/IKlEOD_y_normal.jpg"/>
    <hyperlink ref="V155" r:id="rId587" display="https://pbs.twimg.com/media/D-gdYQ4WkAAPLlf.jpg"/>
    <hyperlink ref="V156" r:id="rId588" display="https://pbs.twimg.com/media/D-gy7PEXUAALL-1.jpg"/>
    <hyperlink ref="V157" r:id="rId589" display="https://pbs.twimg.com/media/D-g6bzxXoAEgXLJ.jpg"/>
    <hyperlink ref="V158" r:id="rId590" display="https://pbs.twimg.com/media/D-h23GdX4AYrRY6.jpg"/>
    <hyperlink ref="V159" r:id="rId591" display="https://pbs.twimg.com/media/D94a5GmUcAABhR0.jpg"/>
    <hyperlink ref="V160" r:id="rId592" display="https://pbs.twimg.com/media/D95YQxcUwAApvn5.jpg"/>
    <hyperlink ref="V161" r:id="rId593" display="https://pbs.twimg.com/media/D99tgTpVAAE-5Wq.jpg"/>
    <hyperlink ref="V162" r:id="rId594" display="https://pbs.twimg.com/media/D-Dod3PUcAAx_Kh.jpg"/>
    <hyperlink ref="V163" r:id="rId595" display="https://pbs.twimg.com/media/D-IKnCkVUAEOj_u.jpg"/>
    <hyperlink ref="V164" r:id="rId596" display="https://pbs.twimg.com/media/D-I6Vz6VAAIIeav.jpg"/>
    <hyperlink ref="V165" r:id="rId597" display="https://pbs.twimg.com/media/D-NLjk9UIAI8AD6.jpg"/>
    <hyperlink ref="V166" r:id="rId598" display="https://pbs.twimg.com/media/D-YAqAFUwAE7TF1.jpg"/>
    <hyperlink ref="V167" r:id="rId599" display="https://pbs.twimg.com/media/D-cm6cbUwAAZeX7.jpg"/>
    <hyperlink ref="V168" r:id="rId600" display="https://pbs.twimg.com/media/D-dZkYdUwAAywvp.jpg"/>
    <hyperlink ref="V169" r:id="rId601" display="https://pbs.twimg.com/media/D-iAX2PU4AAUoXc.jpg"/>
    <hyperlink ref="V170" r:id="rId602" display="https://pbs.twimg.com/media/D-jdPwXWkAApAX-.jpg"/>
    <hyperlink ref="V171" r:id="rId603" display="https://pbs.twimg.com/media/D954ts6WkAApoVm.jpg"/>
    <hyperlink ref="V172" r:id="rId604" display="https://pbs.twimg.com/media/D9_hRQ3XkAAXHA7.jpg"/>
    <hyperlink ref="V173" r:id="rId605" display="https://pbs.twimg.com/media/D-jxmhRXsAAcEQX.png"/>
    <hyperlink ref="V174" r:id="rId606" display="http://pbs.twimg.com/profile_images/1143470699203518464/YH7F0nyh_normal.jpg"/>
    <hyperlink ref="V175" r:id="rId607" display="https://pbs.twimg.com/media/D-kRrGoW4AEG3x4.jpg"/>
    <hyperlink ref="V176" r:id="rId608" display="https://pbs.twimg.com/media/D-kSUqvXkAAXyJp.jpg"/>
    <hyperlink ref="V177" r:id="rId609" display="https://pbs.twimg.com/media/D-kqCVaWwAIPHqv.jpg"/>
    <hyperlink ref="V178" r:id="rId610" display="http://pbs.twimg.com/profile_images/195595400/Picture_018_normal.jpg"/>
    <hyperlink ref="V179" r:id="rId611" display="http://pbs.twimg.com/profile_images/195595400/Picture_018_normal.jpg"/>
    <hyperlink ref="V180" r:id="rId612" display="http://pbs.twimg.com/profile_images/1141635311572783105/wRFMOLdL_normal.jpg"/>
    <hyperlink ref="V181" r:id="rId613" display="http://pbs.twimg.com/profile_images/1113977562022273025/Rk2oSjVt_normal.jpg"/>
    <hyperlink ref="V182" r:id="rId614" display="https://pbs.twimg.com/media/D-lske7W4AAUpvB.jpg"/>
    <hyperlink ref="V183" r:id="rId615" display="https://pbs.twimg.com/media/D-lwTnKWkAAXpM7.jpg"/>
    <hyperlink ref="V184" r:id="rId616" display="https://pbs.twimg.com/media/D-mDunFXkAArEO3.jpg"/>
    <hyperlink ref="V185" r:id="rId617" display="https://pbs.twimg.com/media/D-mOGsZXYAAtI4M.jpg"/>
    <hyperlink ref="V186" r:id="rId618" display="http://pbs.twimg.com/profile_images/1057236594300661766/qRt9nrPJ_normal.jpg"/>
    <hyperlink ref="V187" r:id="rId619" display="https://pbs.twimg.com/media/D-mpmwlX4AAeztV.jpg"/>
    <hyperlink ref="V188" r:id="rId620" display="https://pbs.twimg.com/media/D9zxQ_MW4AEYwXb.jpg"/>
    <hyperlink ref="V189" r:id="rId621" display="https://pbs.twimg.com/media/D-DOBN3W4AANQ8c.jpg"/>
    <hyperlink ref="V190" r:id="rId622" display="https://pbs.twimg.com/media/D-X0YqBXUAAKM01.jpg"/>
    <hyperlink ref="V191" r:id="rId623" display="https://pbs.twimg.com/media/D-nPA1yXUAAkNOD.jpg"/>
    <hyperlink ref="V192" r:id="rId624" display="http://pbs.twimg.com/profile_images/984034578968047616/GVQNy7Yl_normal.jpg"/>
    <hyperlink ref="V193" r:id="rId625" display="http://pbs.twimg.com/profile_images/984034578968047616/GVQNy7Yl_normal.jpg"/>
    <hyperlink ref="V194" r:id="rId626" display="http://pbs.twimg.com/profile_images/984034578968047616/GVQNy7Yl_normal.jpg"/>
    <hyperlink ref="V195" r:id="rId627" display="http://pbs.twimg.com/profile_images/984034578968047616/GVQNy7Yl_normal.jpg"/>
    <hyperlink ref="V196" r:id="rId628" display="http://pbs.twimg.com/profile_images/984034578968047616/GVQNy7Yl_normal.jpg"/>
    <hyperlink ref="V197" r:id="rId629" display="http://pbs.twimg.com/profile_images/984034578968047616/GVQNy7Yl_normal.jpg"/>
    <hyperlink ref="V198" r:id="rId630" display="https://pbs.twimg.com/media/D-pA5OkW4AUrHCA.jpg"/>
    <hyperlink ref="V199" r:id="rId631" display="https://pbs.twimg.com/media/D-pE_VOXsAEBCrp.jpg"/>
    <hyperlink ref="V200" r:id="rId632" display="https://pbs.twimg.com/media/D91p_MRXoAEpNnZ.jpg"/>
    <hyperlink ref="V201" r:id="rId633" display="https://pbs.twimg.com/media/D-pk3JqXUAAI-6l.jpg"/>
    <hyperlink ref="V202" r:id="rId634" display="https://pbs.twimg.com/media/D-puZtxXsAA_1GB.jpg"/>
    <hyperlink ref="V203" r:id="rId635" display="https://pbs.twimg.com/media/D-qG8NbWwAM64hW.jpg"/>
    <hyperlink ref="V204" r:id="rId636" display="https://pbs.twimg.com/media/D-qWtxLX4AAmpY3.jpg"/>
    <hyperlink ref="V205" r:id="rId637" display="http://pbs.twimg.com/profile_images/995991982630690816/kggi0XUH_normal.jpg"/>
    <hyperlink ref="V206" r:id="rId638" display="http://pbs.twimg.com/profile_images/995991982630690816/kggi0XUH_normal.jpg"/>
    <hyperlink ref="V207" r:id="rId639" display="http://pbs.twimg.com/profile_images/995991982630690816/kggi0XUH_normal.jpg"/>
    <hyperlink ref="V208" r:id="rId640" display="http://pbs.twimg.com/profile_images/995991982630690816/kggi0XUH_normal.jpg"/>
    <hyperlink ref="V209" r:id="rId641" display="http://pbs.twimg.com/profile_images/995991982630690816/kggi0XUH_normal.jpg"/>
    <hyperlink ref="V210" r:id="rId642" display="http://pbs.twimg.com/profile_images/995991982630690816/kggi0XUH_normal.jpg"/>
    <hyperlink ref="V211" r:id="rId643" display="https://pbs.twimg.com/media/D-sPEmqX4AArxZ3.jpg"/>
    <hyperlink ref="V212" r:id="rId644" display="https://pbs.twimg.com/media/D9tMQkxW4AAEg11.jpg"/>
    <hyperlink ref="V213" r:id="rId645" display="https://pbs.twimg.com/media/D93fg-DXYAAkXXQ.jpg"/>
    <hyperlink ref="V214" r:id="rId646" display="https://pbs.twimg.com/media/D-FOFYTX4AAGJj5.jpg"/>
    <hyperlink ref="V215" r:id="rId647" display="https://pbs.twimg.com/media/D-G78-_XYAAfiIX.jpg"/>
    <hyperlink ref="V216" r:id="rId648" display="https://pbs.twimg.com/media/D-M8dRUWwAEPf9D.jpg"/>
    <hyperlink ref="V217" r:id="rId649" display="https://pbs.twimg.com/media/D-RPbxFX4AA2dMB.jpg"/>
    <hyperlink ref="V218" r:id="rId650" display="https://pbs.twimg.com/media/D-S9y6QXkAUkCTv.jpg"/>
    <hyperlink ref="V219" r:id="rId651" display="https://pbs.twimg.com/media/D-TzpQYXoAI7_ZO.jpg"/>
    <hyperlink ref="V220" r:id="rId652" display="https://pbs.twimg.com/media/D-e9ymXXoAEc-if.jpg"/>
    <hyperlink ref="V221" r:id="rId653" display="https://pbs.twimg.com/media/D-f0qOFXYAEci0a.jpg"/>
    <hyperlink ref="V222" r:id="rId654" display="https://pbs.twimg.com/media/D-grj0OWsAAm3-s.jpg"/>
    <hyperlink ref="V223" r:id="rId655" display="https://pbs.twimg.com/media/D-mt1QbX4AA4b8W.jpg"/>
    <hyperlink ref="V224" r:id="rId656" display="https://pbs.twimg.com/media/D-obqn6W4AEXPls.jpg"/>
    <hyperlink ref="V225" r:id="rId657" display="https://pbs.twimg.com/media/D-ssdEcWkAUvAXw.jpg"/>
    <hyperlink ref="V226" r:id="rId658" display="https://pbs.twimg.com/ext_tw_video_thumb/1147083334855680001/pu/img/7OG9OiNyx_vJxDb0.jpg"/>
    <hyperlink ref="V227" r:id="rId659" display="https://pbs.twimg.com/media/D-TgRJ8XYAAyXDX.jpg"/>
    <hyperlink ref="V228" r:id="rId660" display="https://pbs.twimg.com/media/D-tRT-QWwAIZQzH.jpg"/>
    <hyperlink ref="V229" r:id="rId661" display="https://pbs.twimg.com/media/D-tcH09XUAAWCDA.jpg"/>
    <hyperlink ref="V230" r:id="rId662" display="http://pbs.twimg.com/profile_images/590199867235938304/UvsYo5SB_normal.png"/>
    <hyperlink ref="V231" r:id="rId663" display="http://pbs.twimg.com/profile_images/360545914/DSC03811_normal.JPG"/>
    <hyperlink ref="V232" r:id="rId664" display="http://pbs.twimg.com/profile_images/610030417312382976/um3y4cxz_normal.jpg"/>
    <hyperlink ref="V233" r:id="rId665" display="http://pbs.twimg.com/profile_images/610030417312382976/um3y4cxz_normal.jpg"/>
    <hyperlink ref="V234" r:id="rId666" display="http://pbs.twimg.com/profile_images/610030417312382976/um3y4cxz_normal.jpg"/>
    <hyperlink ref="V235" r:id="rId667" display="https://pbs.twimg.com/media/D5zZruMXkAA89Vz.jpg"/>
    <hyperlink ref="V236" r:id="rId668" display="https://pbs.twimg.com/media/D1Ap6HOWsAMeCX5.jpg"/>
    <hyperlink ref="V237" r:id="rId669" display="https://pbs.twimg.com/media/D9lSSfYXYAA6Bwt.jpg"/>
    <hyperlink ref="V238" r:id="rId670" display="https://pbs.twimg.com/media/D-EOHKAWkAErh0t.jpg"/>
    <hyperlink ref="V239" r:id="rId671" display="https://pbs.twimg.com/media/D-JVo5JXkAIknH1.jpg"/>
    <hyperlink ref="V240" r:id="rId672" display="https://pbs.twimg.com/media/D-EOn15WwAA8GaU.jpg"/>
    <hyperlink ref="V241" r:id="rId673" display="https://pbs.twimg.com/media/D-d2yJyXkAAnxpB.jpg"/>
    <hyperlink ref="V242" r:id="rId674" display="https://pbs.twimg.com/media/D-jE-MeWwAA1Nyz.jpg"/>
    <hyperlink ref="V243" r:id="rId675" display="https://pbs.twimg.com/media/D-sDRJKWsAY9usx.png"/>
    <hyperlink ref="V244" r:id="rId676" display="https://pbs.twimg.com/media/D-udddGW4AIUQpg.jpg"/>
    <hyperlink ref="V245" r:id="rId677" display="https://pbs.twimg.com/media/D-PJWfoWwAEWGjC.jpg"/>
    <hyperlink ref="V246" r:id="rId678" display="https://pbs.twimg.com/media/D-ugpVCXUAAqNym.jpg"/>
    <hyperlink ref="V247" r:id="rId679" display="http://pbs.twimg.com/profile_images/984145141173809152/n1sSUc8l_normal.jpg"/>
    <hyperlink ref="V248" r:id="rId680" display="http://pbs.twimg.com/profile_images/1050736451288064000/23PZg4ES_normal.jpg"/>
    <hyperlink ref="V249" r:id="rId681" display="https://pbs.twimg.com/media/D-kBVgdX4AMOu0g.jpg"/>
    <hyperlink ref="V250" r:id="rId682" display="http://pbs.twimg.com/profile_images/653652864946933761/gRdM3uHh_normal.jpg"/>
    <hyperlink ref="V251" r:id="rId683" display="https://pbs.twimg.com/media/D91cwGTWwAU8GdJ.png"/>
    <hyperlink ref="V252" r:id="rId684" display="https://pbs.twimg.com/media/D-AA_RtXUAACcAy.jpg"/>
    <hyperlink ref="V253" r:id="rId685" display="https://pbs.twimg.com/media/D-UE8WXWkAAsJm0.jpg"/>
    <hyperlink ref="V254" r:id="rId686" display="https://pbs.twimg.com/media/D-kj0h8X4AAhlQV.jpg"/>
    <hyperlink ref="V255" r:id="rId687" display="https://pbs.twimg.com/media/D-lTukXXsAE2Fji.jpg"/>
    <hyperlink ref="V256" r:id="rId688" display="https://pbs.twimg.com/media/D-pLFCmXkAAsRWf.jpg"/>
    <hyperlink ref="V257" r:id="rId689" display="http://pbs.twimg.com/profile_images/653652864946933761/gRdM3uHh_normal.jpg"/>
    <hyperlink ref="V258" r:id="rId690" display="http://pbs.twimg.com/profile_images/653652864946933761/gRdM3uHh_normal.jpg"/>
    <hyperlink ref="V259" r:id="rId691" display="https://pbs.twimg.com/media/D-vIfGZWwAESJxS.jpg"/>
    <hyperlink ref="V260" r:id="rId692" display="http://pbs.twimg.com/profile_images/565862584163655682/yZiHnI4h_normal.jpeg"/>
    <hyperlink ref="V261" r:id="rId693" display="https://pbs.twimg.com/media/D-va1u8WkAAWXlQ.jpg"/>
    <hyperlink ref="V262" r:id="rId694" display="https://pbs.twimg.com/media/D91rmDgW4AEmLb-.jpg"/>
    <hyperlink ref="V263" r:id="rId695" display="https://pbs.twimg.com/media/D960giBXoAABHeF.jpg"/>
    <hyperlink ref="V264" r:id="rId696" display="https://pbs.twimg.com/media/D969dSIXUAAc8qf.jpg"/>
    <hyperlink ref="V265" r:id="rId697" display="https://pbs.twimg.com/media/D9_ud5fX4AAVLap.jpg"/>
    <hyperlink ref="V266" r:id="rId698" display="https://pbs.twimg.com/media/D-FJwXgXsAAwdjC.jpg"/>
    <hyperlink ref="V267" r:id="rId699" display="http://pbs.twimg.com/profile_images/416732295945408512/ulw3EzjB_normal.jpeg"/>
    <hyperlink ref="V268" r:id="rId700" display="https://pbs.twimg.com/media/D-J3sMoXsAEcXnT.jpg"/>
    <hyperlink ref="V269" r:id="rId701" display="https://pbs.twimg.com/media/D-emYSWXYAAFZOO.png"/>
    <hyperlink ref="V270" r:id="rId702" display="https://pbs.twimg.com/media/D-fRitvXoAEkzdx.jpg"/>
    <hyperlink ref="V271" r:id="rId703" display="http://pbs.twimg.com/profile_images/416732295945408512/ulw3EzjB_normal.jpeg"/>
    <hyperlink ref="V272" r:id="rId704" display="https://pbs.twimg.com/media/D-lTlqjXoAg1xyo.jpg"/>
    <hyperlink ref="V273" r:id="rId705" display="https://pbs.twimg.com/media/D-pd-8xWwAI8e3h.jpg"/>
    <hyperlink ref="V274" r:id="rId706" display="http://pbs.twimg.com/profile_images/416732295945408512/ulw3EzjB_normal.jpeg"/>
    <hyperlink ref="V275" r:id="rId707" display="http://pbs.twimg.com/profile_images/416732295945408512/ulw3EzjB_normal.jpeg"/>
    <hyperlink ref="V276" r:id="rId708" display="https://pbs.twimg.com/media/D-veaIlW4AAg1WT.jpg"/>
    <hyperlink ref="V277" r:id="rId709" display="https://pbs.twimg.com/media/D-CSI8kWkAE60zA.jpg"/>
    <hyperlink ref="V278" r:id="rId710" display="https://pbs.twimg.com/media/D-vmc3uWkAEeQD-.jpg"/>
    <hyperlink ref="V279" r:id="rId711" display="https://pbs.twimg.com/media/D-vt28cXUAAG6aE.jpg"/>
    <hyperlink ref="V280" r:id="rId712" display="https://pbs.twimg.com/media/D-wmTgfXUAABE7e.jpg"/>
    <hyperlink ref="V281" r:id="rId713" display="https://pbs.twimg.com/media/D-wpGOPWkAAzzdh.jpg"/>
    <hyperlink ref="V282" r:id="rId714" display="https://pbs.twimg.com/media/D-CmzGUWsAAH_sC.jpg"/>
    <hyperlink ref="V283" r:id="rId715" display="https://pbs.twimg.com/media/D-wvGhfXYAAEFVz.jpg"/>
    <hyperlink ref="V284" r:id="rId716" display="https://pbs.twimg.com/media/D-w-2OvX4AEf4qs.jpg"/>
    <hyperlink ref="V285" r:id="rId717" display="http://pbs.twimg.com/profile_images/1122580020919066629/hsZ0gv8l_normal.png"/>
    <hyperlink ref="V286" r:id="rId718" display="http://pbs.twimg.com/profile_images/1122580020919066629/hsZ0gv8l_normal.png"/>
    <hyperlink ref="V287" r:id="rId719" display="http://pbs.twimg.com/profile_images/1122580020919066629/hsZ0gv8l_normal.png"/>
    <hyperlink ref="V288" r:id="rId720" display="https://pbs.twimg.com/media/D9t3OoQWkAAh6LB.jpg"/>
    <hyperlink ref="V289" r:id="rId721" display="http://pbs.twimg.com/profile_images/1067368182753574912/iCnMJBFt_normal.jpg"/>
    <hyperlink ref="V290" r:id="rId722" display="https://pbs.twimg.com/media/D99ZLz2X4AAjehl.jpg"/>
    <hyperlink ref="V291" r:id="rId723" display="http://pbs.twimg.com/profile_images/1067368182753574912/iCnMJBFt_normal.jpg"/>
    <hyperlink ref="V292" r:id="rId724" display="http://pbs.twimg.com/profile_images/378800000703223826/dcb3389e83b0d9e7984339804d98cea6_normal.jpeg"/>
    <hyperlink ref="V293" r:id="rId725" display="http://pbs.twimg.com/profile_images/1067368182753574912/iCnMJBFt_normal.jpg"/>
    <hyperlink ref="V294" r:id="rId726" display="https://pbs.twimg.com/media/D-LKkhEX4AIDW8p.jpg"/>
    <hyperlink ref="V295" r:id="rId727" display="http://pbs.twimg.com/profile_images/1067368182753574912/iCnMJBFt_normal.jpg"/>
    <hyperlink ref="V296" r:id="rId728" display="http://pbs.twimg.com/profile_images/989563317961150464/lneGgWMi_normal.jpg"/>
    <hyperlink ref="V297" r:id="rId729" display="http://pbs.twimg.com/profile_images/1067368182753574912/iCnMJBFt_normal.jpg"/>
    <hyperlink ref="V298" r:id="rId730" display="https://pbs.twimg.com/media/D7HyFBHW0AA7fDD.jpg"/>
    <hyperlink ref="V299" r:id="rId731" display="https://pbs.twimg.com/media/D-eqmNIWsAEO2yC.jpg"/>
    <hyperlink ref="V300" r:id="rId732" display="http://pbs.twimg.com/profile_images/1067368182753574912/iCnMJBFt_normal.jpg"/>
    <hyperlink ref="V301" r:id="rId733" display="http://pbs.twimg.com/profile_images/881253370463440896/mxmUi4kd_normal.jpg"/>
    <hyperlink ref="V302" r:id="rId734" display="http://pbs.twimg.com/profile_images/881253370463440896/mxmUi4kd_normal.jpg"/>
    <hyperlink ref="V303" r:id="rId735" display="http://pbs.twimg.com/profile_images/881253370463440896/mxmUi4kd_normal.jpg"/>
    <hyperlink ref="V304" r:id="rId736" display="http://pbs.twimg.com/profile_images/881253370463440896/mxmUi4kd_normal.jpg"/>
    <hyperlink ref="V305" r:id="rId737" display="http://pbs.twimg.com/profile_images/1067368182753574912/iCnMJBFt_normal.jpg"/>
    <hyperlink ref="V306" r:id="rId738" display="http://pbs.twimg.com/profile_images/1067368182753574912/iCnMJBFt_normal.jpg"/>
    <hyperlink ref="V307" r:id="rId739" display="http://pbs.twimg.com/profile_images/1067368182753574912/iCnMJBFt_normal.jpg"/>
    <hyperlink ref="V308" r:id="rId740" display="http://pbs.twimg.com/profile_images/1067368182753574912/iCnMJBFt_normal.jpg"/>
    <hyperlink ref="V309" r:id="rId741" display="https://pbs.twimg.com/media/D-yGWS8XoAAFLsY.jpg"/>
    <hyperlink ref="V310" r:id="rId742" display="https://pbs.twimg.com/media/D-yGWS8XoAAFLsY.jpg"/>
    <hyperlink ref="X3" r:id="rId743" display="https://twitter.com/#!/bunkyh/status/1142594676408705026"/>
    <hyperlink ref="X4" r:id="rId744" display="https://twitter.com/#!/amycaprarella/status/1142597611884621824"/>
    <hyperlink ref="X5" r:id="rId745" display="https://twitter.com/#!/snowflake2283/status/1142617709785600000"/>
    <hyperlink ref="X6" r:id="rId746" display="https://twitter.com/#!/anababy63656148/status/1142716236326981632"/>
    <hyperlink ref="X7" r:id="rId747" display="https://twitter.com/#!/anababy63656148/status/1142716346951700480"/>
    <hyperlink ref="X8" r:id="rId748" display="https://twitter.com/#!/tyra_ann7/status/1142716602770759680"/>
    <hyperlink ref="X9" r:id="rId749" display="https://twitter.com/#!/tyra_ann7/status/1142716607019585536"/>
    <hyperlink ref="X10" r:id="rId750" display="https://twitter.com/#!/chanelkjackson4/status/1142813469525327874"/>
    <hyperlink ref="X11" r:id="rId751" display="https://twitter.com/#!/debdendinger/status/1142835076083986433"/>
    <hyperlink ref="X12" r:id="rId752" display="https://twitter.com/#!/donkboard/status/1142840810297319424"/>
    <hyperlink ref="X13" r:id="rId753" display="https://twitter.com/#!/patdixpope/status/1142934430090235904"/>
    <hyperlink ref="X14" r:id="rId754" display="https://twitter.com/#!/hollywhoh/status/1142935367491960832"/>
    <hyperlink ref="X15" r:id="rId755" display="https://twitter.com/#!/ashleyy35161150/status/1142952680584876032"/>
    <hyperlink ref="X16" r:id="rId756" display="https://twitter.com/#!/rafastwitt/status/1142953135822036993"/>
    <hyperlink ref="X17" r:id="rId757" display="https://twitter.com/#!/lowcatelli/status/1142965966684459008"/>
    <hyperlink ref="X18" r:id="rId758" display="https://twitter.com/#!/vesselsofhealth/status/1143103332996845568"/>
    <hyperlink ref="X19" r:id="rId759" display="https://twitter.com/#!/thesportsgear_/status/1143151876533342209"/>
    <hyperlink ref="X20" r:id="rId760" display="https://twitter.com/#!/wiggy104/status/1143175690126274560"/>
    <hyperlink ref="X21" r:id="rId761" display="https://twitter.com/#!/team_volcano/status/1143205146870067201"/>
    <hyperlink ref="X22" r:id="rId762" display="https://twitter.com/#!/t_louiselle/status/1143208641975279617"/>
    <hyperlink ref="X23" r:id="rId763" display="https://twitter.com/#!/susieheitmann1/status/1143212632557666304"/>
    <hyperlink ref="X24" r:id="rId764" display="https://twitter.com/#!/coachdebbieruns/status/1143288955300958214"/>
    <hyperlink ref="X25" r:id="rId765" display="https://twitter.com/#!/4blbrown/status/1143325006308491266"/>
    <hyperlink ref="X26" r:id="rId766" display="https://twitter.com/#!/dustingorder/status/1143329286096658432"/>
    <hyperlink ref="X27" r:id="rId767" display="https://twitter.com/#!/tammylamason/status/1143355246065963008"/>
    <hyperlink ref="X28" r:id="rId768" display="https://twitter.com/#!/ariffood/status/1143393806789648384"/>
    <hyperlink ref="X29" r:id="rId769" display="https://twitter.com/#!/divebot2/status/1143408324584644608"/>
    <hyperlink ref="X30" r:id="rId770" display="https://twitter.com/#!/debbiemaybery/status/1143432754228531200"/>
    <hyperlink ref="X31" r:id="rId771" display="https://twitter.com/#!/batesbobbi/status/1143534005591183361"/>
    <hyperlink ref="X32" r:id="rId772" display="https://twitter.com/#!/enlacealdeporte/status/1143534033936310273"/>
    <hyperlink ref="X33" r:id="rId773" display="https://twitter.com/#!/lucyfrenchjp/status/1143534686154711040"/>
    <hyperlink ref="X34" r:id="rId774" display="https://twitter.com/#!/backonpointe101/status/1143538381558865920"/>
    <hyperlink ref="X35" r:id="rId775" display="https://twitter.com/#!/reallyworksvits/status/1142788165549187074"/>
    <hyperlink ref="X36" r:id="rId776" display="https://twitter.com/#!/reallyworksvits/status/1143058660584611840"/>
    <hyperlink ref="X37" r:id="rId777" display="https://twitter.com/#!/reallyworksvits/status/1143568012512907264"/>
    <hyperlink ref="X38" r:id="rId778" display="https://twitter.com/#!/tammy_duff/status/1143601694774894593"/>
    <hyperlink ref="X39" r:id="rId779" display="https://twitter.com/#!/guns2girls/status/1141686228636590080"/>
    <hyperlink ref="X40" r:id="rId780" display="https://twitter.com/#!/hale_zo/status/1143602796098412544"/>
    <hyperlink ref="X41" r:id="rId781" display="https://twitter.com/#!/englert_tonia/status/1143619761013760000"/>
    <hyperlink ref="X42" r:id="rId782" display="https://twitter.com/#!/brueggeman_mary/status/1143636773416972288"/>
    <hyperlink ref="X43" r:id="rId783" display="https://twitter.com/#!/mmp0110/status/1143668940356378624"/>
    <hyperlink ref="X44" r:id="rId784" display="https://twitter.com/#!/womenties/status/1143840091254730752"/>
    <hyperlink ref="X45" r:id="rId785" display="https://twitter.com/#!/organicrunmom/status/1143711040082972672"/>
    <hyperlink ref="X46" r:id="rId786" display="https://twitter.com/#!/organicrunmom/status/1143872826572775424"/>
    <hyperlink ref="X47" r:id="rId787" display="https://twitter.com/#!/bstworkout/status/1143891735485079552"/>
    <hyperlink ref="X48" r:id="rId788" display="https://twitter.com/#!/projectfourpr/status/1143927431541268480"/>
    <hyperlink ref="X49" r:id="rId789" display="https://twitter.com/#!/terrygarrick1/status/1143933796577923073"/>
    <hyperlink ref="X50" r:id="rId790" display="https://twitter.com/#!/lgfitnessjp/status/1143934115164622850"/>
    <hyperlink ref="X51" r:id="rId791" display="https://twitter.com/#!/shannongowan/status/1143943669432668160"/>
    <hyperlink ref="X52" r:id="rId792" display="https://twitter.com/#!/cindyterryjp/status/1143961286948151296"/>
    <hyperlink ref="X53" r:id="rId793" display="https://twitter.com/#!/lauribaldino/status/1143982058747965442"/>
    <hyperlink ref="X54" r:id="rId794" display="https://twitter.com/#!/pavementrunner/status/1143989241392668672"/>
    <hyperlink ref="X55" r:id="rId795" display="https://twitter.com/#!/ekillinger/status/1143989743249739777"/>
    <hyperlink ref="X56" r:id="rId796" display="https://twitter.com/#!/montidarnall/status/1143994973152579584"/>
    <hyperlink ref="X57" r:id="rId797" display="https://twitter.com/#!/alaugh52/status/1144020216642449409"/>
    <hyperlink ref="X58" r:id="rId798" display="https://twitter.com/#!/fitmama_in/status/1144075638548000768"/>
    <hyperlink ref="X59" r:id="rId799" display="https://twitter.com/#!/sheilastjames/status/1144094384121663493"/>
    <hyperlink ref="X60" r:id="rId800" display="https://twitter.com/#!/eatcolorful/status/1144315521036431362"/>
    <hyperlink ref="X61" r:id="rId801" display="https://twitter.com/#!/victorythrulove/status/1144334876788875264"/>
    <hyperlink ref="X62" r:id="rId802" display="https://twitter.com/#!/mollieb21/status/1144360919901847553"/>
    <hyperlink ref="X63" r:id="rId803" display="https://twitter.com/#!/epitomiefitness/status/1143491030693625856"/>
    <hyperlink ref="X64" r:id="rId804" display="https://twitter.com/#!/epitomiefitness/status/1144394511268925440"/>
    <hyperlink ref="X65" r:id="rId805" display="https://twitter.com/#!/wildfreejl/status/1144397052274774021"/>
    <hyperlink ref="X66" r:id="rId806" display="https://twitter.com/#!/besamyono/status/1144398529533829120"/>
    <hyperlink ref="X67" r:id="rId807" display="https://twitter.com/#!/lindaljwaldrep/status/1144416650726445058"/>
    <hyperlink ref="X68" r:id="rId808" display="https://twitter.com/#!/jpheatherinsd/status/1144468855319699456"/>
    <hyperlink ref="X69" r:id="rId809" display="https://twitter.com/#!/rita_nutrition/status/1144529392980365318"/>
    <hyperlink ref="X70" r:id="rId810" display="https://twitter.com/#!/amyksteinmetz/status/1144534560283267072"/>
    <hyperlink ref="X71" r:id="rId811" display="https://twitter.com/#!/fawnc88/status/1142927330488328192"/>
    <hyperlink ref="X72" r:id="rId812" display="https://twitter.com/#!/fawnc88/status/1144543120153108480"/>
    <hyperlink ref="X73" r:id="rId813" display="https://twitter.com/#!/jaimieedmunds/status/1144615386991738880"/>
    <hyperlink ref="X74" r:id="rId814" display="https://twitter.com/#!/_mikehd/status/1144719912067391488"/>
    <hyperlink ref="X75" r:id="rId815" display="https://twitter.com/#!/juiceketha/status/1144729815578218496"/>
    <hyperlink ref="X76" r:id="rId816" display="https://twitter.com/#!/nanckunfiltered/status/1144747176297410560"/>
    <hyperlink ref="X77" r:id="rId817" display="https://twitter.com/#!/fraijomanda/status/1144772783857184784"/>
    <hyperlink ref="X78" r:id="rId818" display="https://twitter.com/#!/janpolendey/status/1144790842588237824"/>
    <hyperlink ref="X79" r:id="rId819" display="https://twitter.com/#!/weightloshacks/status/1144854856617943041"/>
    <hyperlink ref="X80" r:id="rId820" display="https://twitter.com/#!/alexisbraunfeld/status/1144873450437251074"/>
    <hyperlink ref="X81" r:id="rId821" display="https://twitter.com/#!/noquitnetwork/status/1144924025057087488"/>
    <hyperlink ref="X82" r:id="rId822" display="https://twitter.com/#!/noquitnetwork/status/1144925829262192640"/>
    <hyperlink ref="X83" r:id="rId823" display="https://twitter.com/#!/henryhoward/status/1144933486987493376"/>
    <hyperlink ref="X84" r:id="rId824" display="https://twitter.com/#!/researchmrx/status/1144933567711105024"/>
    <hyperlink ref="X85" r:id="rId825" display="https://twitter.com/#!/livebeauty4u/status/1144934202640609280"/>
    <hyperlink ref="X86" r:id="rId826" display="https://twitter.com/#!/flengravers/status/1139263528060280839"/>
    <hyperlink ref="X87" r:id="rId827" display="https://twitter.com/#!/statjobsnalhung/status/1144993611865559042"/>
    <hyperlink ref="X88" r:id="rId828" display="https://twitter.com/#!/liftbroathletic/status/1143681175946485765"/>
    <hyperlink ref="X89" r:id="rId829" display="https://twitter.com/#!/liftbroathletic/status/1145014272310857733"/>
    <hyperlink ref="X90" r:id="rId830" display="https://twitter.com/#!/namaste_mari/status/1145015270148321281"/>
    <hyperlink ref="X91" r:id="rId831" display="https://twitter.com/#!/thesherigerber/status/1145026921685815296"/>
    <hyperlink ref="X92" r:id="rId832" display="https://twitter.com/#!/susanne323/status/1145067702354141184"/>
    <hyperlink ref="X93" r:id="rId833" display="https://twitter.com/#!/kellytravl/status/1145071898981797892"/>
    <hyperlink ref="X94" r:id="rId834" display="https://twitter.com/#!/susanvanhall/status/1145086924396220417"/>
    <hyperlink ref="X95" r:id="rId835" display="https://twitter.com/#!/meinthebalance/status/1144125138264297472"/>
    <hyperlink ref="X96" r:id="rId836" display="https://twitter.com/#!/meinthebalance/status/1145113956815704071"/>
    <hyperlink ref="X97" r:id="rId837" display="https://twitter.com/#!/richardpcortez1/status/1145096901659963392"/>
    <hyperlink ref="X98" r:id="rId838" display="https://twitter.com/#!/richardpcortez1/status/1145182278131355650"/>
    <hyperlink ref="X99" r:id="rId839" display="https://twitter.com/#!/primetimehelper/status/1142949366296174592"/>
    <hyperlink ref="X100" r:id="rId840" display="https://twitter.com/#!/primetimehelper/status/1145189474596470784"/>
    <hyperlink ref="X101" r:id="rId841" display="https://twitter.com/#!/frankwi68136895/status/1145189817078243328"/>
    <hyperlink ref="X102" r:id="rId842" display="https://twitter.com/#!/fraijomanda/status/1143996224418091008"/>
    <hyperlink ref="X103" r:id="rId843" display="https://twitter.com/#!/fraijomanda/status/1144734915054977025"/>
    <hyperlink ref="X104" r:id="rId844" display="https://twitter.com/#!/lebokillermalel/status/1145283732678631424"/>
    <hyperlink ref="X105" r:id="rId845" display="https://twitter.com/#!/_isatori/status/1143148043279175681"/>
    <hyperlink ref="X106" r:id="rId846" display="https://twitter.com/#!/_isatori/status/1143549513006759936"/>
    <hyperlink ref="X107" r:id="rId847" display="https://twitter.com/#!/_isatori/status/1144583759582441473"/>
    <hyperlink ref="X108" r:id="rId848" display="https://twitter.com/#!/_isatori/status/1145287135924314118"/>
    <hyperlink ref="X109" r:id="rId849" display="https://twitter.com/#!/entwistletx/status/1145290178321367042"/>
    <hyperlink ref="X110" r:id="rId850" display="https://twitter.com/#!/toriteachesfit/status/1145364721782132736"/>
    <hyperlink ref="X111" r:id="rId851" display="https://twitter.com/#!/hodgestamera/status/1145369104490160128"/>
    <hyperlink ref="X112" r:id="rId852" display="https://twitter.com/#!/blakeschunk/status/1145377991339520000"/>
    <hyperlink ref="X113" r:id="rId853" display="https://twitter.com/#!/carriuranga/status/1145398229493866496"/>
    <hyperlink ref="X114" r:id="rId854" display="https://twitter.com/#!/healthytreas4u/status/1145400013566226432"/>
    <hyperlink ref="X115" r:id="rId855" display="https://twitter.com/#!/squidgeypaws/status/1143405582738698240"/>
    <hyperlink ref="X116" r:id="rId856" display="https://twitter.com/#!/squidgeypaws/status/1144747851517517830"/>
    <hyperlink ref="X117" r:id="rId857" display="https://twitter.com/#!/squidgeypaws/status/1145410014494056449"/>
    <hyperlink ref="X118" r:id="rId858" display="https://twitter.com/#!/mnmsolomon/status/1145445413144674304"/>
    <hyperlink ref="X119" r:id="rId859" display="https://twitter.com/#!/tmibelle/status/1145578332941094919"/>
    <hyperlink ref="X120" r:id="rId860" display="https://twitter.com/#!/charlenemediam1/status/1145589339507896320"/>
    <hyperlink ref="X121" r:id="rId861" display="https://twitter.com/#!/anitawarrenglis/status/1145595130667249664"/>
    <hyperlink ref="X122" r:id="rId862" display="https://twitter.com/#!/mr_fitness_boy/status/1145598555341631489"/>
    <hyperlink ref="X123" r:id="rId863" display="https://twitter.com/#!/therunnerdad/status/1145027454865674241"/>
    <hyperlink ref="X124" r:id="rId864" display="https://twitter.com/#!/therunnerdad/status/1145708752986869761"/>
    <hyperlink ref="X125" r:id="rId865" display="https://twitter.com/#!/mariannelee2016/status/1145751169547079681"/>
    <hyperlink ref="X126" r:id="rId866" display="https://twitter.com/#!/mommas3ks/status/1145761440135110656"/>
    <hyperlink ref="X127" r:id="rId867" display="https://twitter.com/#!/strangefitness/status/1142846203811520512"/>
    <hyperlink ref="X128" r:id="rId868" display="https://twitter.com/#!/strangefitness/status/1143219713461219329"/>
    <hyperlink ref="X129" r:id="rId869" display="https://twitter.com/#!/strangefitness/status/1145761701079502849"/>
    <hyperlink ref="X130" r:id="rId870" display="https://twitter.com/#!/metisnutrition/status/1145785427871391746"/>
    <hyperlink ref="X131" r:id="rId871" display="https://twitter.com/#!/golfballfinder1/status/1145787104255008769"/>
    <hyperlink ref="X132" r:id="rId872" display="https://twitter.com/#!/synnevatweet/status/1145789547424473089"/>
    <hyperlink ref="X133" r:id="rId873" display="https://twitter.com/#!/naturenut7/status/1145807244325507073"/>
    <hyperlink ref="X134" r:id="rId874" display="https://twitter.com/#!/cynthiampalm2/status/1145818237147471873"/>
    <hyperlink ref="X135" r:id="rId875" display="https://twitter.com/#!/juiceplspringfi/status/1145883179821215744"/>
    <hyperlink ref="X136" r:id="rId876" display="https://twitter.com/#!/reepcriss/status/1146002054491582464"/>
    <hyperlink ref="X137" r:id="rId877" display="https://twitter.com/#!/getfitwitjoanna/status/1143878247349968897"/>
    <hyperlink ref="X138" r:id="rId878" display="https://twitter.com/#!/getfitwitjoanna/status/1144992752620511232"/>
    <hyperlink ref="X139" r:id="rId879" display="https://twitter.com/#!/getfitwitjoanna/status/1145418842178408449"/>
    <hyperlink ref="X140" r:id="rId880" display="https://twitter.com/#!/getfitwitjoanna/status/1146011219955867648"/>
    <hyperlink ref="X141" r:id="rId881" display="https://twitter.com/#!/cindylovesjuice/status/1146016064448475137"/>
    <hyperlink ref="X142" r:id="rId882" display="https://twitter.com/#!/rkeisenbeis/status/1146043531380842497"/>
    <hyperlink ref="X143" r:id="rId883" display="https://twitter.com/#!/academic_us/status/1141106665913233418"/>
    <hyperlink ref="X144" r:id="rId884" display="https://twitter.com/#!/academic_us/status/1142839210241613824"/>
    <hyperlink ref="X145" r:id="rId885" display="https://twitter.com/#!/academic_us/status/1143259180666675202"/>
    <hyperlink ref="X146" r:id="rId886" display="https://twitter.com/#!/academic_us/status/1143536265960337408"/>
    <hyperlink ref="X147" r:id="rId887" display="https://twitter.com/#!/academic_us/status/1146157039862853632"/>
    <hyperlink ref="X148" r:id="rId888" display="https://twitter.com/#!/nathealthnut/status/1146119486765969413"/>
    <hyperlink ref="X149" r:id="rId889" display="https://twitter.com/#!/nathealthnut/status/1146163692695957504"/>
    <hyperlink ref="X150" r:id="rId890" display="https://twitter.com/#!/timeforuisnow/status/1143260608810409984"/>
    <hyperlink ref="X151" r:id="rId891" display="https://twitter.com/#!/timeforuisnow/status/1146176091171774470"/>
    <hyperlink ref="X152" r:id="rId892" display="https://twitter.com/#!/jensfreshstart/status/1146187030348652544"/>
    <hyperlink ref="X153" r:id="rId893" display="https://twitter.com/#!/itnyret031/status/1146190150428483589"/>
    <hyperlink ref="X154" r:id="rId894" display="https://twitter.com/#!/itnyret031/status/1146193067910807552"/>
    <hyperlink ref="X155" r:id="rId895" display="https://twitter.com/#!/sksasek/status/1146198409721851904"/>
    <hyperlink ref="X156" r:id="rId896" display="https://twitter.com/#!/jodymow/status/1146222100253986816"/>
    <hyperlink ref="X157" r:id="rId897" display="https://twitter.com/#!/elishia_ortiz/status/1146230356342915073"/>
    <hyperlink ref="X158" r:id="rId898" display="https://twitter.com/#!/zaazeeuk/status/1146296800262987777"/>
    <hyperlink ref="X159" r:id="rId899" display="https://twitter.com/#!/calathx/status/1143380950417494016"/>
    <hyperlink ref="X160" r:id="rId900" display="https://twitter.com/#!/calathx/status/1143448432826150912"/>
    <hyperlink ref="X161" r:id="rId901" display="https://twitter.com/#!/calathx/status/1143753561802604546"/>
    <hyperlink ref="X162" r:id="rId902" display="https://twitter.com/#!/calathx/status/1144170354312527872"/>
    <hyperlink ref="X163" r:id="rId903" display="https://twitter.com/#!/calathx/status/1144489351834849282"/>
    <hyperlink ref="X164" r:id="rId904" display="https://twitter.com/#!/calathx/status/1144541946611826688"/>
    <hyperlink ref="X165" r:id="rId905" display="https://twitter.com/#!/calathx/status/1144842075373887489"/>
    <hyperlink ref="X166" r:id="rId906" display="https://twitter.com/#!/calathx/status/1145604118775341056"/>
    <hyperlink ref="X167" r:id="rId907" display="https://twitter.com/#!/calathx/status/1145927571583852546"/>
    <hyperlink ref="X168" r:id="rId908" display="https://twitter.com/#!/calathx/status/1145983434482864129"/>
    <hyperlink ref="X169" r:id="rId909" display="https://twitter.com/#!/calathx/status/1146307274006126593"/>
    <hyperlink ref="X170" r:id="rId910" display="https://twitter.com/#!/candicedodge/status/1146409369766154240"/>
    <hyperlink ref="X171" r:id="rId911" display="https://twitter.com/#!/shalamajackson/status/1143484082908815361"/>
    <hyperlink ref="X172" r:id="rId912" display="https://twitter.com/#!/shalamajackson/status/1143880518410354688"/>
    <hyperlink ref="X173" r:id="rId913" display="https://twitter.com/#!/shalamajackson/status/1146431750069006336"/>
    <hyperlink ref="X174" r:id="rId914" display="https://twitter.com/#!/fueledbylolz/status/1146448848379928576"/>
    <hyperlink ref="X175" r:id="rId915" display="https://twitter.com/#!/icountcolors/status/1146467014011232256"/>
    <hyperlink ref="X176" r:id="rId916" display="https://twitter.com/#!/truetoyoullc/status/1146467728330563585"/>
    <hyperlink ref="X177" r:id="rId917" display="https://twitter.com/#!/diettalk/status/1146493801197907971"/>
    <hyperlink ref="X178" r:id="rId918" display="https://twitter.com/#!/mcronos/status/1144784627778969600"/>
    <hyperlink ref="X179" r:id="rId919" display="https://twitter.com/#!/mcronos/status/1146511718320730112"/>
    <hyperlink ref="X180" r:id="rId920" display="https://twitter.com/#!/martinqarg/status/1146528383637041154"/>
    <hyperlink ref="X181" r:id="rId921" display="https://twitter.com/#!/christyplot/status/1146560946808250368"/>
    <hyperlink ref="X182" r:id="rId922" display="https://twitter.com/#!/uwlideas/status/1146566955463270400"/>
    <hyperlink ref="X183" r:id="rId923" display="https://twitter.com/#!/lpedigo14/status/1146571064107028481"/>
    <hyperlink ref="X184" r:id="rId924" display="https://twitter.com/#!/mariazjuiceplus/status/1146592418524991490"/>
    <hyperlink ref="X185" r:id="rId925" display="https://twitter.com/#!/wolkofsports/status/1146603845809836038"/>
    <hyperlink ref="X186" r:id="rId926" display="https://twitter.com/#!/filtrationbest/status/1146611238278971393"/>
    <hyperlink ref="X187" r:id="rId927" display="https://twitter.com/#!/rlwinter704887/status/1146634065199734784"/>
    <hyperlink ref="X188" r:id="rId928" display="https://twitter.com/#!/niyro/status/1143053681211912192"/>
    <hyperlink ref="X189" r:id="rId929" display="https://twitter.com/#!/niyro/status/1144140827188518912"/>
    <hyperlink ref="X190" r:id="rId930" display="https://twitter.com/#!/niyro/status/1145590386175488001"/>
    <hyperlink ref="X191" r:id="rId931" display="https://twitter.com/#!/niyro/status/1146675195131904001"/>
    <hyperlink ref="X192" r:id="rId932" display="https://twitter.com/#!/bigkeithcolwill/status/1142988701020151808"/>
    <hyperlink ref="X193" r:id="rId933" display="https://twitter.com/#!/bigkeithcolwill/status/1144142237170880515"/>
    <hyperlink ref="X194" r:id="rId934" display="https://twitter.com/#!/bigkeithcolwill/status/1144854526480080896"/>
    <hyperlink ref="X195" r:id="rId935" display="https://twitter.com/#!/bigkeithcolwill/status/1146485131248656391"/>
    <hyperlink ref="X196" r:id="rId936" display="https://twitter.com/#!/bigkeithcolwill/status/1146708804576243712"/>
    <hyperlink ref="X197" r:id="rId937" display="https://twitter.com/#!/bigkeithcolwill/status/1146783701482856448"/>
    <hyperlink ref="X198" r:id="rId938" display="https://twitter.com/#!/behealthywithjn/status/1146800408804909056"/>
    <hyperlink ref="X199" r:id="rId939" display="https://twitter.com/#!/simplymomliz/status/1146804911637762048"/>
    <hyperlink ref="X200" r:id="rId940" display="https://twitter.com/#!/dietstuff/status/1143186416618352640"/>
    <hyperlink ref="X201" r:id="rId941" display="https://twitter.com/#!/dietstuff/status/1146839955433541633"/>
    <hyperlink ref="X202" r:id="rId942" display="https://twitter.com/#!/nsatowergarden/status/1146850444783890435"/>
    <hyperlink ref="X203" r:id="rId943" display="https://twitter.com/#!/lisacjuiceplus/status/1146877425730621442"/>
    <hyperlink ref="X204" r:id="rId944" display="https://twitter.com/#!/mary_cassabon/status/1146894770008219665"/>
    <hyperlink ref="X205" r:id="rId945" display="https://twitter.com/#!/sbeatty84/status/1146937594862813184"/>
    <hyperlink ref="X206" r:id="rId946" display="https://twitter.com/#!/sbeatty84/status/1142952587424985089"/>
    <hyperlink ref="X207" r:id="rId947" display="https://twitter.com/#!/sbeatty84/status/1145415739953831936"/>
    <hyperlink ref="X208" r:id="rId948" display="https://twitter.com/#!/sbeatty84/status/1146131518852620290"/>
    <hyperlink ref="X209" r:id="rId949" display="https://twitter.com/#!/sbeatty84/status/1146503659032911872"/>
    <hyperlink ref="X210" r:id="rId950" display="https://twitter.com/#!/sbeatty84/status/1146786014305955840"/>
    <hyperlink ref="X211" r:id="rId951" display="https://twitter.com/#!/wellnessrnpam/status/1147027105168932864"/>
    <hyperlink ref="X212" r:id="rId952" display="https://twitter.com/#!/eva_eva2017/status/1142590779094966273"/>
    <hyperlink ref="X213" r:id="rId953" display="https://twitter.com/#!/eva_eva2017/status/1143315639303593984"/>
    <hyperlink ref="X214" r:id="rId954" display="https://twitter.com/#!/eva_eva2017/status/1144281635812204544"/>
    <hyperlink ref="X215" r:id="rId955" display="https://twitter.com/#!/eva_eva2017/status/1144402438113415178"/>
    <hyperlink ref="X216" r:id="rId956" display="https://twitter.com/#!/eva_eva2017/status/1144825205484900353"/>
    <hyperlink ref="X217" r:id="rId957" display="https://twitter.com/#!/eva_eva2017/status/1145127544762617856"/>
    <hyperlink ref="X218" r:id="rId958" display="https://twitter.com/#!/eva_eva2017/status/1145248889701879808"/>
    <hyperlink ref="X219" r:id="rId959" display="https://twitter.com/#!/eva_eva2017/status/1145308096287379457"/>
    <hyperlink ref="X220" r:id="rId960" display="https://twitter.com/#!/eva_eva2017/status/1146093308357369856"/>
    <hyperlink ref="X221" r:id="rId961" display="https://twitter.com/#!/eva_eva2017/status/1146153638001348608"/>
    <hyperlink ref="X222" r:id="rId962" display="https://twitter.com/#!/eva_eva2017/status/1146214000495140864"/>
    <hyperlink ref="X223" r:id="rId963" display="https://twitter.com/#!/eva_eva2017/status/1146638711490326528"/>
    <hyperlink ref="X224" r:id="rId964" display="https://twitter.com/#!/eva_eva2017/status/1146759475447156739"/>
    <hyperlink ref="X225" r:id="rId965" display="https://twitter.com/#!/eva_eva2017/status/1147059408939171843"/>
    <hyperlink ref="X226" r:id="rId966" display="https://twitter.com/#!/ardianpirraku_/status/1147083573738053634"/>
    <hyperlink ref="X227" r:id="rId967" display="https://twitter.com/#!/nita_jpforlife/status/1145286792347815936"/>
    <hyperlink ref="X228" r:id="rId968" display="https://twitter.com/#!/nita_jpforlife/status/1147099935445311489"/>
    <hyperlink ref="X229" r:id="rId969" display="https://twitter.com/#!/eyedocjoc/status/1147111821272395777"/>
    <hyperlink ref="X230" r:id="rId970" display="https://twitter.com/#!/runinboise/status/1146811529364430848"/>
    <hyperlink ref="X231" r:id="rId971" display="https://twitter.com/#!/sophiescholl/status/1147150218602745858"/>
    <hyperlink ref="X232" r:id="rId972" display="https://twitter.com/#!/bellesfitness/status/1143331125819039745"/>
    <hyperlink ref="X233" r:id="rId973" display="https://twitter.com/#!/bellesfitness/status/1145986762822553600"/>
    <hyperlink ref="X234" r:id="rId974" display="https://twitter.com/#!/bellesfitness/status/1147166768848396289"/>
    <hyperlink ref="X235" r:id="rId975" display="https://twitter.com/#!/foodfaithfit/status/1125501487986106368"/>
    <hyperlink ref="X236" r:id="rId976" display="https://twitter.com/#!/foodfaithfit/status/1105274960568901633"/>
    <hyperlink ref="X237" r:id="rId977" display="https://twitter.com/#!/foodfaithfit/status/1142900132934893568"/>
    <hyperlink ref="X238" r:id="rId978" display="https://twitter.com/#!/foodfaithfit/status/1144684389823131649"/>
    <hyperlink ref="X239" r:id="rId979" display="https://twitter.com/#!/foodfaithfit/status/1145029161762750466"/>
    <hyperlink ref="X240" r:id="rId980" display="https://twitter.com/#!/foodfaithfit/status/1145394568654802944"/>
    <hyperlink ref="X241" r:id="rId981" display="https://twitter.com/#!/foodfaithfit/status/1146518474392424448"/>
    <hyperlink ref="X242" r:id="rId982" display="https://twitter.com/#!/foodfaithfit/status/1146855696450772992"/>
    <hyperlink ref="X243" r:id="rId983" display="https://twitter.com/#!/emilyhearts64/status/1147180084232622080"/>
    <hyperlink ref="X244" r:id="rId984" display="https://twitter.com/#!/juicepluspaigep/status/1147183661000904705"/>
    <hyperlink ref="X245" r:id="rId985" display="https://twitter.com/#!/pmdsports/status/1144980121054527489"/>
    <hyperlink ref="X246" r:id="rId986" display="https://twitter.com/#!/pmdsports/status/1147187163777380352"/>
    <hyperlink ref="X247" r:id="rId987" display="https://twitter.com/#!/heatherslg/status/1147201924405563392"/>
    <hyperlink ref="X248" r:id="rId988" display="https://twitter.com/#!/lopezgovlaw/status/1147202105813479424"/>
    <hyperlink ref="X249" r:id="rId989" display="https://twitter.com/#!/fitaspire/status/1146449052021772290"/>
    <hyperlink ref="X250" r:id="rId990" display="https://twitter.com/#!/fitaspire/status/1142881759752785920"/>
    <hyperlink ref="X251" r:id="rId991" display="https://twitter.com/#!/fitaspire/status/1143171863427858432"/>
    <hyperlink ref="X252" r:id="rId992" display="https://twitter.com/#!/fitaspire/status/1143915394308198400"/>
    <hyperlink ref="X253" r:id="rId993" display="https://twitter.com/#!/fitaspire/status/1145327116508172288"/>
    <hyperlink ref="X254" r:id="rId994" display="https://twitter.com/#!/fitaspire/status/1146486966999031815"/>
    <hyperlink ref="X255" r:id="rId995" display="https://twitter.com/#!/fitaspire/status/1146539642617040896"/>
    <hyperlink ref="X256" r:id="rId996" display="https://twitter.com/#!/fitaspire/status/1146811607059763200"/>
    <hyperlink ref="X257" r:id="rId997" display="https://twitter.com/#!/fitaspire/status/1146825074416205824"/>
    <hyperlink ref="X258" r:id="rId998" display="https://twitter.com/#!/fitaspire/status/1147225116801216512"/>
    <hyperlink ref="X259" r:id="rId999" display="https://twitter.com/#!/ajpmom_debbie/status/1147230968295673857"/>
    <hyperlink ref="X260" r:id="rId1000" display="https://twitter.com/#!/ainrunningland/status/1147246840129044480"/>
    <hyperlink ref="X261" r:id="rId1001" display="https://twitter.com/#!/janetbcook/status/1147251148526505984"/>
    <hyperlink ref="X262" r:id="rId1002" display="https://twitter.com/#!/chrissytherd/status/1143188183288623105"/>
    <hyperlink ref="X263" r:id="rId1003" display="https://twitter.com/#!/chrissytherd/status/1143549828393291777"/>
    <hyperlink ref="X264" r:id="rId1004" display="https://twitter.com/#!/chrissytherd/status/1143559667811016707"/>
    <hyperlink ref="X265" r:id="rId1005" display="https://twitter.com/#!/chrissytherd/status/1143895029490094081"/>
    <hyperlink ref="X266" r:id="rId1006" display="https://twitter.com/#!/chrissytherd/status/1144276877714055168"/>
    <hyperlink ref="X267" r:id="rId1007" display="https://twitter.com/#!/chrissytherd/status/1144361449038524416"/>
    <hyperlink ref="X268" r:id="rId1008" display="https://twitter.com/#!/chrissytherd/status/1144608858834440192"/>
    <hyperlink ref="X269" r:id="rId1009" display="https://twitter.com/#!/chrissytherd/status/1146067569402626048"/>
    <hyperlink ref="X270" r:id="rId1010" display="https://twitter.com/#!/chrissytherd/status/1146115026887032833"/>
    <hyperlink ref="X271" r:id="rId1011" display="https://twitter.com/#!/chrissytherd/status/1146449174168256512"/>
    <hyperlink ref="X272" r:id="rId1012" display="https://twitter.com/#!/chrissytherd/status/1146539488992215040"/>
    <hyperlink ref="X273" r:id="rId1013" display="https://twitter.com/#!/chrissytherd/status/1146832393388601345"/>
    <hyperlink ref="X274" r:id="rId1014" display="https://twitter.com/#!/chrissytherd/status/1146897260485206018"/>
    <hyperlink ref="X275" r:id="rId1015" display="https://twitter.com/#!/chrissytherd/status/1147251314998611969"/>
    <hyperlink ref="X276" r:id="rId1016" display="https://twitter.com/#!/rbailey5551/status/1147255072314843137"/>
    <hyperlink ref="X277" r:id="rId1017" display="https://twitter.com/#!/azhealthcoach/status/1144074989525774336"/>
    <hyperlink ref="X278" r:id="rId1018" display="https://twitter.com/#!/azhealthcoach/status/1147263915497316353"/>
    <hyperlink ref="X279" r:id="rId1019" display="https://twitter.com/#!/ginahiatttilton/status/1147272060286251009"/>
    <hyperlink ref="X280" r:id="rId1020" display="https://twitter.com/#!/nwofoodanddrink/status/1147334122618200064"/>
    <hyperlink ref="X281" r:id="rId1021" display="https://twitter.com/#!/asoso/status/1147337193498849285"/>
    <hyperlink ref="X282" r:id="rId1022" display="https://twitter.com/#!/snaunheim/status/1144097703707709441"/>
    <hyperlink ref="X283" r:id="rId1023" display="https://twitter.com/#!/snaunheim/status/1147343795819880451"/>
    <hyperlink ref="X284" r:id="rId1024" display="https://twitter.com/#!/dreaming2gether/status/1147361108388405248"/>
    <hyperlink ref="X285" r:id="rId1025" display="https://twitter.com/#!/betterbodybybk/status/1143774561512689664"/>
    <hyperlink ref="X286" r:id="rId1026" display="https://twitter.com/#!/betterbodybybk/status/1144843263846899712"/>
    <hyperlink ref="X287" r:id="rId1027" display="https://twitter.com/#!/betterbodybybk/status/1147393387718299649"/>
    <hyperlink ref="X288" r:id="rId1028" display="https://twitter.com/#!/gbouck/status/1142638025324847104"/>
    <hyperlink ref="X289" r:id="rId1029" display="https://twitter.com/#!/waybetterorg/status/1142648855827222529"/>
    <hyperlink ref="X290" r:id="rId1030" display="https://twitter.com/#!/trsaborch/status/1143730891472216069"/>
    <hyperlink ref="X291" r:id="rId1031" display="https://twitter.com/#!/waybetterorg/status/1143735984644939776"/>
    <hyperlink ref="X292" r:id="rId1032" display="https://twitter.com/#!/starpolimd/status/1143967137557549056"/>
    <hyperlink ref="X293" r:id="rId1033" display="https://twitter.com/#!/waybetterorg/status/1143977556150013952"/>
    <hyperlink ref="X294" r:id="rId1034" display="https://twitter.com/#!/barkercook/status/1144699985629515778"/>
    <hyperlink ref="X295" r:id="rId1035" display="https://twitter.com/#!/waybetterorg/status/1144702331159744513"/>
    <hyperlink ref="X296" r:id="rId1036" display="https://twitter.com/#!/xxkushqueenxx/status/1145490318286118912"/>
    <hyperlink ref="X297" r:id="rId1037" display="https://twitter.com/#!/waybetterorg/status/1145502603905785857"/>
    <hyperlink ref="X298" r:id="rId1038" display="https://twitter.com/#!/fitfluential/status/1130951151392874497"/>
    <hyperlink ref="X299" r:id="rId1039" display="https://twitter.com/#!/hittfran/status/1146072206532861957"/>
    <hyperlink ref="X300" r:id="rId1040" display="https://twitter.com/#!/waybetterorg/status/1146076455530631168"/>
    <hyperlink ref="X301" r:id="rId1041" display="https://twitter.com/#!/daricbotes/status/1143855383204773889"/>
    <hyperlink ref="X302" r:id="rId1042" display="https://twitter.com/#!/daricbotes/status/1144245729399070721"/>
    <hyperlink ref="X303" r:id="rId1043" display="https://twitter.com/#!/daricbotes/status/1145598341637709824"/>
    <hyperlink ref="X304" r:id="rId1044" display="https://twitter.com/#!/daricbotes/status/1146718282285666304"/>
    <hyperlink ref="X305" r:id="rId1045" display="https://twitter.com/#!/waybetterorg/status/1143856807367942144"/>
    <hyperlink ref="X306" r:id="rId1046" display="https://twitter.com/#!/waybetterorg/status/1144249346361372672"/>
    <hyperlink ref="X307" r:id="rId1047" display="https://twitter.com/#!/waybetterorg/status/1145608300316299264"/>
    <hyperlink ref="X308" r:id="rId1048" display="https://twitter.com/#!/waybetterorg/status/1146725697043537920"/>
    <hyperlink ref="X309" r:id="rId1049" display="https://twitter.com/#!/hemeltterri/status/1147439724300312577"/>
    <hyperlink ref="X310" r:id="rId1050" display="https://twitter.com/#!/waybetterorg/status/1147450439018979328"/>
    <hyperlink ref="AZ66" r:id="rId1051" display="https://api.twitter.com/1.1/geo/id/019ffe0a3471b036.json"/>
    <hyperlink ref="AZ83" r:id="rId1052" display="https://api.twitter.com/1.1/geo/id/df1b6e7143e9c8d4.json"/>
    <hyperlink ref="AZ110" r:id="rId1053" display="https://api.twitter.com/1.1/geo/id/349dd0909df9693c.json"/>
    <hyperlink ref="AZ112" r:id="rId1054" display="https://api.twitter.com/1.1/geo/id/42835dec78de1327.json"/>
    <hyperlink ref="AZ113" r:id="rId1055" display="https://api.twitter.com/1.1/geo/id/9df815a7cfd430f9.json"/>
    <hyperlink ref="AZ127" r:id="rId1056" display="https://api.twitter.com/1.1/geo/id/1d9a5370a355ab0c.json"/>
    <hyperlink ref="AZ128" r:id="rId1057" display="https://api.twitter.com/1.1/geo/id/1d9a5370a355ab0c.json"/>
    <hyperlink ref="AZ129" r:id="rId1058" display="https://api.twitter.com/1.1/geo/id/1d9a5370a355ab0c.json"/>
    <hyperlink ref="AZ232" r:id="rId1059" display="https://api.twitter.com/1.1/geo/id/01a9a39529b27f36.json"/>
    <hyperlink ref="AZ233" r:id="rId1060" display="https://api.twitter.com/1.1/geo/id/01a9a39529b27f36.json"/>
    <hyperlink ref="AZ234" r:id="rId1061" display="https://api.twitter.com/1.1/geo/id/01a9a39529b27f36.json"/>
    <hyperlink ref="AZ260" r:id="rId1062" display="https://api.twitter.com/1.1/geo/id/5572be96e7fdec45.json"/>
    <hyperlink ref="AZ296" r:id="rId1063" display="https://api.twitter.com/1.1/geo/id/10de09f288b1665c.json"/>
  </hyperlinks>
  <printOptions/>
  <pageMargins left="0.7" right="0.7" top="0.75" bottom="0.75" header="0.3" footer="0.3"/>
  <pageSetup horizontalDpi="600" verticalDpi="600" orientation="portrait" r:id="rId1067"/>
  <legacyDrawing r:id="rId1065"/>
  <tableParts>
    <tablePart r:id="rId106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4873</v>
      </c>
      <c r="B1" s="13" t="s">
        <v>34</v>
      </c>
    </row>
    <row r="2" spans="1:2" ht="15">
      <c r="A2" s="114" t="s">
        <v>394</v>
      </c>
      <c r="B2" s="78">
        <v>3178</v>
      </c>
    </row>
    <row r="3" spans="1:2" ht="15">
      <c r="A3" s="114" t="s">
        <v>283</v>
      </c>
      <c r="B3" s="78">
        <v>1026</v>
      </c>
    </row>
    <row r="4" spans="1:2" ht="15">
      <c r="A4" s="114" t="s">
        <v>398</v>
      </c>
      <c r="B4" s="78">
        <v>982</v>
      </c>
    </row>
    <row r="5" spans="1:2" ht="15">
      <c r="A5" s="114" t="s">
        <v>389</v>
      </c>
      <c r="B5" s="78">
        <v>896.714286</v>
      </c>
    </row>
    <row r="6" spans="1:2" ht="15">
      <c r="A6" s="114" t="s">
        <v>316</v>
      </c>
      <c r="B6" s="78">
        <v>122</v>
      </c>
    </row>
    <row r="7" spans="1:2" ht="15">
      <c r="A7" s="114" t="s">
        <v>396</v>
      </c>
      <c r="B7" s="78">
        <v>122</v>
      </c>
    </row>
    <row r="8" spans="1:2" ht="15">
      <c r="A8" s="114" t="s">
        <v>356</v>
      </c>
      <c r="B8" s="78">
        <v>116.714286</v>
      </c>
    </row>
    <row r="9" spans="1:2" ht="15">
      <c r="A9" s="114" t="s">
        <v>308</v>
      </c>
      <c r="B9" s="78">
        <v>97.714286</v>
      </c>
    </row>
    <row r="10" spans="1:2" ht="15">
      <c r="A10" s="114" t="s">
        <v>384</v>
      </c>
      <c r="B10" s="78">
        <v>97.714286</v>
      </c>
    </row>
    <row r="11" spans="1:2" ht="15">
      <c r="A11" s="114" t="s">
        <v>274</v>
      </c>
      <c r="B11" s="78">
        <v>97.714286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4875</v>
      </c>
      <c r="B25" t="s">
        <v>4874</v>
      </c>
    </row>
    <row r="26" spans="1:2" ht="15">
      <c r="A26" s="125" t="s">
        <v>4877</v>
      </c>
      <c r="B26" s="3"/>
    </row>
    <row r="27" spans="1:2" ht="15">
      <c r="A27" s="126" t="s">
        <v>4878</v>
      </c>
      <c r="B27" s="3"/>
    </row>
    <row r="28" spans="1:2" ht="15">
      <c r="A28" s="127" t="s">
        <v>4879</v>
      </c>
      <c r="B28" s="3"/>
    </row>
    <row r="29" spans="1:2" ht="15">
      <c r="A29" s="128" t="s">
        <v>4880</v>
      </c>
      <c r="B29" s="3">
        <v>1</v>
      </c>
    </row>
    <row r="30" spans="1:2" ht="15">
      <c r="A30" s="126" t="s">
        <v>4881</v>
      </c>
      <c r="B30" s="3"/>
    </row>
    <row r="31" spans="1:2" ht="15">
      <c r="A31" s="127" t="s">
        <v>4882</v>
      </c>
      <c r="B31" s="3"/>
    </row>
    <row r="32" spans="1:2" ht="15">
      <c r="A32" s="128" t="s">
        <v>4883</v>
      </c>
      <c r="B32" s="3">
        <v>1</v>
      </c>
    </row>
    <row r="33" spans="1:2" ht="15">
      <c r="A33" s="127" t="s">
        <v>4884</v>
      </c>
      <c r="B33" s="3"/>
    </row>
    <row r="34" spans="1:2" ht="15">
      <c r="A34" s="128" t="s">
        <v>4885</v>
      </c>
      <c r="B34" s="3">
        <v>1</v>
      </c>
    </row>
    <row r="35" spans="1:2" ht="15">
      <c r="A35" s="126" t="s">
        <v>4886</v>
      </c>
      <c r="B35" s="3"/>
    </row>
    <row r="36" spans="1:2" ht="15">
      <c r="A36" s="127" t="s">
        <v>4887</v>
      </c>
      <c r="B36" s="3"/>
    </row>
    <row r="37" spans="1:2" ht="15">
      <c r="A37" s="128" t="s">
        <v>4883</v>
      </c>
      <c r="B37" s="3">
        <v>1</v>
      </c>
    </row>
    <row r="38" spans="1:2" ht="15">
      <c r="A38" s="127" t="s">
        <v>4888</v>
      </c>
      <c r="B38" s="3"/>
    </row>
    <row r="39" spans="1:2" ht="15">
      <c r="A39" s="128" t="s">
        <v>4889</v>
      </c>
      <c r="B39" s="3">
        <v>1</v>
      </c>
    </row>
    <row r="40" spans="1:2" ht="15">
      <c r="A40" s="127" t="s">
        <v>4890</v>
      </c>
      <c r="B40" s="3"/>
    </row>
    <row r="41" spans="1:2" ht="15">
      <c r="A41" s="128" t="s">
        <v>4891</v>
      </c>
      <c r="B41" s="3">
        <v>1</v>
      </c>
    </row>
    <row r="42" spans="1:2" ht="15">
      <c r="A42" s="127" t="s">
        <v>4892</v>
      </c>
      <c r="B42" s="3"/>
    </row>
    <row r="43" spans="1:2" ht="15">
      <c r="A43" s="128" t="s">
        <v>4893</v>
      </c>
      <c r="B43" s="3">
        <v>3</v>
      </c>
    </row>
    <row r="44" spans="1:2" ht="15">
      <c r="A44" s="128" t="s">
        <v>4894</v>
      </c>
      <c r="B44" s="3">
        <v>1</v>
      </c>
    </row>
    <row r="45" spans="1:2" ht="15">
      <c r="A45" s="128" t="s">
        <v>4895</v>
      </c>
      <c r="B45" s="3">
        <v>1</v>
      </c>
    </row>
    <row r="46" spans="1:2" ht="15">
      <c r="A46" s="128" t="s">
        <v>4896</v>
      </c>
      <c r="B46" s="3">
        <v>1</v>
      </c>
    </row>
    <row r="47" spans="1:2" ht="15">
      <c r="A47" s="128" t="s">
        <v>4897</v>
      </c>
      <c r="B47" s="3">
        <v>4</v>
      </c>
    </row>
    <row r="48" spans="1:2" ht="15">
      <c r="A48" s="128" t="s">
        <v>4898</v>
      </c>
      <c r="B48" s="3">
        <v>1</v>
      </c>
    </row>
    <row r="49" spans="1:2" ht="15">
      <c r="A49" s="128" t="s">
        <v>4899</v>
      </c>
      <c r="B49" s="3">
        <v>1</v>
      </c>
    </row>
    <row r="50" spans="1:2" ht="15">
      <c r="A50" s="128" t="s">
        <v>4900</v>
      </c>
      <c r="B50" s="3">
        <v>2</v>
      </c>
    </row>
    <row r="51" spans="1:2" ht="15">
      <c r="A51" s="128" t="s">
        <v>4901</v>
      </c>
      <c r="B51" s="3">
        <v>2</v>
      </c>
    </row>
    <row r="52" spans="1:2" ht="15">
      <c r="A52" s="128" t="s">
        <v>4902</v>
      </c>
      <c r="B52" s="3">
        <v>1</v>
      </c>
    </row>
    <row r="53" spans="1:2" ht="15">
      <c r="A53" s="128" t="s">
        <v>4885</v>
      </c>
      <c r="B53" s="3">
        <v>1</v>
      </c>
    </row>
    <row r="54" spans="1:2" ht="15">
      <c r="A54" s="128" t="s">
        <v>4889</v>
      </c>
      <c r="B54" s="3">
        <v>1</v>
      </c>
    </row>
    <row r="55" spans="1:2" ht="15">
      <c r="A55" s="128" t="s">
        <v>4903</v>
      </c>
      <c r="B55" s="3">
        <v>2</v>
      </c>
    </row>
    <row r="56" spans="1:2" ht="15">
      <c r="A56" s="127" t="s">
        <v>4904</v>
      </c>
      <c r="B56" s="3"/>
    </row>
    <row r="57" spans="1:2" ht="15">
      <c r="A57" s="128" t="s">
        <v>4893</v>
      </c>
      <c r="B57" s="3">
        <v>4</v>
      </c>
    </row>
    <row r="58" spans="1:2" ht="15">
      <c r="A58" s="128" t="s">
        <v>4880</v>
      </c>
      <c r="B58" s="3">
        <v>1</v>
      </c>
    </row>
    <row r="59" spans="1:2" ht="15">
      <c r="A59" s="128" t="s">
        <v>4894</v>
      </c>
      <c r="B59" s="3">
        <v>1</v>
      </c>
    </row>
    <row r="60" spans="1:2" ht="15">
      <c r="A60" s="128" t="s">
        <v>4905</v>
      </c>
      <c r="B60" s="3">
        <v>2</v>
      </c>
    </row>
    <row r="61" spans="1:2" ht="15">
      <c r="A61" s="128" t="s">
        <v>4906</v>
      </c>
      <c r="B61" s="3">
        <v>1</v>
      </c>
    </row>
    <row r="62" spans="1:2" ht="15">
      <c r="A62" s="128" t="s">
        <v>4898</v>
      </c>
      <c r="B62" s="3">
        <v>2</v>
      </c>
    </row>
    <row r="63" spans="1:2" ht="15">
      <c r="A63" s="128" t="s">
        <v>4907</v>
      </c>
      <c r="B63" s="3">
        <v>1</v>
      </c>
    </row>
    <row r="64" spans="1:2" ht="15">
      <c r="A64" s="128" t="s">
        <v>4899</v>
      </c>
      <c r="B64" s="3">
        <v>2</v>
      </c>
    </row>
    <row r="65" spans="1:2" ht="15">
      <c r="A65" s="128" t="s">
        <v>4900</v>
      </c>
      <c r="B65" s="3">
        <v>1</v>
      </c>
    </row>
    <row r="66" spans="1:2" ht="15">
      <c r="A66" s="128" t="s">
        <v>4901</v>
      </c>
      <c r="B66" s="3">
        <v>3</v>
      </c>
    </row>
    <row r="67" spans="1:2" ht="15">
      <c r="A67" s="128" t="s">
        <v>4908</v>
      </c>
      <c r="B67" s="3">
        <v>1</v>
      </c>
    </row>
    <row r="68" spans="1:2" ht="15">
      <c r="A68" s="128" t="s">
        <v>4883</v>
      </c>
      <c r="B68" s="3">
        <v>2</v>
      </c>
    </row>
    <row r="69" spans="1:2" ht="15">
      <c r="A69" s="128" t="s">
        <v>4889</v>
      </c>
      <c r="B69" s="3">
        <v>1</v>
      </c>
    </row>
    <row r="70" spans="1:2" ht="15">
      <c r="A70" s="127" t="s">
        <v>4909</v>
      </c>
      <c r="B70" s="3"/>
    </row>
    <row r="71" spans="1:2" ht="15">
      <c r="A71" s="128" t="s">
        <v>4893</v>
      </c>
      <c r="B71" s="3">
        <v>1</v>
      </c>
    </row>
    <row r="72" spans="1:2" ht="15">
      <c r="A72" s="128" t="s">
        <v>4880</v>
      </c>
      <c r="B72" s="3">
        <v>3</v>
      </c>
    </row>
    <row r="73" spans="1:2" ht="15">
      <c r="A73" s="128" t="s">
        <v>4895</v>
      </c>
      <c r="B73" s="3">
        <v>1</v>
      </c>
    </row>
    <row r="74" spans="1:2" ht="15">
      <c r="A74" s="128" t="s">
        <v>4896</v>
      </c>
      <c r="B74" s="3">
        <v>1</v>
      </c>
    </row>
    <row r="75" spans="1:2" ht="15">
      <c r="A75" s="128" t="s">
        <v>4910</v>
      </c>
      <c r="B75" s="3">
        <v>1</v>
      </c>
    </row>
    <row r="76" spans="1:2" ht="15">
      <c r="A76" s="128" t="s">
        <v>4911</v>
      </c>
      <c r="B76" s="3">
        <v>2</v>
      </c>
    </row>
    <row r="77" spans="1:2" ht="15">
      <c r="A77" s="128" t="s">
        <v>4897</v>
      </c>
      <c r="B77" s="3">
        <v>1</v>
      </c>
    </row>
    <row r="78" spans="1:2" ht="15">
      <c r="A78" s="128" t="s">
        <v>4912</v>
      </c>
      <c r="B78" s="3">
        <v>1</v>
      </c>
    </row>
    <row r="79" spans="1:2" ht="15">
      <c r="A79" s="128" t="s">
        <v>4913</v>
      </c>
      <c r="B79" s="3">
        <v>1</v>
      </c>
    </row>
    <row r="80" spans="1:2" ht="15">
      <c r="A80" s="128" t="s">
        <v>4891</v>
      </c>
      <c r="B80" s="3">
        <v>1</v>
      </c>
    </row>
    <row r="81" spans="1:2" ht="15">
      <c r="A81" s="128" t="s">
        <v>4907</v>
      </c>
      <c r="B81" s="3">
        <v>2</v>
      </c>
    </row>
    <row r="82" spans="1:2" ht="15">
      <c r="A82" s="128" t="s">
        <v>4899</v>
      </c>
      <c r="B82" s="3">
        <v>3</v>
      </c>
    </row>
    <row r="83" spans="1:2" ht="15">
      <c r="A83" s="128" t="s">
        <v>4900</v>
      </c>
      <c r="B83" s="3">
        <v>3</v>
      </c>
    </row>
    <row r="84" spans="1:2" ht="15">
      <c r="A84" s="128" t="s">
        <v>4901</v>
      </c>
      <c r="B84" s="3">
        <v>1</v>
      </c>
    </row>
    <row r="85" spans="1:2" ht="15">
      <c r="A85" s="128" t="s">
        <v>4902</v>
      </c>
      <c r="B85" s="3">
        <v>2</v>
      </c>
    </row>
    <row r="86" spans="1:2" ht="15">
      <c r="A86" s="128" t="s">
        <v>4883</v>
      </c>
      <c r="B86" s="3">
        <v>1</v>
      </c>
    </row>
    <row r="87" spans="1:2" ht="15">
      <c r="A87" s="128" t="s">
        <v>4885</v>
      </c>
      <c r="B87" s="3">
        <v>1</v>
      </c>
    </row>
    <row r="88" spans="1:2" ht="15">
      <c r="A88" s="128" t="s">
        <v>4903</v>
      </c>
      <c r="B88" s="3">
        <v>1</v>
      </c>
    </row>
    <row r="89" spans="1:2" ht="15">
      <c r="A89" s="127" t="s">
        <v>4914</v>
      </c>
      <c r="B89" s="3"/>
    </row>
    <row r="90" spans="1:2" ht="15">
      <c r="A90" s="128" t="s">
        <v>4893</v>
      </c>
      <c r="B90" s="3">
        <v>1</v>
      </c>
    </row>
    <row r="91" spans="1:2" ht="15">
      <c r="A91" s="128" t="s">
        <v>4894</v>
      </c>
      <c r="B91" s="3">
        <v>1</v>
      </c>
    </row>
    <row r="92" spans="1:2" ht="15">
      <c r="A92" s="128" t="s">
        <v>4896</v>
      </c>
      <c r="B92" s="3">
        <v>2</v>
      </c>
    </row>
    <row r="93" spans="1:2" ht="15">
      <c r="A93" s="128" t="s">
        <v>4910</v>
      </c>
      <c r="B93" s="3">
        <v>1</v>
      </c>
    </row>
    <row r="94" spans="1:2" ht="15">
      <c r="A94" s="128" t="s">
        <v>4911</v>
      </c>
      <c r="B94" s="3">
        <v>1</v>
      </c>
    </row>
    <row r="95" spans="1:2" ht="15">
      <c r="A95" s="128" t="s">
        <v>4913</v>
      </c>
      <c r="B95" s="3">
        <v>1</v>
      </c>
    </row>
    <row r="96" spans="1:2" ht="15">
      <c r="A96" s="128" t="s">
        <v>4891</v>
      </c>
      <c r="B96" s="3">
        <v>2</v>
      </c>
    </row>
    <row r="97" spans="1:2" ht="15">
      <c r="A97" s="128" t="s">
        <v>4898</v>
      </c>
      <c r="B97" s="3">
        <v>3</v>
      </c>
    </row>
    <row r="98" spans="1:2" ht="15">
      <c r="A98" s="128" t="s">
        <v>4907</v>
      </c>
      <c r="B98" s="3">
        <v>2</v>
      </c>
    </row>
    <row r="99" spans="1:2" ht="15">
      <c r="A99" s="128" t="s">
        <v>4900</v>
      </c>
      <c r="B99" s="3">
        <v>1</v>
      </c>
    </row>
    <row r="100" spans="1:2" ht="15">
      <c r="A100" s="128" t="s">
        <v>4901</v>
      </c>
      <c r="B100" s="3">
        <v>3</v>
      </c>
    </row>
    <row r="101" spans="1:2" ht="15">
      <c r="A101" s="128" t="s">
        <v>4908</v>
      </c>
      <c r="B101" s="3">
        <v>1</v>
      </c>
    </row>
    <row r="102" spans="1:2" ht="15">
      <c r="A102" s="128" t="s">
        <v>4902</v>
      </c>
      <c r="B102" s="3">
        <v>2</v>
      </c>
    </row>
    <row r="103" spans="1:2" ht="15">
      <c r="A103" s="128" t="s">
        <v>4883</v>
      </c>
      <c r="B103" s="3">
        <v>2</v>
      </c>
    </row>
    <row r="104" spans="1:2" ht="15">
      <c r="A104" s="128" t="s">
        <v>4885</v>
      </c>
      <c r="B104" s="3">
        <v>4</v>
      </c>
    </row>
    <row r="105" spans="1:2" ht="15">
      <c r="A105" s="128" t="s">
        <v>4903</v>
      </c>
      <c r="B105" s="3">
        <v>1</v>
      </c>
    </row>
    <row r="106" spans="1:2" ht="15">
      <c r="A106" s="127" t="s">
        <v>4915</v>
      </c>
      <c r="B106" s="3"/>
    </row>
    <row r="107" spans="1:2" ht="15">
      <c r="A107" s="128" t="s">
        <v>4894</v>
      </c>
      <c r="B107" s="3">
        <v>2</v>
      </c>
    </row>
    <row r="108" spans="1:2" ht="15">
      <c r="A108" s="128" t="s">
        <v>4896</v>
      </c>
      <c r="B108" s="3">
        <v>2</v>
      </c>
    </row>
    <row r="109" spans="1:2" ht="15">
      <c r="A109" s="128" t="s">
        <v>4911</v>
      </c>
      <c r="B109" s="3">
        <v>1</v>
      </c>
    </row>
    <row r="110" spans="1:2" ht="15">
      <c r="A110" s="128" t="s">
        <v>4905</v>
      </c>
      <c r="B110" s="3">
        <v>2</v>
      </c>
    </row>
    <row r="111" spans="1:2" ht="15">
      <c r="A111" s="128" t="s">
        <v>4912</v>
      </c>
      <c r="B111" s="3">
        <v>1</v>
      </c>
    </row>
    <row r="112" spans="1:2" ht="15">
      <c r="A112" s="128" t="s">
        <v>4907</v>
      </c>
      <c r="B112" s="3">
        <v>2</v>
      </c>
    </row>
    <row r="113" spans="1:2" ht="15">
      <c r="A113" s="128" t="s">
        <v>4900</v>
      </c>
      <c r="B113" s="3">
        <v>2</v>
      </c>
    </row>
    <row r="114" spans="1:2" ht="15">
      <c r="A114" s="128" t="s">
        <v>4908</v>
      </c>
      <c r="B114" s="3">
        <v>1</v>
      </c>
    </row>
    <row r="115" spans="1:2" ht="15">
      <c r="A115" s="128" t="s">
        <v>4883</v>
      </c>
      <c r="B115" s="3">
        <v>1</v>
      </c>
    </row>
    <row r="116" spans="1:2" ht="15">
      <c r="A116" s="128" t="s">
        <v>4885</v>
      </c>
      <c r="B116" s="3">
        <v>2</v>
      </c>
    </row>
    <row r="117" spans="1:2" ht="15">
      <c r="A117" s="128" t="s">
        <v>4903</v>
      </c>
      <c r="B117" s="3">
        <v>1</v>
      </c>
    </row>
    <row r="118" spans="1:2" ht="15">
      <c r="A118" s="127" t="s">
        <v>4916</v>
      </c>
      <c r="B118" s="3"/>
    </row>
    <row r="119" spans="1:2" ht="15">
      <c r="A119" s="128" t="s">
        <v>4893</v>
      </c>
      <c r="B119" s="3">
        <v>3</v>
      </c>
    </row>
    <row r="120" spans="1:2" ht="15">
      <c r="A120" s="128" t="s">
        <v>4880</v>
      </c>
      <c r="B120" s="3">
        <v>1</v>
      </c>
    </row>
    <row r="121" spans="1:2" ht="15">
      <c r="A121" s="128" t="s">
        <v>4896</v>
      </c>
      <c r="B121" s="3">
        <v>1</v>
      </c>
    </row>
    <row r="122" spans="1:2" ht="15">
      <c r="A122" s="128" t="s">
        <v>4911</v>
      </c>
      <c r="B122" s="3">
        <v>1</v>
      </c>
    </row>
    <row r="123" spans="1:2" ht="15">
      <c r="A123" s="128" t="s">
        <v>4897</v>
      </c>
      <c r="B123" s="3">
        <v>1</v>
      </c>
    </row>
    <row r="124" spans="1:2" ht="15">
      <c r="A124" s="128" t="s">
        <v>4912</v>
      </c>
      <c r="B124" s="3">
        <v>3</v>
      </c>
    </row>
    <row r="125" spans="1:2" ht="15">
      <c r="A125" s="128" t="s">
        <v>4891</v>
      </c>
      <c r="B125" s="3">
        <v>1</v>
      </c>
    </row>
    <row r="126" spans="1:2" ht="15">
      <c r="A126" s="128" t="s">
        <v>4907</v>
      </c>
      <c r="B126" s="3">
        <v>2</v>
      </c>
    </row>
    <row r="127" spans="1:2" ht="15">
      <c r="A127" s="128" t="s">
        <v>4902</v>
      </c>
      <c r="B127" s="3">
        <v>1</v>
      </c>
    </row>
    <row r="128" spans="1:2" ht="15">
      <c r="A128" s="128" t="s">
        <v>4883</v>
      </c>
      <c r="B128" s="3">
        <v>2</v>
      </c>
    </row>
    <row r="129" spans="1:2" ht="15">
      <c r="A129" s="128" t="s">
        <v>4885</v>
      </c>
      <c r="B129" s="3">
        <v>1</v>
      </c>
    </row>
    <row r="130" spans="1:2" ht="15">
      <c r="A130" s="128" t="s">
        <v>4889</v>
      </c>
      <c r="B130" s="3">
        <v>2</v>
      </c>
    </row>
    <row r="131" spans="1:2" ht="15">
      <c r="A131" s="128" t="s">
        <v>4903</v>
      </c>
      <c r="B131" s="3">
        <v>2</v>
      </c>
    </row>
    <row r="132" spans="1:2" ht="15">
      <c r="A132" s="127" t="s">
        <v>4917</v>
      </c>
      <c r="B132" s="3"/>
    </row>
    <row r="133" spans="1:2" ht="15">
      <c r="A133" s="128" t="s">
        <v>4880</v>
      </c>
      <c r="B133" s="3">
        <v>2</v>
      </c>
    </row>
    <row r="134" spans="1:2" ht="15">
      <c r="A134" s="128" t="s">
        <v>4894</v>
      </c>
      <c r="B134" s="3">
        <v>1</v>
      </c>
    </row>
    <row r="135" spans="1:2" ht="15">
      <c r="A135" s="128" t="s">
        <v>4896</v>
      </c>
      <c r="B135" s="3">
        <v>1</v>
      </c>
    </row>
    <row r="136" spans="1:2" ht="15">
      <c r="A136" s="128" t="s">
        <v>4910</v>
      </c>
      <c r="B136" s="3">
        <v>2</v>
      </c>
    </row>
    <row r="137" spans="1:2" ht="15">
      <c r="A137" s="128" t="s">
        <v>4911</v>
      </c>
      <c r="B137" s="3">
        <v>2</v>
      </c>
    </row>
    <row r="138" spans="1:2" ht="15">
      <c r="A138" s="128" t="s">
        <v>4905</v>
      </c>
      <c r="B138" s="3">
        <v>1</v>
      </c>
    </row>
    <row r="139" spans="1:2" ht="15">
      <c r="A139" s="128" t="s">
        <v>4913</v>
      </c>
      <c r="B139" s="3">
        <v>5</v>
      </c>
    </row>
    <row r="140" spans="1:2" ht="15">
      <c r="A140" s="128" t="s">
        <v>4907</v>
      </c>
      <c r="B140" s="3">
        <v>1</v>
      </c>
    </row>
    <row r="141" spans="1:2" ht="15">
      <c r="A141" s="128" t="s">
        <v>4899</v>
      </c>
      <c r="B141" s="3">
        <v>2</v>
      </c>
    </row>
    <row r="142" spans="1:2" ht="15">
      <c r="A142" s="128" t="s">
        <v>4901</v>
      </c>
      <c r="B142" s="3">
        <v>4</v>
      </c>
    </row>
    <row r="143" spans="1:2" ht="15">
      <c r="A143" s="128" t="s">
        <v>4908</v>
      </c>
      <c r="B143" s="3">
        <v>1</v>
      </c>
    </row>
    <row r="144" spans="1:2" ht="15">
      <c r="A144" s="128" t="s">
        <v>4883</v>
      </c>
      <c r="B144" s="3">
        <v>2</v>
      </c>
    </row>
    <row r="145" spans="1:2" ht="15">
      <c r="A145" s="128" t="s">
        <v>4885</v>
      </c>
      <c r="B145" s="3">
        <v>1</v>
      </c>
    </row>
    <row r="146" spans="1:2" ht="15">
      <c r="A146" s="128" t="s">
        <v>4889</v>
      </c>
      <c r="B146" s="3">
        <v>1</v>
      </c>
    </row>
    <row r="147" spans="1:2" ht="15">
      <c r="A147" s="128" t="s">
        <v>4903</v>
      </c>
      <c r="B147" s="3">
        <v>1</v>
      </c>
    </row>
    <row r="148" spans="1:2" ht="15">
      <c r="A148" s="127" t="s">
        <v>4918</v>
      </c>
      <c r="B148" s="3"/>
    </row>
    <row r="149" spans="1:2" ht="15">
      <c r="A149" s="128" t="s">
        <v>4893</v>
      </c>
      <c r="B149" s="3">
        <v>1</v>
      </c>
    </row>
    <row r="150" spans="1:2" ht="15">
      <c r="A150" s="128" t="s">
        <v>4896</v>
      </c>
      <c r="B150" s="3">
        <v>3</v>
      </c>
    </row>
    <row r="151" spans="1:2" ht="15">
      <c r="A151" s="128" t="s">
        <v>4897</v>
      </c>
      <c r="B151" s="3">
        <v>1</v>
      </c>
    </row>
    <row r="152" spans="1:2" ht="15">
      <c r="A152" s="128" t="s">
        <v>4906</v>
      </c>
      <c r="B152" s="3">
        <v>1</v>
      </c>
    </row>
    <row r="153" spans="1:2" ht="15">
      <c r="A153" s="128" t="s">
        <v>4913</v>
      </c>
      <c r="B153" s="3">
        <v>3</v>
      </c>
    </row>
    <row r="154" spans="1:2" ht="15">
      <c r="A154" s="128" t="s">
        <v>4891</v>
      </c>
      <c r="B154" s="3">
        <v>1</v>
      </c>
    </row>
    <row r="155" spans="1:2" ht="15">
      <c r="A155" s="128" t="s">
        <v>4898</v>
      </c>
      <c r="B155" s="3">
        <v>1</v>
      </c>
    </row>
    <row r="156" spans="1:2" ht="15">
      <c r="A156" s="128" t="s">
        <v>4900</v>
      </c>
      <c r="B156" s="3">
        <v>2</v>
      </c>
    </row>
    <row r="157" spans="1:2" ht="15">
      <c r="A157" s="128" t="s">
        <v>4901</v>
      </c>
      <c r="B157" s="3">
        <v>1</v>
      </c>
    </row>
    <row r="158" spans="1:2" ht="15">
      <c r="A158" s="128" t="s">
        <v>4908</v>
      </c>
      <c r="B158" s="3">
        <v>3</v>
      </c>
    </row>
    <row r="159" spans="1:2" ht="15">
      <c r="A159" s="128" t="s">
        <v>4902</v>
      </c>
      <c r="B159" s="3">
        <v>3</v>
      </c>
    </row>
    <row r="160" spans="1:2" ht="15">
      <c r="A160" s="128" t="s">
        <v>4885</v>
      </c>
      <c r="B160" s="3">
        <v>1</v>
      </c>
    </row>
    <row r="161" spans="1:2" ht="15">
      <c r="A161" s="126" t="s">
        <v>4919</v>
      </c>
      <c r="B161" s="3"/>
    </row>
    <row r="162" spans="1:2" ht="15">
      <c r="A162" s="127" t="s">
        <v>4920</v>
      </c>
      <c r="B162" s="3"/>
    </row>
    <row r="163" spans="1:2" ht="15">
      <c r="A163" s="128" t="s">
        <v>4893</v>
      </c>
      <c r="B163" s="3">
        <v>1</v>
      </c>
    </row>
    <row r="164" spans="1:2" ht="15">
      <c r="A164" s="128" t="s">
        <v>4880</v>
      </c>
      <c r="B164" s="3">
        <v>1</v>
      </c>
    </row>
    <row r="165" spans="1:2" ht="15">
      <c r="A165" s="128" t="s">
        <v>4911</v>
      </c>
      <c r="B165" s="3">
        <v>1</v>
      </c>
    </row>
    <row r="166" spans="1:2" ht="15">
      <c r="A166" s="128" t="s">
        <v>4905</v>
      </c>
      <c r="B166" s="3">
        <v>5</v>
      </c>
    </row>
    <row r="167" spans="1:2" ht="15">
      <c r="A167" s="128" t="s">
        <v>4897</v>
      </c>
      <c r="B167" s="3">
        <v>2</v>
      </c>
    </row>
    <row r="168" spans="1:2" ht="15">
      <c r="A168" s="128" t="s">
        <v>4899</v>
      </c>
      <c r="B168" s="3">
        <v>1</v>
      </c>
    </row>
    <row r="169" spans="1:2" ht="15">
      <c r="A169" s="128" t="s">
        <v>4901</v>
      </c>
      <c r="B169" s="3">
        <v>1</v>
      </c>
    </row>
    <row r="170" spans="1:2" ht="15">
      <c r="A170" s="128" t="s">
        <v>4908</v>
      </c>
      <c r="B170" s="3">
        <v>2</v>
      </c>
    </row>
    <row r="171" spans="1:2" ht="15">
      <c r="A171" s="128" t="s">
        <v>4883</v>
      </c>
      <c r="B171" s="3">
        <v>3</v>
      </c>
    </row>
    <row r="172" spans="1:2" ht="15">
      <c r="A172" s="128" t="s">
        <v>4885</v>
      </c>
      <c r="B172" s="3">
        <v>1</v>
      </c>
    </row>
    <row r="173" spans="1:2" ht="15">
      <c r="A173" s="128" t="s">
        <v>4889</v>
      </c>
      <c r="B173" s="3">
        <v>1</v>
      </c>
    </row>
    <row r="174" spans="1:2" ht="15">
      <c r="A174" s="127" t="s">
        <v>4921</v>
      </c>
      <c r="B174" s="3"/>
    </row>
    <row r="175" spans="1:2" ht="15">
      <c r="A175" s="128" t="s">
        <v>4894</v>
      </c>
      <c r="B175" s="3">
        <v>1</v>
      </c>
    </row>
    <row r="176" spans="1:2" ht="15">
      <c r="A176" s="128" t="s">
        <v>4910</v>
      </c>
      <c r="B176" s="3">
        <v>1</v>
      </c>
    </row>
    <row r="177" spans="1:2" ht="15">
      <c r="A177" s="128" t="s">
        <v>4912</v>
      </c>
      <c r="B177" s="3">
        <v>2</v>
      </c>
    </row>
    <row r="178" spans="1:2" ht="15">
      <c r="A178" s="128" t="s">
        <v>4906</v>
      </c>
      <c r="B178" s="3">
        <v>1</v>
      </c>
    </row>
    <row r="179" spans="1:2" ht="15">
      <c r="A179" s="128" t="s">
        <v>4913</v>
      </c>
      <c r="B179" s="3">
        <v>2</v>
      </c>
    </row>
    <row r="180" spans="1:2" ht="15">
      <c r="A180" s="128" t="s">
        <v>4898</v>
      </c>
      <c r="B180" s="3">
        <v>1</v>
      </c>
    </row>
    <row r="181" spans="1:2" ht="15">
      <c r="A181" s="128" t="s">
        <v>4907</v>
      </c>
      <c r="B181" s="3">
        <v>1</v>
      </c>
    </row>
    <row r="182" spans="1:2" ht="15">
      <c r="A182" s="128" t="s">
        <v>4899</v>
      </c>
      <c r="B182" s="3">
        <v>2</v>
      </c>
    </row>
    <row r="183" spans="1:2" ht="15">
      <c r="A183" s="128" t="s">
        <v>4900</v>
      </c>
      <c r="B183" s="3">
        <v>1</v>
      </c>
    </row>
    <row r="184" spans="1:2" ht="15">
      <c r="A184" s="128" t="s">
        <v>4901</v>
      </c>
      <c r="B184" s="3">
        <v>1</v>
      </c>
    </row>
    <row r="185" spans="1:2" ht="15">
      <c r="A185" s="128" t="s">
        <v>4908</v>
      </c>
      <c r="B185" s="3">
        <v>1</v>
      </c>
    </row>
    <row r="186" spans="1:2" ht="15">
      <c r="A186" s="128" t="s">
        <v>4902</v>
      </c>
      <c r="B186" s="3">
        <v>1</v>
      </c>
    </row>
    <row r="187" spans="1:2" ht="15">
      <c r="A187" s="128" t="s">
        <v>4883</v>
      </c>
      <c r="B187" s="3">
        <v>2</v>
      </c>
    </row>
    <row r="188" spans="1:2" ht="15">
      <c r="A188" s="128" t="s">
        <v>4885</v>
      </c>
      <c r="B188" s="3">
        <v>2</v>
      </c>
    </row>
    <row r="189" spans="1:2" ht="15">
      <c r="A189" s="128" t="s">
        <v>4889</v>
      </c>
      <c r="B189" s="3">
        <v>2</v>
      </c>
    </row>
    <row r="190" spans="1:2" ht="15">
      <c r="A190" s="128" t="s">
        <v>4903</v>
      </c>
      <c r="B190" s="3">
        <v>2</v>
      </c>
    </row>
    <row r="191" spans="1:2" ht="15">
      <c r="A191" s="127" t="s">
        <v>4922</v>
      </c>
      <c r="B191" s="3"/>
    </row>
    <row r="192" spans="1:2" ht="15">
      <c r="A192" s="128" t="s">
        <v>4893</v>
      </c>
      <c r="B192" s="3">
        <v>1</v>
      </c>
    </row>
    <row r="193" spans="1:2" ht="15">
      <c r="A193" s="128" t="s">
        <v>4880</v>
      </c>
      <c r="B193" s="3">
        <v>2</v>
      </c>
    </row>
    <row r="194" spans="1:2" ht="15">
      <c r="A194" s="128" t="s">
        <v>4910</v>
      </c>
      <c r="B194" s="3">
        <v>1</v>
      </c>
    </row>
    <row r="195" spans="1:2" ht="15">
      <c r="A195" s="128" t="s">
        <v>4911</v>
      </c>
      <c r="B195" s="3">
        <v>1</v>
      </c>
    </row>
    <row r="196" spans="1:2" ht="15">
      <c r="A196" s="128" t="s">
        <v>4898</v>
      </c>
      <c r="B196" s="3">
        <v>1</v>
      </c>
    </row>
    <row r="197" spans="1:2" ht="15">
      <c r="A197" s="128" t="s">
        <v>4907</v>
      </c>
      <c r="B197" s="3">
        <v>1</v>
      </c>
    </row>
    <row r="198" spans="1:2" ht="15">
      <c r="A198" s="128" t="s">
        <v>4900</v>
      </c>
      <c r="B198" s="3">
        <v>3</v>
      </c>
    </row>
    <row r="199" spans="1:2" ht="15">
      <c r="A199" s="128" t="s">
        <v>4901</v>
      </c>
      <c r="B199" s="3">
        <v>2</v>
      </c>
    </row>
    <row r="200" spans="1:2" ht="15">
      <c r="A200" s="128" t="s">
        <v>4908</v>
      </c>
      <c r="B200" s="3">
        <v>3</v>
      </c>
    </row>
    <row r="201" spans="1:2" ht="15">
      <c r="A201" s="128" t="s">
        <v>4902</v>
      </c>
      <c r="B201" s="3">
        <v>1</v>
      </c>
    </row>
    <row r="202" spans="1:2" ht="15">
      <c r="A202" s="128" t="s">
        <v>4883</v>
      </c>
      <c r="B202" s="3">
        <v>2</v>
      </c>
    </row>
    <row r="203" spans="1:2" ht="15">
      <c r="A203" s="128" t="s">
        <v>4885</v>
      </c>
      <c r="B203" s="3">
        <v>1</v>
      </c>
    </row>
    <row r="204" spans="1:2" ht="15">
      <c r="A204" s="128" t="s">
        <v>4889</v>
      </c>
      <c r="B204" s="3">
        <v>2</v>
      </c>
    </row>
    <row r="205" spans="1:2" ht="15">
      <c r="A205" s="128" t="s">
        <v>4903</v>
      </c>
      <c r="B205" s="3">
        <v>2</v>
      </c>
    </row>
    <row r="206" spans="1:2" ht="15">
      <c r="A206" s="127" t="s">
        <v>4923</v>
      </c>
      <c r="B206" s="3"/>
    </row>
    <row r="207" spans="1:2" ht="15">
      <c r="A207" s="128" t="s">
        <v>4893</v>
      </c>
      <c r="B207" s="3">
        <v>1</v>
      </c>
    </row>
    <row r="208" spans="1:2" ht="15">
      <c r="A208" s="128" t="s">
        <v>4880</v>
      </c>
      <c r="B208" s="3">
        <v>1</v>
      </c>
    </row>
    <row r="209" spans="1:2" ht="15">
      <c r="A209" s="128" t="s">
        <v>4894</v>
      </c>
      <c r="B209" s="3">
        <v>2</v>
      </c>
    </row>
    <row r="210" spans="1:2" ht="15">
      <c r="A210" s="128" t="s">
        <v>4896</v>
      </c>
      <c r="B210" s="3">
        <v>2</v>
      </c>
    </row>
    <row r="211" spans="1:2" ht="15">
      <c r="A211" s="128" t="s">
        <v>4905</v>
      </c>
      <c r="B211" s="3">
        <v>1</v>
      </c>
    </row>
    <row r="212" spans="1:2" ht="15">
      <c r="A212" s="128" t="s">
        <v>4912</v>
      </c>
      <c r="B212" s="3">
        <v>2</v>
      </c>
    </row>
    <row r="213" spans="1:2" ht="15">
      <c r="A213" s="128" t="s">
        <v>4906</v>
      </c>
      <c r="B213" s="3">
        <v>1</v>
      </c>
    </row>
    <row r="214" spans="1:2" ht="15">
      <c r="A214" s="128" t="s">
        <v>4891</v>
      </c>
      <c r="B214" s="3">
        <v>1</v>
      </c>
    </row>
    <row r="215" spans="1:2" ht="15">
      <c r="A215" s="128" t="s">
        <v>4907</v>
      </c>
      <c r="B215" s="3">
        <v>2</v>
      </c>
    </row>
    <row r="216" spans="1:2" ht="15">
      <c r="A216" s="128" t="s">
        <v>4899</v>
      </c>
      <c r="B216" s="3">
        <v>2</v>
      </c>
    </row>
    <row r="217" spans="1:2" ht="15">
      <c r="A217" s="128" t="s">
        <v>4900</v>
      </c>
      <c r="B217" s="3">
        <v>3</v>
      </c>
    </row>
    <row r="218" spans="1:2" ht="15">
      <c r="A218" s="128" t="s">
        <v>4901</v>
      </c>
      <c r="B218" s="3">
        <v>2</v>
      </c>
    </row>
    <row r="219" spans="1:2" ht="15">
      <c r="A219" s="128" t="s">
        <v>4908</v>
      </c>
      <c r="B219" s="3">
        <v>2</v>
      </c>
    </row>
    <row r="220" spans="1:2" ht="15">
      <c r="A220" s="128" t="s">
        <v>4883</v>
      </c>
      <c r="B220" s="3">
        <v>1</v>
      </c>
    </row>
    <row r="221" spans="1:2" ht="15">
      <c r="A221" s="128" t="s">
        <v>4885</v>
      </c>
      <c r="B221" s="3">
        <v>2</v>
      </c>
    </row>
    <row r="222" spans="1:2" ht="15">
      <c r="A222" s="127" t="s">
        <v>4924</v>
      </c>
      <c r="B222" s="3"/>
    </row>
    <row r="223" spans="1:2" ht="15">
      <c r="A223" s="128" t="s">
        <v>4893</v>
      </c>
      <c r="B223" s="3">
        <v>1</v>
      </c>
    </row>
    <row r="224" spans="1:2" ht="15">
      <c r="A224" s="128" t="s">
        <v>4911</v>
      </c>
      <c r="B224" s="3">
        <v>1</v>
      </c>
    </row>
    <row r="225" spans="1:2" ht="15">
      <c r="A225" s="128" t="s">
        <v>4897</v>
      </c>
      <c r="B225" s="3">
        <v>1</v>
      </c>
    </row>
    <row r="226" spans="1:2" ht="15">
      <c r="A226" s="128" t="s">
        <v>4906</v>
      </c>
      <c r="B226" s="3">
        <v>1</v>
      </c>
    </row>
    <row r="227" spans="1:2" ht="15">
      <c r="A227" s="128" t="s">
        <v>4913</v>
      </c>
      <c r="B227" s="3">
        <v>2</v>
      </c>
    </row>
    <row r="228" spans="1:2" ht="15">
      <c r="A228" s="128" t="s">
        <v>4907</v>
      </c>
      <c r="B228" s="3">
        <v>1</v>
      </c>
    </row>
    <row r="229" spans="1:2" ht="15">
      <c r="A229" s="128" t="s">
        <v>4899</v>
      </c>
      <c r="B229" s="3">
        <v>1</v>
      </c>
    </row>
    <row r="230" spans="1:2" ht="15">
      <c r="A230" s="128" t="s">
        <v>4900</v>
      </c>
      <c r="B230" s="3">
        <v>3</v>
      </c>
    </row>
    <row r="231" spans="1:2" ht="15">
      <c r="A231" s="128" t="s">
        <v>4901</v>
      </c>
      <c r="B231" s="3">
        <v>2</v>
      </c>
    </row>
    <row r="232" spans="1:2" ht="15">
      <c r="A232" s="128" t="s">
        <v>4902</v>
      </c>
      <c r="B232" s="3">
        <v>2</v>
      </c>
    </row>
    <row r="233" spans="1:2" ht="15">
      <c r="A233" s="128" t="s">
        <v>4883</v>
      </c>
      <c r="B233" s="3">
        <v>1</v>
      </c>
    </row>
    <row r="234" spans="1:2" ht="15">
      <c r="A234" s="128" t="s">
        <v>4885</v>
      </c>
      <c r="B234" s="3">
        <v>3</v>
      </c>
    </row>
    <row r="235" spans="1:2" ht="15">
      <c r="A235" s="128" t="s">
        <v>4889</v>
      </c>
      <c r="B235" s="3">
        <v>2</v>
      </c>
    </row>
    <row r="236" spans="1:2" ht="15">
      <c r="A236" s="127" t="s">
        <v>4925</v>
      </c>
      <c r="B236" s="3"/>
    </row>
    <row r="237" spans="1:2" ht="15">
      <c r="A237" s="128" t="s">
        <v>4894</v>
      </c>
      <c r="B237" s="3">
        <v>2</v>
      </c>
    </row>
    <row r="238" spans="1:2" ht="15">
      <c r="A238" s="128" t="s">
        <v>4895</v>
      </c>
      <c r="B238" s="3">
        <v>1</v>
      </c>
    </row>
    <row r="239" spans="1:2" ht="15">
      <c r="A239" s="128" t="s">
        <v>4896</v>
      </c>
      <c r="B239" s="3">
        <v>1</v>
      </c>
    </row>
    <row r="240" spans="1:2" ht="15">
      <c r="A240" s="128" t="s">
        <v>4911</v>
      </c>
      <c r="B240" s="3">
        <v>1</v>
      </c>
    </row>
    <row r="241" spans="1:2" ht="15">
      <c r="A241" s="128" t="s">
        <v>4912</v>
      </c>
      <c r="B241" s="3">
        <v>1</v>
      </c>
    </row>
    <row r="242" spans="1:2" ht="15">
      <c r="A242" s="128" t="s">
        <v>4906</v>
      </c>
      <c r="B242" s="3">
        <v>1</v>
      </c>
    </row>
    <row r="243" spans="1:2" ht="15">
      <c r="A243" s="125" t="s">
        <v>4876</v>
      </c>
      <c r="B243" s="3">
        <v>308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1997</v>
      </c>
      <c r="AE2" s="13" t="s">
        <v>1998</v>
      </c>
      <c r="AF2" s="13" t="s">
        <v>1999</v>
      </c>
      <c r="AG2" s="13" t="s">
        <v>2000</v>
      </c>
      <c r="AH2" s="13" t="s">
        <v>2001</v>
      </c>
      <c r="AI2" s="13" t="s">
        <v>2002</v>
      </c>
      <c r="AJ2" s="13" t="s">
        <v>2003</v>
      </c>
      <c r="AK2" s="13" t="s">
        <v>2004</v>
      </c>
      <c r="AL2" s="13" t="s">
        <v>2005</v>
      </c>
      <c r="AM2" s="13" t="s">
        <v>2006</v>
      </c>
      <c r="AN2" s="13" t="s">
        <v>2007</v>
      </c>
      <c r="AO2" s="13" t="s">
        <v>2008</v>
      </c>
      <c r="AP2" s="13" t="s">
        <v>2009</v>
      </c>
      <c r="AQ2" s="13" t="s">
        <v>2010</v>
      </c>
      <c r="AR2" s="13" t="s">
        <v>2011</v>
      </c>
      <c r="AS2" s="13" t="s">
        <v>192</v>
      </c>
      <c r="AT2" s="13" t="s">
        <v>2012</v>
      </c>
      <c r="AU2" s="13" t="s">
        <v>2013</v>
      </c>
      <c r="AV2" s="13" t="s">
        <v>2014</v>
      </c>
      <c r="AW2" s="13" t="s">
        <v>2015</v>
      </c>
      <c r="AX2" s="13" t="s">
        <v>2016</v>
      </c>
      <c r="AY2" s="13" t="s">
        <v>2017</v>
      </c>
      <c r="AZ2" s="13" t="s">
        <v>3465</v>
      </c>
      <c r="BA2" s="119" t="s">
        <v>3898</v>
      </c>
      <c r="BB2" s="119" t="s">
        <v>3917</v>
      </c>
      <c r="BC2" s="119" t="s">
        <v>3919</v>
      </c>
      <c r="BD2" s="119" t="s">
        <v>3921</v>
      </c>
      <c r="BE2" s="119" t="s">
        <v>3923</v>
      </c>
      <c r="BF2" s="119" t="s">
        <v>3971</v>
      </c>
      <c r="BG2" s="119" t="s">
        <v>3999</v>
      </c>
      <c r="BH2" s="119" t="s">
        <v>4173</v>
      </c>
      <c r="BI2" s="119" t="s">
        <v>4212</v>
      </c>
      <c r="BJ2" s="119" t="s">
        <v>4388</v>
      </c>
      <c r="BK2" s="119" t="s">
        <v>4861</v>
      </c>
      <c r="BL2" s="119" t="s">
        <v>4862</v>
      </c>
      <c r="BM2" s="119" t="s">
        <v>4863</v>
      </c>
      <c r="BN2" s="119" t="s">
        <v>4864</v>
      </c>
      <c r="BO2" s="119" t="s">
        <v>4865</v>
      </c>
      <c r="BP2" s="119" t="s">
        <v>4866</v>
      </c>
      <c r="BQ2" s="119" t="s">
        <v>4867</v>
      </c>
      <c r="BR2" s="119" t="s">
        <v>4868</v>
      </c>
      <c r="BS2" s="119" t="s">
        <v>4870</v>
      </c>
      <c r="BT2" s="3"/>
      <c r="BU2" s="3"/>
    </row>
    <row r="3" spans="1:73" ht="15" customHeight="1">
      <c r="A3" s="64" t="s">
        <v>212</v>
      </c>
      <c r="B3" s="65"/>
      <c r="C3" s="65" t="s">
        <v>64</v>
      </c>
      <c r="D3" s="66">
        <v>162.06202381580658</v>
      </c>
      <c r="E3" s="68"/>
      <c r="F3" s="100" t="s">
        <v>2844</v>
      </c>
      <c r="G3" s="65"/>
      <c r="H3" s="69" t="s">
        <v>212</v>
      </c>
      <c r="I3" s="70"/>
      <c r="J3" s="70"/>
      <c r="K3" s="69" t="s">
        <v>3186</v>
      </c>
      <c r="L3" s="73">
        <v>1</v>
      </c>
      <c r="M3" s="74">
        <v>440.35736083984375</v>
      </c>
      <c r="N3" s="74">
        <v>3309.829345703125</v>
      </c>
      <c r="O3" s="75"/>
      <c r="P3" s="76"/>
      <c r="Q3" s="76"/>
      <c r="R3" s="48"/>
      <c r="S3" s="48">
        <v>1</v>
      </c>
      <c r="T3" s="48">
        <v>1</v>
      </c>
      <c r="U3" s="49">
        <v>0</v>
      </c>
      <c r="V3" s="49">
        <v>0</v>
      </c>
      <c r="W3" s="49">
        <v>0</v>
      </c>
      <c r="X3" s="49">
        <v>0.999997</v>
      </c>
      <c r="Y3" s="49">
        <v>0</v>
      </c>
      <c r="Z3" s="49" t="s">
        <v>4872</v>
      </c>
      <c r="AA3" s="71">
        <v>3</v>
      </c>
      <c r="AB3" s="71"/>
      <c r="AC3" s="72"/>
      <c r="AD3" s="78" t="s">
        <v>2018</v>
      </c>
      <c r="AE3" s="78">
        <v>244</v>
      </c>
      <c r="AF3" s="78">
        <v>117</v>
      </c>
      <c r="AG3" s="78">
        <v>2184</v>
      </c>
      <c r="AH3" s="78">
        <v>3</v>
      </c>
      <c r="AI3" s="78"/>
      <c r="AJ3" s="78" t="s">
        <v>2216</v>
      </c>
      <c r="AK3" s="78" t="s">
        <v>2379</v>
      </c>
      <c r="AL3" s="82" t="s">
        <v>2515</v>
      </c>
      <c r="AM3" s="78"/>
      <c r="AN3" s="80">
        <v>41020.6144212963</v>
      </c>
      <c r="AO3" s="82" t="s">
        <v>2658</v>
      </c>
      <c r="AP3" s="78" t="b">
        <v>0</v>
      </c>
      <c r="AQ3" s="78" t="b">
        <v>0</v>
      </c>
      <c r="AR3" s="78" t="b">
        <v>0</v>
      </c>
      <c r="AS3" s="78" t="s">
        <v>1915</v>
      </c>
      <c r="AT3" s="78">
        <v>18</v>
      </c>
      <c r="AU3" s="82" t="s">
        <v>2825</v>
      </c>
      <c r="AV3" s="78" t="b">
        <v>0</v>
      </c>
      <c r="AW3" s="78" t="s">
        <v>2981</v>
      </c>
      <c r="AX3" s="82" t="s">
        <v>2982</v>
      </c>
      <c r="AY3" s="78" t="s">
        <v>66</v>
      </c>
      <c r="AZ3" s="78" t="str">
        <f>REPLACE(INDEX(GroupVertices[Group],MATCH(Vertices[[#This Row],[Vertex]],GroupVertices[Vertex],0)),1,1,"")</f>
        <v>1</v>
      </c>
      <c r="BA3" s="48" t="s">
        <v>723</v>
      </c>
      <c r="BB3" s="48" t="s">
        <v>723</v>
      </c>
      <c r="BC3" s="48" t="s">
        <v>827</v>
      </c>
      <c r="BD3" s="48" t="s">
        <v>827</v>
      </c>
      <c r="BE3" s="48" t="s">
        <v>844</v>
      </c>
      <c r="BF3" s="48" t="s">
        <v>844</v>
      </c>
      <c r="BG3" s="120" t="s">
        <v>4000</v>
      </c>
      <c r="BH3" s="120" t="s">
        <v>4000</v>
      </c>
      <c r="BI3" s="120" t="s">
        <v>4213</v>
      </c>
      <c r="BJ3" s="120" t="s">
        <v>4213</v>
      </c>
      <c r="BK3" s="120">
        <v>1</v>
      </c>
      <c r="BL3" s="123">
        <v>11.11111111111111</v>
      </c>
      <c r="BM3" s="120">
        <v>0</v>
      </c>
      <c r="BN3" s="123">
        <v>0</v>
      </c>
      <c r="BO3" s="120">
        <v>0</v>
      </c>
      <c r="BP3" s="123">
        <v>0</v>
      </c>
      <c r="BQ3" s="120">
        <v>8</v>
      </c>
      <c r="BR3" s="123">
        <v>88.88888888888889</v>
      </c>
      <c r="BS3" s="120">
        <v>9</v>
      </c>
      <c r="BT3" s="3"/>
      <c r="BU3" s="3"/>
    </row>
    <row r="4" spans="1:76" ht="15">
      <c r="A4" s="64" t="s">
        <v>213</v>
      </c>
      <c r="B4" s="65"/>
      <c r="C4" s="65" t="s">
        <v>64</v>
      </c>
      <c r="D4" s="66">
        <v>162.06472050345033</v>
      </c>
      <c r="E4" s="68"/>
      <c r="F4" s="100" t="s">
        <v>2845</v>
      </c>
      <c r="G4" s="65"/>
      <c r="H4" s="69" t="s">
        <v>213</v>
      </c>
      <c r="I4" s="70"/>
      <c r="J4" s="70"/>
      <c r="K4" s="69" t="s">
        <v>3187</v>
      </c>
      <c r="L4" s="73">
        <v>1</v>
      </c>
      <c r="M4" s="74">
        <v>6942.3046875</v>
      </c>
      <c r="N4" s="74">
        <v>8588.669921875</v>
      </c>
      <c r="O4" s="75"/>
      <c r="P4" s="76"/>
      <c r="Q4" s="76"/>
      <c r="R4" s="86"/>
      <c r="S4" s="48">
        <v>0</v>
      </c>
      <c r="T4" s="48">
        <v>1</v>
      </c>
      <c r="U4" s="49">
        <v>0</v>
      </c>
      <c r="V4" s="49">
        <v>0.006329</v>
      </c>
      <c r="W4" s="49">
        <v>0.018025</v>
      </c>
      <c r="X4" s="49">
        <v>0.479453</v>
      </c>
      <c r="Y4" s="49">
        <v>0</v>
      </c>
      <c r="Z4" s="49">
        <v>0</v>
      </c>
      <c r="AA4" s="71">
        <v>4</v>
      </c>
      <c r="AB4" s="71"/>
      <c r="AC4" s="72"/>
      <c r="AD4" s="78" t="s">
        <v>2019</v>
      </c>
      <c r="AE4" s="78">
        <v>173</v>
      </c>
      <c r="AF4" s="78">
        <v>122</v>
      </c>
      <c r="AG4" s="78">
        <v>1964</v>
      </c>
      <c r="AH4" s="78">
        <v>214</v>
      </c>
      <c r="AI4" s="78"/>
      <c r="AJ4" s="78"/>
      <c r="AK4" s="78" t="s">
        <v>2380</v>
      </c>
      <c r="AL4" s="78"/>
      <c r="AM4" s="78"/>
      <c r="AN4" s="80">
        <v>42677.694444444445</v>
      </c>
      <c r="AO4" s="82" t="s">
        <v>2659</v>
      </c>
      <c r="AP4" s="78" t="b">
        <v>1</v>
      </c>
      <c r="AQ4" s="78" t="b">
        <v>0</v>
      </c>
      <c r="AR4" s="78" t="b">
        <v>0</v>
      </c>
      <c r="AS4" s="78"/>
      <c r="AT4" s="78">
        <v>9</v>
      </c>
      <c r="AU4" s="78"/>
      <c r="AV4" s="78" t="b">
        <v>0</v>
      </c>
      <c r="AW4" s="78" t="s">
        <v>2981</v>
      </c>
      <c r="AX4" s="82" t="s">
        <v>2983</v>
      </c>
      <c r="AY4" s="78" t="s">
        <v>66</v>
      </c>
      <c r="AZ4" s="78" t="str">
        <f>REPLACE(INDEX(GroupVertices[Group],MATCH(Vertices[[#This Row],[Vertex]],GroupVertices[Vertex],0)),1,1,"")</f>
        <v>2</v>
      </c>
      <c r="BA4" s="48" t="s">
        <v>723</v>
      </c>
      <c r="BB4" s="48" t="s">
        <v>723</v>
      </c>
      <c r="BC4" s="48" t="s">
        <v>827</v>
      </c>
      <c r="BD4" s="48" t="s">
        <v>827</v>
      </c>
      <c r="BE4" s="48" t="s">
        <v>845</v>
      </c>
      <c r="BF4" s="48" t="s">
        <v>845</v>
      </c>
      <c r="BG4" s="120" t="s">
        <v>4001</v>
      </c>
      <c r="BH4" s="120" t="s">
        <v>4001</v>
      </c>
      <c r="BI4" s="120" t="s">
        <v>4214</v>
      </c>
      <c r="BJ4" s="120" t="s">
        <v>4214</v>
      </c>
      <c r="BK4" s="120">
        <v>2</v>
      </c>
      <c r="BL4" s="123">
        <v>20</v>
      </c>
      <c r="BM4" s="120">
        <v>0</v>
      </c>
      <c r="BN4" s="123">
        <v>0</v>
      </c>
      <c r="BO4" s="120">
        <v>0</v>
      </c>
      <c r="BP4" s="123">
        <v>0</v>
      </c>
      <c r="BQ4" s="120">
        <v>8</v>
      </c>
      <c r="BR4" s="123">
        <v>80</v>
      </c>
      <c r="BS4" s="120">
        <v>10</v>
      </c>
      <c r="BT4" s="2"/>
      <c r="BU4" s="3"/>
      <c r="BV4" s="3"/>
      <c r="BW4" s="3"/>
      <c r="BX4" s="3"/>
    </row>
    <row r="5" spans="1:76" ht="15">
      <c r="A5" s="64" t="s">
        <v>394</v>
      </c>
      <c r="B5" s="65"/>
      <c r="C5" s="65" t="s">
        <v>64</v>
      </c>
      <c r="D5" s="66">
        <v>225.99886983687293</v>
      </c>
      <c r="E5" s="68"/>
      <c r="F5" s="100" t="s">
        <v>2846</v>
      </c>
      <c r="G5" s="65"/>
      <c r="H5" s="69" t="s">
        <v>394</v>
      </c>
      <c r="I5" s="70"/>
      <c r="J5" s="70"/>
      <c r="K5" s="69" t="s">
        <v>3188</v>
      </c>
      <c r="L5" s="73">
        <v>9999</v>
      </c>
      <c r="M5" s="74">
        <v>6010.99755859375</v>
      </c>
      <c r="N5" s="74">
        <v>7903.02587890625</v>
      </c>
      <c r="O5" s="75"/>
      <c r="P5" s="76"/>
      <c r="Q5" s="76"/>
      <c r="R5" s="86"/>
      <c r="S5" s="48">
        <v>37</v>
      </c>
      <c r="T5" s="48">
        <v>1</v>
      </c>
      <c r="U5" s="49">
        <v>3178</v>
      </c>
      <c r="V5" s="49">
        <v>0.010309</v>
      </c>
      <c r="W5" s="49">
        <v>0.123658</v>
      </c>
      <c r="X5" s="49">
        <v>14.340897</v>
      </c>
      <c r="Y5" s="49">
        <v>0.002380952380952381</v>
      </c>
      <c r="Z5" s="49">
        <v>0</v>
      </c>
      <c r="AA5" s="71">
        <v>5</v>
      </c>
      <c r="AB5" s="71"/>
      <c r="AC5" s="72"/>
      <c r="AD5" s="78" t="s">
        <v>2020</v>
      </c>
      <c r="AE5" s="78">
        <v>54165</v>
      </c>
      <c r="AF5" s="78">
        <v>118664</v>
      </c>
      <c r="AG5" s="78">
        <v>92650</v>
      </c>
      <c r="AH5" s="78">
        <v>22848</v>
      </c>
      <c r="AI5" s="78"/>
      <c r="AJ5" s="78" t="s">
        <v>2217</v>
      </c>
      <c r="AK5" s="78" t="s">
        <v>2381</v>
      </c>
      <c r="AL5" s="82" t="s">
        <v>2516</v>
      </c>
      <c r="AM5" s="78"/>
      <c r="AN5" s="80">
        <v>40604.087175925924</v>
      </c>
      <c r="AO5" s="82" t="s">
        <v>2660</v>
      </c>
      <c r="AP5" s="78" t="b">
        <v>0</v>
      </c>
      <c r="AQ5" s="78" t="b">
        <v>0</v>
      </c>
      <c r="AR5" s="78" t="b">
        <v>0</v>
      </c>
      <c r="AS5" s="78" t="s">
        <v>1915</v>
      </c>
      <c r="AT5" s="78">
        <v>1930</v>
      </c>
      <c r="AU5" s="82" t="s">
        <v>2826</v>
      </c>
      <c r="AV5" s="78" t="b">
        <v>1</v>
      </c>
      <c r="AW5" s="78" t="s">
        <v>2981</v>
      </c>
      <c r="AX5" s="82" t="s">
        <v>2984</v>
      </c>
      <c r="AY5" s="78" t="s">
        <v>66</v>
      </c>
      <c r="AZ5" s="78" t="str">
        <f>REPLACE(INDEX(GroupVertices[Group],MATCH(Vertices[[#This Row],[Vertex]],GroupVertices[Vertex],0)),1,1,"")</f>
        <v>2</v>
      </c>
      <c r="BA5" s="48" t="s">
        <v>727</v>
      </c>
      <c r="BB5" s="48" t="s">
        <v>727</v>
      </c>
      <c r="BC5" s="48" t="s">
        <v>831</v>
      </c>
      <c r="BD5" s="48" t="s">
        <v>831</v>
      </c>
      <c r="BE5" s="48" t="s">
        <v>866</v>
      </c>
      <c r="BF5" s="48" t="s">
        <v>866</v>
      </c>
      <c r="BG5" s="120" t="s">
        <v>4002</v>
      </c>
      <c r="BH5" s="120" t="s">
        <v>4002</v>
      </c>
      <c r="BI5" s="120" t="s">
        <v>4215</v>
      </c>
      <c r="BJ5" s="120" t="s">
        <v>4215</v>
      </c>
      <c r="BK5" s="120">
        <v>0</v>
      </c>
      <c r="BL5" s="123">
        <v>0</v>
      </c>
      <c r="BM5" s="120">
        <v>2</v>
      </c>
      <c r="BN5" s="123">
        <v>20</v>
      </c>
      <c r="BO5" s="120">
        <v>0</v>
      </c>
      <c r="BP5" s="123">
        <v>0</v>
      </c>
      <c r="BQ5" s="120">
        <v>8</v>
      </c>
      <c r="BR5" s="123">
        <v>80</v>
      </c>
      <c r="BS5" s="120">
        <v>10</v>
      </c>
      <c r="BT5" s="2"/>
      <c r="BU5" s="3"/>
      <c r="BV5" s="3"/>
      <c r="BW5" s="3"/>
      <c r="BX5" s="3"/>
    </row>
    <row r="6" spans="1:76" ht="15">
      <c r="A6" s="64" t="s">
        <v>214</v>
      </c>
      <c r="B6" s="65"/>
      <c r="C6" s="65" t="s">
        <v>64</v>
      </c>
      <c r="D6" s="66">
        <v>162.07928261672666</v>
      </c>
      <c r="E6" s="68"/>
      <c r="F6" s="100" t="s">
        <v>2847</v>
      </c>
      <c r="G6" s="65"/>
      <c r="H6" s="69" t="s">
        <v>214</v>
      </c>
      <c r="I6" s="70"/>
      <c r="J6" s="70"/>
      <c r="K6" s="69" t="s">
        <v>3189</v>
      </c>
      <c r="L6" s="73">
        <v>1</v>
      </c>
      <c r="M6" s="74">
        <v>931.24755859375</v>
      </c>
      <c r="N6" s="74">
        <v>3309.829345703125</v>
      </c>
      <c r="O6" s="75"/>
      <c r="P6" s="76"/>
      <c r="Q6" s="76"/>
      <c r="R6" s="86"/>
      <c r="S6" s="48">
        <v>1</v>
      </c>
      <c r="T6" s="48">
        <v>1</v>
      </c>
      <c r="U6" s="49">
        <v>0</v>
      </c>
      <c r="V6" s="49">
        <v>0</v>
      </c>
      <c r="W6" s="49">
        <v>0</v>
      </c>
      <c r="X6" s="49">
        <v>0.999997</v>
      </c>
      <c r="Y6" s="49">
        <v>0</v>
      </c>
      <c r="Z6" s="49" t="s">
        <v>4872</v>
      </c>
      <c r="AA6" s="71">
        <v>6</v>
      </c>
      <c r="AB6" s="71"/>
      <c r="AC6" s="72"/>
      <c r="AD6" s="78" t="s">
        <v>2021</v>
      </c>
      <c r="AE6" s="78">
        <v>177</v>
      </c>
      <c r="AF6" s="78">
        <v>149</v>
      </c>
      <c r="AG6" s="78">
        <v>2177</v>
      </c>
      <c r="AH6" s="78">
        <v>29</v>
      </c>
      <c r="AI6" s="78"/>
      <c r="AJ6" s="78" t="s">
        <v>2218</v>
      </c>
      <c r="AK6" s="78" t="s">
        <v>2382</v>
      </c>
      <c r="AL6" s="82" t="s">
        <v>2517</v>
      </c>
      <c r="AM6" s="78"/>
      <c r="AN6" s="80">
        <v>41281.81847222222</v>
      </c>
      <c r="AO6" s="82" t="s">
        <v>2661</v>
      </c>
      <c r="AP6" s="78" t="b">
        <v>0</v>
      </c>
      <c r="AQ6" s="78" t="b">
        <v>0</v>
      </c>
      <c r="AR6" s="78" t="b">
        <v>1</v>
      </c>
      <c r="AS6" s="78" t="s">
        <v>1915</v>
      </c>
      <c r="AT6" s="78">
        <v>24</v>
      </c>
      <c r="AU6" s="82" t="s">
        <v>2825</v>
      </c>
      <c r="AV6" s="78" t="b">
        <v>0</v>
      </c>
      <c r="AW6" s="78" t="s">
        <v>2981</v>
      </c>
      <c r="AX6" s="82" t="s">
        <v>2985</v>
      </c>
      <c r="AY6" s="78" t="s">
        <v>66</v>
      </c>
      <c r="AZ6" s="78" t="str">
        <f>REPLACE(INDEX(GroupVertices[Group],MATCH(Vertices[[#This Row],[Vertex]],GroupVertices[Vertex],0)),1,1,"")</f>
        <v>1</v>
      </c>
      <c r="BA6" s="48" t="s">
        <v>723</v>
      </c>
      <c r="BB6" s="48" t="s">
        <v>723</v>
      </c>
      <c r="BC6" s="48" t="s">
        <v>827</v>
      </c>
      <c r="BD6" s="48" t="s">
        <v>827</v>
      </c>
      <c r="BE6" s="48" t="s">
        <v>846</v>
      </c>
      <c r="BF6" s="48" t="s">
        <v>846</v>
      </c>
      <c r="BG6" s="120" t="s">
        <v>4003</v>
      </c>
      <c r="BH6" s="120" t="s">
        <v>4003</v>
      </c>
      <c r="BI6" s="120" t="s">
        <v>4216</v>
      </c>
      <c r="BJ6" s="120" t="s">
        <v>4216</v>
      </c>
      <c r="BK6" s="120">
        <v>1</v>
      </c>
      <c r="BL6" s="123">
        <v>9.090909090909092</v>
      </c>
      <c r="BM6" s="120">
        <v>0</v>
      </c>
      <c r="BN6" s="123">
        <v>0</v>
      </c>
      <c r="BO6" s="120">
        <v>0</v>
      </c>
      <c r="BP6" s="123">
        <v>0</v>
      </c>
      <c r="BQ6" s="120">
        <v>10</v>
      </c>
      <c r="BR6" s="123">
        <v>90.9090909090909</v>
      </c>
      <c r="BS6" s="120">
        <v>11</v>
      </c>
      <c r="BT6" s="2"/>
      <c r="BU6" s="3"/>
      <c r="BV6" s="3"/>
      <c r="BW6" s="3"/>
      <c r="BX6" s="3"/>
    </row>
    <row r="7" spans="1:76" ht="15">
      <c r="A7" s="64" t="s">
        <v>215</v>
      </c>
      <c r="B7" s="65"/>
      <c r="C7" s="65" t="s">
        <v>64</v>
      </c>
      <c r="D7" s="66">
        <v>162</v>
      </c>
      <c r="E7" s="68"/>
      <c r="F7" s="100" t="s">
        <v>2848</v>
      </c>
      <c r="G7" s="65"/>
      <c r="H7" s="69" t="s">
        <v>215</v>
      </c>
      <c r="I7" s="70"/>
      <c r="J7" s="70"/>
      <c r="K7" s="69" t="s">
        <v>3190</v>
      </c>
      <c r="L7" s="73">
        <v>1</v>
      </c>
      <c r="M7" s="74">
        <v>8163.576171875</v>
      </c>
      <c r="N7" s="74">
        <v>4190.75732421875</v>
      </c>
      <c r="O7" s="75"/>
      <c r="P7" s="76"/>
      <c r="Q7" s="76"/>
      <c r="R7" s="86"/>
      <c r="S7" s="48">
        <v>2</v>
      </c>
      <c r="T7" s="48">
        <v>1</v>
      </c>
      <c r="U7" s="49">
        <v>0</v>
      </c>
      <c r="V7" s="49">
        <v>1</v>
      </c>
      <c r="W7" s="49">
        <v>0</v>
      </c>
      <c r="X7" s="49">
        <v>1.298242</v>
      </c>
      <c r="Y7" s="49">
        <v>0</v>
      </c>
      <c r="Z7" s="49">
        <v>0</v>
      </c>
      <c r="AA7" s="71">
        <v>7</v>
      </c>
      <c r="AB7" s="71"/>
      <c r="AC7" s="72"/>
      <c r="AD7" s="78" t="s">
        <v>2022</v>
      </c>
      <c r="AE7" s="78">
        <v>8</v>
      </c>
      <c r="AF7" s="78">
        <v>2</v>
      </c>
      <c r="AG7" s="78">
        <v>9</v>
      </c>
      <c r="AH7" s="78">
        <v>1</v>
      </c>
      <c r="AI7" s="78"/>
      <c r="AJ7" s="78" t="s">
        <v>2219</v>
      </c>
      <c r="AK7" s="78" t="s">
        <v>2383</v>
      </c>
      <c r="AL7" s="78"/>
      <c r="AM7" s="78"/>
      <c r="AN7" s="80">
        <v>43639.34810185185</v>
      </c>
      <c r="AO7" s="78"/>
      <c r="AP7" s="78" t="b">
        <v>1</v>
      </c>
      <c r="AQ7" s="78" t="b">
        <v>0</v>
      </c>
      <c r="AR7" s="78" t="b">
        <v>0</v>
      </c>
      <c r="AS7" s="78" t="s">
        <v>1915</v>
      </c>
      <c r="AT7" s="78">
        <v>0</v>
      </c>
      <c r="AU7" s="78"/>
      <c r="AV7" s="78" t="b">
        <v>0</v>
      </c>
      <c r="AW7" s="78" t="s">
        <v>2981</v>
      </c>
      <c r="AX7" s="82" t="s">
        <v>2986</v>
      </c>
      <c r="AY7" s="78" t="s">
        <v>66</v>
      </c>
      <c r="AZ7" s="78" t="str">
        <f>REPLACE(INDEX(GroupVertices[Group],MATCH(Vertices[[#This Row],[Vertex]],GroupVertices[Vertex],0)),1,1,"")</f>
        <v>24</v>
      </c>
      <c r="BA7" s="48"/>
      <c r="BB7" s="48"/>
      <c r="BC7" s="48"/>
      <c r="BD7" s="48"/>
      <c r="BE7" s="48" t="s">
        <v>3597</v>
      </c>
      <c r="BF7" s="48" t="s">
        <v>3972</v>
      </c>
      <c r="BG7" s="120" t="s">
        <v>3692</v>
      </c>
      <c r="BH7" s="120" t="s">
        <v>4174</v>
      </c>
      <c r="BI7" s="120" t="s">
        <v>3818</v>
      </c>
      <c r="BJ7" s="120" t="s">
        <v>4389</v>
      </c>
      <c r="BK7" s="120">
        <v>10</v>
      </c>
      <c r="BL7" s="123">
        <v>18.181818181818183</v>
      </c>
      <c r="BM7" s="120">
        <v>4</v>
      </c>
      <c r="BN7" s="123">
        <v>7.2727272727272725</v>
      </c>
      <c r="BO7" s="120">
        <v>0</v>
      </c>
      <c r="BP7" s="123">
        <v>0</v>
      </c>
      <c r="BQ7" s="120">
        <v>41</v>
      </c>
      <c r="BR7" s="123">
        <v>74.54545454545455</v>
      </c>
      <c r="BS7" s="120">
        <v>55</v>
      </c>
      <c r="BT7" s="2"/>
      <c r="BU7" s="3"/>
      <c r="BV7" s="3"/>
      <c r="BW7" s="3"/>
      <c r="BX7" s="3"/>
    </row>
    <row r="8" spans="1:76" ht="15">
      <c r="A8" s="64" t="s">
        <v>216</v>
      </c>
      <c r="B8" s="65"/>
      <c r="C8" s="65" t="s">
        <v>64</v>
      </c>
      <c r="D8" s="66">
        <v>162.13807040736074</v>
      </c>
      <c r="E8" s="68"/>
      <c r="F8" s="100" t="s">
        <v>1237</v>
      </c>
      <c r="G8" s="65"/>
      <c r="H8" s="69" t="s">
        <v>216</v>
      </c>
      <c r="I8" s="70"/>
      <c r="J8" s="70"/>
      <c r="K8" s="69" t="s">
        <v>3191</v>
      </c>
      <c r="L8" s="73">
        <v>1</v>
      </c>
      <c r="M8" s="74">
        <v>8163.576171875</v>
      </c>
      <c r="N8" s="74">
        <v>3702.57080078125</v>
      </c>
      <c r="O8" s="75"/>
      <c r="P8" s="76"/>
      <c r="Q8" s="76"/>
      <c r="R8" s="86"/>
      <c r="S8" s="48">
        <v>0</v>
      </c>
      <c r="T8" s="48">
        <v>1</v>
      </c>
      <c r="U8" s="49">
        <v>0</v>
      </c>
      <c r="V8" s="49">
        <v>1</v>
      </c>
      <c r="W8" s="49">
        <v>0</v>
      </c>
      <c r="X8" s="49">
        <v>0.701753</v>
      </c>
      <c r="Y8" s="49">
        <v>0</v>
      </c>
      <c r="Z8" s="49">
        <v>0</v>
      </c>
      <c r="AA8" s="71">
        <v>8</v>
      </c>
      <c r="AB8" s="71"/>
      <c r="AC8" s="72"/>
      <c r="AD8" s="78" t="s">
        <v>2023</v>
      </c>
      <c r="AE8" s="78">
        <v>165</v>
      </c>
      <c r="AF8" s="78">
        <v>258</v>
      </c>
      <c r="AG8" s="78">
        <v>5200</v>
      </c>
      <c r="AH8" s="78">
        <v>19</v>
      </c>
      <c r="AI8" s="78"/>
      <c r="AJ8" s="78" t="s">
        <v>2220</v>
      </c>
      <c r="AK8" s="78" t="s">
        <v>2384</v>
      </c>
      <c r="AL8" s="82" t="s">
        <v>2518</v>
      </c>
      <c r="AM8" s="78"/>
      <c r="AN8" s="80">
        <v>42939.35349537037</v>
      </c>
      <c r="AO8" s="82" t="s">
        <v>2662</v>
      </c>
      <c r="AP8" s="78" t="b">
        <v>1</v>
      </c>
      <c r="AQ8" s="78" t="b">
        <v>0</v>
      </c>
      <c r="AR8" s="78" t="b">
        <v>0</v>
      </c>
      <c r="AS8" s="78"/>
      <c r="AT8" s="78">
        <v>4</v>
      </c>
      <c r="AU8" s="78"/>
      <c r="AV8" s="78" t="b">
        <v>0</v>
      </c>
      <c r="AW8" s="78" t="s">
        <v>2981</v>
      </c>
      <c r="AX8" s="82" t="s">
        <v>2987</v>
      </c>
      <c r="AY8" s="78" t="s">
        <v>66</v>
      </c>
      <c r="AZ8" s="78" t="str">
        <f>REPLACE(INDEX(GroupVertices[Group],MATCH(Vertices[[#This Row],[Vertex]],GroupVertices[Vertex],0)),1,1,"")</f>
        <v>24</v>
      </c>
      <c r="BA8" s="48"/>
      <c r="BB8" s="48"/>
      <c r="BC8" s="48"/>
      <c r="BD8" s="48"/>
      <c r="BE8" s="48" t="s">
        <v>3597</v>
      </c>
      <c r="BF8" s="48" t="s">
        <v>3597</v>
      </c>
      <c r="BG8" s="120" t="s">
        <v>4004</v>
      </c>
      <c r="BH8" s="120" t="s">
        <v>4004</v>
      </c>
      <c r="BI8" s="120" t="s">
        <v>4217</v>
      </c>
      <c r="BJ8" s="120" t="s">
        <v>4217</v>
      </c>
      <c r="BK8" s="120">
        <v>8</v>
      </c>
      <c r="BL8" s="123">
        <v>25</v>
      </c>
      <c r="BM8" s="120">
        <v>2</v>
      </c>
      <c r="BN8" s="123">
        <v>6.25</v>
      </c>
      <c r="BO8" s="120">
        <v>0</v>
      </c>
      <c r="BP8" s="123">
        <v>0</v>
      </c>
      <c r="BQ8" s="120">
        <v>22</v>
      </c>
      <c r="BR8" s="123">
        <v>68.75</v>
      </c>
      <c r="BS8" s="120">
        <v>32</v>
      </c>
      <c r="BT8" s="2"/>
      <c r="BU8" s="3"/>
      <c r="BV8" s="3"/>
      <c r="BW8" s="3"/>
      <c r="BX8" s="3"/>
    </row>
    <row r="9" spans="1:76" ht="15">
      <c r="A9" s="64" t="s">
        <v>217</v>
      </c>
      <c r="B9" s="65"/>
      <c r="C9" s="65" t="s">
        <v>64</v>
      </c>
      <c r="D9" s="66">
        <v>162.01240476316133</v>
      </c>
      <c r="E9" s="68"/>
      <c r="F9" s="100" t="s">
        <v>2849</v>
      </c>
      <c r="G9" s="65"/>
      <c r="H9" s="69" t="s">
        <v>217</v>
      </c>
      <c r="I9" s="70"/>
      <c r="J9" s="70"/>
      <c r="K9" s="69" t="s">
        <v>3192</v>
      </c>
      <c r="L9" s="73">
        <v>1</v>
      </c>
      <c r="M9" s="74">
        <v>7020.59521484375</v>
      </c>
      <c r="N9" s="74">
        <v>7561.79541015625</v>
      </c>
      <c r="O9" s="75"/>
      <c r="P9" s="76"/>
      <c r="Q9" s="76"/>
      <c r="R9" s="86"/>
      <c r="S9" s="48">
        <v>0</v>
      </c>
      <c r="T9" s="48">
        <v>1</v>
      </c>
      <c r="U9" s="49">
        <v>0</v>
      </c>
      <c r="V9" s="49">
        <v>0.006329</v>
      </c>
      <c r="W9" s="49">
        <v>0.018025</v>
      </c>
      <c r="X9" s="49">
        <v>0.479453</v>
      </c>
      <c r="Y9" s="49">
        <v>0</v>
      </c>
      <c r="Z9" s="49">
        <v>0</v>
      </c>
      <c r="AA9" s="71">
        <v>9</v>
      </c>
      <c r="AB9" s="71"/>
      <c r="AC9" s="72"/>
      <c r="AD9" s="78" t="s">
        <v>2024</v>
      </c>
      <c r="AE9" s="78">
        <v>6</v>
      </c>
      <c r="AF9" s="78">
        <v>25</v>
      </c>
      <c r="AG9" s="78">
        <v>1443</v>
      </c>
      <c r="AH9" s="78">
        <v>1</v>
      </c>
      <c r="AI9" s="78"/>
      <c r="AJ9" s="78" t="s">
        <v>2221</v>
      </c>
      <c r="AK9" s="78"/>
      <c r="AL9" s="78"/>
      <c r="AM9" s="78"/>
      <c r="AN9" s="80">
        <v>42455.46748842593</v>
      </c>
      <c r="AO9" s="78"/>
      <c r="AP9" s="78" t="b">
        <v>1</v>
      </c>
      <c r="AQ9" s="78" t="b">
        <v>0</v>
      </c>
      <c r="AR9" s="78" t="b">
        <v>0</v>
      </c>
      <c r="AS9" s="78" t="s">
        <v>1915</v>
      </c>
      <c r="AT9" s="78">
        <v>0</v>
      </c>
      <c r="AU9" s="78"/>
      <c r="AV9" s="78" t="b">
        <v>0</v>
      </c>
      <c r="AW9" s="78" t="s">
        <v>2981</v>
      </c>
      <c r="AX9" s="82" t="s">
        <v>2988</v>
      </c>
      <c r="AY9" s="78" t="s">
        <v>66</v>
      </c>
      <c r="AZ9" s="78" t="str">
        <f>REPLACE(INDEX(GroupVertices[Group],MATCH(Vertices[[#This Row],[Vertex]],GroupVertices[Vertex],0)),1,1,"")</f>
        <v>2</v>
      </c>
      <c r="BA9" s="48" t="s">
        <v>723</v>
      </c>
      <c r="BB9" s="48" t="s">
        <v>723</v>
      </c>
      <c r="BC9" s="48" t="s">
        <v>827</v>
      </c>
      <c r="BD9" s="48" t="s">
        <v>827</v>
      </c>
      <c r="BE9" s="48" t="s">
        <v>850</v>
      </c>
      <c r="BF9" s="48" t="s">
        <v>850</v>
      </c>
      <c r="BG9" s="120" t="s">
        <v>4005</v>
      </c>
      <c r="BH9" s="120" t="s">
        <v>4005</v>
      </c>
      <c r="BI9" s="120" t="s">
        <v>4218</v>
      </c>
      <c r="BJ9" s="120" t="s">
        <v>4218</v>
      </c>
      <c r="BK9" s="120">
        <v>1</v>
      </c>
      <c r="BL9" s="123">
        <v>11.11111111111111</v>
      </c>
      <c r="BM9" s="120">
        <v>0</v>
      </c>
      <c r="BN9" s="123">
        <v>0</v>
      </c>
      <c r="BO9" s="120">
        <v>0</v>
      </c>
      <c r="BP9" s="123">
        <v>0</v>
      </c>
      <c r="BQ9" s="120">
        <v>8</v>
      </c>
      <c r="BR9" s="123">
        <v>88.88888888888889</v>
      </c>
      <c r="BS9" s="120">
        <v>9</v>
      </c>
      <c r="BT9" s="2"/>
      <c r="BU9" s="3"/>
      <c r="BV9" s="3"/>
      <c r="BW9" s="3"/>
      <c r="BX9" s="3"/>
    </row>
    <row r="10" spans="1:76" ht="15">
      <c r="A10" s="64" t="s">
        <v>218</v>
      </c>
      <c r="B10" s="65"/>
      <c r="C10" s="65" t="s">
        <v>64</v>
      </c>
      <c r="D10" s="66">
        <v>162.0674171910941</v>
      </c>
      <c r="E10" s="68"/>
      <c r="F10" s="100" t="s">
        <v>2850</v>
      </c>
      <c r="G10" s="65"/>
      <c r="H10" s="69" t="s">
        <v>218</v>
      </c>
      <c r="I10" s="70"/>
      <c r="J10" s="70"/>
      <c r="K10" s="69" t="s">
        <v>3193</v>
      </c>
      <c r="L10" s="73">
        <v>1</v>
      </c>
      <c r="M10" s="74">
        <v>5769.8271484375</v>
      </c>
      <c r="N10" s="74">
        <v>9638.8486328125</v>
      </c>
      <c r="O10" s="75"/>
      <c r="P10" s="76"/>
      <c r="Q10" s="76"/>
      <c r="R10" s="86"/>
      <c r="S10" s="48">
        <v>0</v>
      </c>
      <c r="T10" s="48">
        <v>1</v>
      </c>
      <c r="U10" s="49">
        <v>0</v>
      </c>
      <c r="V10" s="49">
        <v>0.006329</v>
      </c>
      <c r="W10" s="49">
        <v>0.018025</v>
      </c>
      <c r="X10" s="49">
        <v>0.479453</v>
      </c>
      <c r="Y10" s="49">
        <v>0</v>
      </c>
      <c r="Z10" s="49">
        <v>0</v>
      </c>
      <c r="AA10" s="71">
        <v>10</v>
      </c>
      <c r="AB10" s="71"/>
      <c r="AC10" s="72"/>
      <c r="AD10" s="78" t="s">
        <v>2025</v>
      </c>
      <c r="AE10" s="78">
        <v>244</v>
      </c>
      <c r="AF10" s="78">
        <v>127</v>
      </c>
      <c r="AG10" s="78">
        <v>1975</v>
      </c>
      <c r="AH10" s="78">
        <v>92</v>
      </c>
      <c r="AI10" s="78"/>
      <c r="AJ10" s="78" t="s">
        <v>2222</v>
      </c>
      <c r="AK10" s="78" t="s">
        <v>2385</v>
      </c>
      <c r="AL10" s="82" t="s">
        <v>2519</v>
      </c>
      <c r="AM10" s="78"/>
      <c r="AN10" s="80">
        <v>39639.85150462963</v>
      </c>
      <c r="AO10" s="82" t="s">
        <v>2663</v>
      </c>
      <c r="AP10" s="78" t="b">
        <v>0</v>
      </c>
      <c r="AQ10" s="78" t="b">
        <v>0</v>
      </c>
      <c r="AR10" s="78" t="b">
        <v>0</v>
      </c>
      <c r="AS10" s="78" t="s">
        <v>1915</v>
      </c>
      <c r="AT10" s="78">
        <v>33</v>
      </c>
      <c r="AU10" s="82" t="s">
        <v>2825</v>
      </c>
      <c r="AV10" s="78" t="b">
        <v>0</v>
      </c>
      <c r="AW10" s="78" t="s">
        <v>2981</v>
      </c>
      <c r="AX10" s="82" t="s">
        <v>2989</v>
      </c>
      <c r="AY10" s="78" t="s">
        <v>66</v>
      </c>
      <c r="AZ10" s="78" t="str">
        <f>REPLACE(INDEX(GroupVertices[Group],MATCH(Vertices[[#This Row],[Vertex]],GroupVertices[Vertex],0)),1,1,"")</f>
        <v>2</v>
      </c>
      <c r="BA10" s="48" t="s">
        <v>723</v>
      </c>
      <c r="BB10" s="48" t="s">
        <v>723</v>
      </c>
      <c r="BC10" s="48" t="s">
        <v>827</v>
      </c>
      <c r="BD10" s="48" t="s">
        <v>827</v>
      </c>
      <c r="BE10" s="48" t="s">
        <v>851</v>
      </c>
      <c r="BF10" s="48" t="s">
        <v>851</v>
      </c>
      <c r="BG10" s="120" t="s">
        <v>4006</v>
      </c>
      <c r="BH10" s="120" t="s">
        <v>4006</v>
      </c>
      <c r="BI10" s="120" t="s">
        <v>4219</v>
      </c>
      <c r="BJ10" s="120" t="s">
        <v>4219</v>
      </c>
      <c r="BK10" s="120">
        <v>1</v>
      </c>
      <c r="BL10" s="123">
        <v>8.333333333333334</v>
      </c>
      <c r="BM10" s="120">
        <v>0</v>
      </c>
      <c r="BN10" s="123">
        <v>0</v>
      </c>
      <c r="BO10" s="120">
        <v>0</v>
      </c>
      <c r="BP10" s="123">
        <v>0</v>
      </c>
      <c r="BQ10" s="120">
        <v>11</v>
      </c>
      <c r="BR10" s="123">
        <v>91.66666666666667</v>
      </c>
      <c r="BS10" s="120">
        <v>12</v>
      </c>
      <c r="BT10" s="2"/>
      <c r="BU10" s="3"/>
      <c r="BV10" s="3"/>
      <c r="BW10" s="3"/>
      <c r="BX10" s="3"/>
    </row>
    <row r="11" spans="1:76" ht="15">
      <c r="A11" s="64" t="s">
        <v>219</v>
      </c>
      <c r="B11" s="65"/>
      <c r="C11" s="65" t="s">
        <v>64</v>
      </c>
      <c r="D11" s="66">
        <v>162.52207872783276</v>
      </c>
      <c r="E11" s="68"/>
      <c r="F11" s="100" t="s">
        <v>2851</v>
      </c>
      <c r="G11" s="65"/>
      <c r="H11" s="69" t="s">
        <v>219</v>
      </c>
      <c r="I11" s="70"/>
      <c r="J11" s="70"/>
      <c r="K11" s="69" t="s">
        <v>3194</v>
      </c>
      <c r="L11" s="73">
        <v>1</v>
      </c>
      <c r="M11" s="74">
        <v>1422.1376953125</v>
      </c>
      <c r="N11" s="74">
        <v>3309.829345703125</v>
      </c>
      <c r="O11" s="75"/>
      <c r="P11" s="76"/>
      <c r="Q11" s="76"/>
      <c r="R11" s="86"/>
      <c r="S11" s="48">
        <v>1</v>
      </c>
      <c r="T11" s="48">
        <v>1</v>
      </c>
      <c r="U11" s="49">
        <v>0</v>
      </c>
      <c r="V11" s="49">
        <v>0</v>
      </c>
      <c r="W11" s="49">
        <v>0</v>
      </c>
      <c r="X11" s="49">
        <v>0.999997</v>
      </c>
      <c r="Y11" s="49">
        <v>0</v>
      </c>
      <c r="Z11" s="49" t="s">
        <v>4872</v>
      </c>
      <c r="AA11" s="71">
        <v>11</v>
      </c>
      <c r="AB11" s="71"/>
      <c r="AC11" s="72"/>
      <c r="AD11" s="78" t="s">
        <v>2026</v>
      </c>
      <c r="AE11" s="78">
        <v>1743</v>
      </c>
      <c r="AF11" s="78">
        <v>970</v>
      </c>
      <c r="AG11" s="78">
        <v>17473</v>
      </c>
      <c r="AH11" s="78">
        <v>7394</v>
      </c>
      <c r="AI11" s="78"/>
      <c r="AJ11" s="78" t="s">
        <v>2223</v>
      </c>
      <c r="AK11" s="78" t="s">
        <v>2386</v>
      </c>
      <c r="AL11" s="82" t="s">
        <v>2520</v>
      </c>
      <c r="AM11" s="78"/>
      <c r="AN11" s="80">
        <v>40399.1853587963</v>
      </c>
      <c r="AO11" s="82" t="s">
        <v>2664</v>
      </c>
      <c r="AP11" s="78" t="b">
        <v>0</v>
      </c>
      <c r="AQ11" s="78" t="b">
        <v>0</v>
      </c>
      <c r="AR11" s="78" t="b">
        <v>1</v>
      </c>
      <c r="AS11" s="78" t="s">
        <v>1915</v>
      </c>
      <c r="AT11" s="78">
        <v>47</v>
      </c>
      <c r="AU11" s="82" t="s">
        <v>2827</v>
      </c>
      <c r="AV11" s="78" t="b">
        <v>0</v>
      </c>
      <c r="AW11" s="78" t="s">
        <v>2981</v>
      </c>
      <c r="AX11" s="82" t="s">
        <v>2990</v>
      </c>
      <c r="AY11" s="78" t="s">
        <v>66</v>
      </c>
      <c r="AZ11" s="78" t="str">
        <f>REPLACE(INDEX(GroupVertices[Group],MATCH(Vertices[[#This Row],[Vertex]],GroupVertices[Vertex],0)),1,1,"")</f>
        <v>1</v>
      </c>
      <c r="BA11" s="48" t="s">
        <v>724</v>
      </c>
      <c r="BB11" s="48" t="s">
        <v>724</v>
      </c>
      <c r="BC11" s="48" t="s">
        <v>828</v>
      </c>
      <c r="BD11" s="48" t="s">
        <v>828</v>
      </c>
      <c r="BE11" s="48" t="s">
        <v>3924</v>
      </c>
      <c r="BF11" s="48" t="s">
        <v>3924</v>
      </c>
      <c r="BG11" s="120" t="s">
        <v>4007</v>
      </c>
      <c r="BH11" s="120" t="s">
        <v>4007</v>
      </c>
      <c r="BI11" s="120" t="s">
        <v>4220</v>
      </c>
      <c r="BJ11" s="120" t="s">
        <v>4220</v>
      </c>
      <c r="BK11" s="120">
        <v>2</v>
      </c>
      <c r="BL11" s="123">
        <v>8.695652173913043</v>
      </c>
      <c r="BM11" s="120">
        <v>0</v>
      </c>
      <c r="BN11" s="123">
        <v>0</v>
      </c>
      <c r="BO11" s="120">
        <v>0</v>
      </c>
      <c r="BP11" s="123">
        <v>0</v>
      </c>
      <c r="BQ11" s="120">
        <v>21</v>
      </c>
      <c r="BR11" s="123">
        <v>91.30434782608695</v>
      </c>
      <c r="BS11" s="120">
        <v>23</v>
      </c>
      <c r="BT11" s="2"/>
      <c r="BU11" s="3"/>
      <c r="BV11" s="3"/>
      <c r="BW11" s="3"/>
      <c r="BX11" s="3"/>
    </row>
    <row r="12" spans="1:76" ht="15">
      <c r="A12" s="64" t="s">
        <v>220</v>
      </c>
      <c r="B12" s="65"/>
      <c r="C12" s="65" t="s">
        <v>64</v>
      </c>
      <c r="D12" s="66">
        <v>162.096002080118</v>
      </c>
      <c r="E12" s="68"/>
      <c r="F12" s="100" t="s">
        <v>2852</v>
      </c>
      <c r="G12" s="65"/>
      <c r="H12" s="69" t="s">
        <v>220</v>
      </c>
      <c r="I12" s="70"/>
      <c r="J12" s="70"/>
      <c r="K12" s="69" t="s">
        <v>3195</v>
      </c>
      <c r="L12" s="73">
        <v>1</v>
      </c>
      <c r="M12" s="74">
        <v>8858.7626953125</v>
      </c>
      <c r="N12" s="74">
        <v>4190.75732421875</v>
      </c>
      <c r="O12" s="75"/>
      <c r="P12" s="76"/>
      <c r="Q12" s="76"/>
      <c r="R12" s="86"/>
      <c r="S12" s="48">
        <v>2</v>
      </c>
      <c r="T12" s="48">
        <v>1</v>
      </c>
      <c r="U12" s="49">
        <v>0</v>
      </c>
      <c r="V12" s="49">
        <v>1</v>
      </c>
      <c r="W12" s="49">
        <v>0</v>
      </c>
      <c r="X12" s="49">
        <v>1.298242</v>
      </c>
      <c r="Y12" s="49">
        <v>0</v>
      </c>
      <c r="Z12" s="49">
        <v>0</v>
      </c>
      <c r="AA12" s="71">
        <v>12</v>
      </c>
      <c r="AB12" s="71"/>
      <c r="AC12" s="72"/>
      <c r="AD12" s="78" t="s">
        <v>2027</v>
      </c>
      <c r="AE12" s="78">
        <v>108</v>
      </c>
      <c r="AF12" s="78">
        <v>180</v>
      </c>
      <c r="AG12" s="78">
        <v>2425</v>
      </c>
      <c r="AH12" s="78">
        <v>310</v>
      </c>
      <c r="AI12" s="78"/>
      <c r="AJ12" s="78" t="s">
        <v>2224</v>
      </c>
      <c r="AK12" s="78" t="s">
        <v>2387</v>
      </c>
      <c r="AL12" s="82" t="s">
        <v>2521</v>
      </c>
      <c r="AM12" s="78"/>
      <c r="AN12" s="80">
        <v>42111.89655092593</v>
      </c>
      <c r="AO12" s="78"/>
      <c r="AP12" s="78" t="b">
        <v>1</v>
      </c>
      <c r="AQ12" s="78" t="b">
        <v>0</v>
      </c>
      <c r="AR12" s="78" t="b">
        <v>0</v>
      </c>
      <c r="AS12" s="78"/>
      <c r="AT12" s="78">
        <v>26</v>
      </c>
      <c r="AU12" s="82" t="s">
        <v>2825</v>
      </c>
      <c r="AV12" s="78" t="b">
        <v>0</v>
      </c>
      <c r="AW12" s="78" t="s">
        <v>2981</v>
      </c>
      <c r="AX12" s="82" t="s">
        <v>2991</v>
      </c>
      <c r="AY12" s="78" t="s">
        <v>66</v>
      </c>
      <c r="AZ12" s="78" t="str">
        <f>REPLACE(INDEX(GroupVertices[Group],MATCH(Vertices[[#This Row],[Vertex]],GroupVertices[Vertex],0)),1,1,"")</f>
        <v>23</v>
      </c>
      <c r="BA12" s="48" t="s">
        <v>723</v>
      </c>
      <c r="BB12" s="48" t="s">
        <v>723</v>
      </c>
      <c r="BC12" s="48" t="s">
        <v>827</v>
      </c>
      <c r="BD12" s="48" t="s">
        <v>827</v>
      </c>
      <c r="BE12" s="48" t="s">
        <v>853</v>
      </c>
      <c r="BF12" s="48" t="s">
        <v>853</v>
      </c>
      <c r="BG12" s="120" t="s">
        <v>3700</v>
      </c>
      <c r="BH12" s="120" t="s">
        <v>3700</v>
      </c>
      <c r="BI12" s="120" t="s">
        <v>3825</v>
      </c>
      <c r="BJ12" s="120" t="s">
        <v>3825</v>
      </c>
      <c r="BK12" s="120">
        <v>1</v>
      </c>
      <c r="BL12" s="123">
        <v>10</v>
      </c>
      <c r="BM12" s="120">
        <v>0</v>
      </c>
      <c r="BN12" s="123">
        <v>0</v>
      </c>
      <c r="BO12" s="120">
        <v>0</v>
      </c>
      <c r="BP12" s="123">
        <v>0</v>
      </c>
      <c r="BQ12" s="120">
        <v>9</v>
      </c>
      <c r="BR12" s="123">
        <v>90</v>
      </c>
      <c r="BS12" s="120">
        <v>10</v>
      </c>
      <c r="BT12" s="2"/>
      <c r="BU12" s="3"/>
      <c r="BV12" s="3"/>
      <c r="BW12" s="3"/>
      <c r="BX12" s="3"/>
    </row>
    <row r="13" spans="1:76" ht="15">
      <c r="A13" s="64" t="s">
        <v>221</v>
      </c>
      <c r="B13" s="65"/>
      <c r="C13" s="65" t="s">
        <v>64</v>
      </c>
      <c r="D13" s="66">
        <v>162.32683854242424</v>
      </c>
      <c r="E13" s="68"/>
      <c r="F13" s="100" t="s">
        <v>2853</v>
      </c>
      <c r="G13" s="65"/>
      <c r="H13" s="69" t="s">
        <v>221</v>
      </c>
      <c r="I13" s="70"/>
      <c r="J13" s="70"/>
      <c r="K13" s="69" t="s">
        <v>3196</v>
      </c>
      <c r="L13" s="73">
        <v>1</v>
      </c>
      <c r="M13" s="74">
        <v>8858.7626953125</v>
      </c>
      <c r="N13" s="74">
        <v>3702.57080078125</v>
      </c>
      <c r="O13" s="75"/>
      <c r="P13" s="76"/>
      <c r="Q13" s="76"/>
      <c r="R13" s="86"/>
      <c r="S13" s="48">
        <v>0</v>
      </c>
      <c r="T13" s="48">
        <v>1</v>
      </c>
      <c r="U13" s="49">
        <v>0</v>
      </c>
      <c r="V13" s="49">
        <v>1</v>
      </c>
      <c r="W13" s="49">
        <v>0</v>
      </c>
      <c r="X13" s="49">
        <v>0.701753</v>
      </c>
      <c r="Y13" s="49">
        <v>0</v>
      </c>
      <c r="Z13" s="49">
        <v>0</v>
      </c>
      <c r="AA13" s="71">
        <v>13</v>
      </c>
      <c r="AB13" s="71"/>
      <c r="AC13" s="72"/>
      <c r="AD13" s="78" t="s">
        <v>2028</v>
      </c>
      <c r="AE13" s="78">
        <v>188</v>
      </c>
      <c r="AF13" s="78">
        <v>608</v>
      </c>
      <c r="AG13" s="78">
        <v>14543</v>
      </c>
      <c r="AH13" s="78">
        <v>15288</v>
      </c>
      <c r="AI13" s="78"/>
      <c r="AJ13" s="78" t="s">
        <v>2225</v>
      </c>
      <c r="AK13" s="78" t="s">
        <v>2388</v>
      </c>
      <c r="AL13" s="78"/>
      <c r="AM13" s="78"/>
      <c r="AN13" s="80">
        <v>42082.54096064815</v>
      </c>
      <c r="AO13" s="82" t="s">
        <v>2665</v>
      </c>
      <c r="AP13" s="78" t="b">
        <v>1</v>
      </c>
      <c r="AQ13" s="78" t="b">
        <v>0</v>
      </c>
      <c r="AR13" s="78" t="b">
        <v>1</v>
      </c>
      <c r="AS13" s="78"/>
      <c r="AT13" s="78">
        <v>354</v>
      </c>
      <c r="AU13" s="82" t="s">
        <v>2825</v>
      </c>
      <c r="AV13" s="78" t="b">
        <v>0</v>
      </c>
      <c r="AW13" s="78" t="s">
        <v>2981</v>
      </c>
      <c r="AX13" s="82" t="s">
        <v>2992</v>
      </c>
      <c r="AY13" s="78" t="s">
        <v>66</v>
      </c>
      <c r="AZ13" s="78" t="str">
        <f>REPLACE(INDEX(GroupVertices[Group],MATCH(Vertices[[#This Row],[Vertex]],GroupVertices[Vertex],0)),1,1,"")</f>
        <v>23</v>
      </c>
      <c r="BA13" s="48" t="s">
        <v>723</v>
      </c>
      <c r="BB13" s="48" t="s">
        <v>723</v>
      </c>
      <c r="BC13" s="48" t="s">
        <v>827</v>
      </c>
      <c r="BD13" s="48" t="s">
        <v>827</v>
      </c>
      <c r="BE13" s="48" t="s">
        <v>853</v>
      </c>
      <c r="BF13" s="48" t="s">
        <v>853</v>
      </c>
      <c r="BG13" s="120" t="s">
        <v>4008</v>
      </c>
      <c r="BH13" s="120" t="s">
        <v>4008</v>
      </c>
      <c r="BI13" s="120" t="s">
        <v>4221</v>
      </c>
      <c r="BJ13" s="120" t="s">
        <v>4221</v>
      </c>
      <c r="BK13" s="120">
        <v>1</v>
      </c>
      <c r="BL13" s="123">
        <v>8.333333333333334</v>
      </c>
      <c r="BM13" s="120">
        <v>0</v>
      </c>
      <c r="BN13" s="123">
        <v>0</v>
      </c>
      <c r="BO13" s="120">
        <v>0</v>
      </c>
      <c r="BP13" s="123">
        <v>0</v>
      </c>
      <c r="BQ13" s="120">
        <v>11</v>
      </c>
      <c r="BR13" s="123">
        <v>91.66666666666667</v>
      </c>
      <c r="BS13" s="120">
        <v>12</v>
      </c>
      <c r="BT13" s="2"/>
      <c r="BU13" s="3"/>
      <c r="BV13" s="3"/>
      <c r="BW13" s="3"/>
      <c r="BX13" s="3"/>
    </row>
    <row r="14" spans="1:76" ht="15">
      <c r="A14" s="64" t="s">
        <v>222</v>
      </c>
      <c r="B14" s="65"/>
      <c r="C14" s="65" t="s">
        <v>64</v>
      </c>
      <c r="D14" s="66">
        <v>162.00862940046005</v>
      </c>
      <c r="E14" s="68"/>
      <c r="F14" s="100" t="s">
        <v>2854</v>
      </c>
      <c r="G14" s="65"/>
      <c r="H14" s="69" t="s">
        <v>222</v>
      </c>
      <c r="I14" s="70"/>
      <c r="J14" s="70"/>
      <c r="K14" s="69" t="s">
        <v>3197</v>
      </c>
      <c r="L14" s="73">
        <v>1</v>
      </c>
      <c r="M14" s="74">
        <v>6519.9189453125</v>
      </c>
      <c r="N14" s="74">
        <v>7215.34765625</v>
      </c>
      <c r="O14" s="75"/>
      <c r="P14" s="76"/>
      <c r="Q14" s="76"/>
      <c r="R14" s="86"/>
      <c r="S14" s="48">
        <v>0</v>
      </c>
      <c r="T14" s="48">
        <v>1</v>
      </c>
      <c r="U14" s="49">
        <v>0</v>
      </c>
      <c r="V14" s="49">
        <v>0.006329</v>
      </c>
      <c r="W14" s="49">
        <v>0.018025</v>
      </c>
      <c r="X14" s="49">
        <v>0.479453</v>
      </c>
      <c r="Y14" s="49">
        <v>0</v>
      </c>
      <c r="Z14" s="49">
        <v>0</v>
      </c>
      <c r="AA14" s="71">
        <v>14</v>
      </c>
      <c r="AB14" s="71"/>
      <c r="AC14" s="72"/>
      <c r="AD14" s="78" t="s">
        <v>2029</v>
      </c>
      <c r="AE14" s="78">
        <v>11</v>
      </c>
      <c r="AF14" s="78">
        <v>18</v>
      </c>
      <c r="AG14" s="78">
        <v>1979</v>
      </c>
      <c r="AH14" s="78">
        <v>6</v>
      </c>
      <c r="AI14" s="78"/>
      <c r="AJ14" s="78"/>
      <c r="AK14" s="78"/>
      <c r="AL14" s="78"/>
      <c r="AM14" s="78"/>
      <c r="AN14" s="80">
        <v>42315.784212962964</v>
      </c>
      <c r="AO14" s="78"/>
      <c r="AP14" s="78" t="b">
        <v>1</v>
      </c>
      <c r="AQ14" s="78" t="b">
        <v>0</v>
      </c>
      <c r="AR14" s="78" t="b">
        <v>0</v>
      </c>
      <c r="AS14" s="78"/>
      <c r="AT14" s="78">
        <v>14</v>
      </c>
      <c r="AU14" s="82" t="s">
        <v>2825</v>
      </c>
      <c r="AV14" s="78" t="b">
        <v>0</v>
      </c>
      <c r="AW14" s="78" t="s">
        <v>2981</v>
      </c>
      <c r="AX14" s="82" t="s">
        <v>2993</v>
      </c>
      <c r="AY14" s="78" t="s">
        <v>66</v>
      </c>
      <c r="AZ14" s="78" t="str">
        <f>REPLACE(INDEX(GroupVertices[Group],MATCH(Vertices[[#This Row],[Vertex]],GroupVertices[Vertex],0)),1,1,"")</f>
        <v>2</v>
      </c>
      <c r="BA14" s="48" t="s">
        <v>723</v>
      </c>
      <c r="BB14" s="48" t="s">
        <v>723</v>
      </c>
      <c r="BC14" s="48" t="s">
        <v>827</v>
      </c>
      <c r="BD14" s="48" t="s">
        <v>827</v>
      </c>
      <c r="BE14" s="48" t="s">
        <v>854</v>
      </c>
      <c r="BF14" s="48" t="s">
        <v>854</v>
      </c>
      <c r="BG14" s="120" t="s">
        <v>4009</v>
      </c>
      <c r="BH14" s="120" t="s">
        <v>4009</v>
      </c>
      <c r="BI14" s="120" t="s">
        <v>4222</v>
      </c>
      <c r="BJ14" s="120" t="s">
        <v>4222</v>
      </c>
      <c r="BK14" s="120">
        <v>1</v>
      </c>
      <c r="BL14" s="123">
        <v>11.11111111111111</v>
      </c>
      <c r="BM14" s="120">
        <v>0</v>
      </c>
      <c r="BN14" s="123">
        <v>0</v>
      </c>
      <c r="BO14" s="120">
        <v>0</v>
      </c>
      <c r="BP14" s="123">
        <v>0</v>
      </c>
      <c r="BQ14" s="120">
        <v>8</v>
      </c>
      <c r="BR14" s="123">
        <v>88.88888888888889</v>
      </c>
      <c r="BS14" s="120">
        <v>9</v>
      </c>
      <c r="BT14" s="2"/>
      <c r="BU14" s="3"/>
      <c r="BV14" s="3"/>
      <c r="BW14" s="3"/>
      <c r="BX14" s="3"/>
    </row>
    <row r="15" spans="1:76" ht="15">
      <c r="A15" s="64" t="s">
        <v>223</v>
      </c>
      <c r="B15" s="65"/>
      <c r="C15" s="65" t="s">
        <v>64</v>
      </c>
      <c r="D15" s="66">
        <v>162.09384473000298</v>
      </c>
      <c r="E15" s="68"/>
      <c r="F15" s="100" t="s">
        <v>1238</v>
      </c>
      <c r="G15" s="65"/>
      <c r="H15" s="69" t="s">
        <v>223</v>
      </c>
      <c r="I15" s="70"/>
      <c r="J15" s="70"/>
      <c r="K15" s="69" t="s">
        <v>3198</v>
      </c>
      <c r="L15" s="73">
        <v>1</v>
      </c>
      <c r="M15" s="74">
        <v>3385.6982421875</v>
      </c>
      <c r="N15" s="74">
        <v>4154.66455078125</v>
      </c>
      <c r="O15" s="75"/>
      <c r="P15" s="76"/>
      <c r="Q15" s="76"/>
      <c r="R15" s="86"/>
      <c r="S15" s="48">
        <v>1</v>
      </c>
      <c r="T15" s="48">
        <v>1</v>
      </c>
      <c r="U15" s="49">
        <v>0</v>
      </c>
      <c r="V15" s="49">
        <v>0</v>
      </c>
      <c r="W15" s="49">
        <v>0</v>
      </c>
      <c r="X15" s="49">
        <v>0.999997</v>
      </c>
      <c r="Y15" s="49">
        <v>0</v>
      </c>
      <c r="Z15" s="49" t="s">
        <v>4872</v>
      </c>
      <c r="AA15" s="71">
        <v>15</v>
      </c>
      <c r="AB15" s="71"/>
      <c r="AC15" s="72"/>
      <c r="AD15" s="78" t="s">
        <v>223</v>
      </c>
      <c r="AE15" s="78">
        <v>879</v>
      </c>
      <c r="AF15" s="78">
        <v>176</v>
      </c>
      <c r="AG15" s="78">
        <v>1213</v>
      </c>
      <c r="AH15" s="78">
        <v>5792</v>
      </c>
      <c r="AI15" s="78"/>
      <c r="AJ15" s="78" t="s">
        <v>2226</v>
      </c>
      <c r="AK15" s="78"/>
      <c r="AL15" s="78"/>
      <c r="AM15" s="78"/>
      <c r="AN15" s="80">
        <v>41400.919224537036</v>
      </c>
      <c r="AO15" s="82" t="s">
        <v>2666</v>
      </c>
      <c r="AP15" s="78" t="b">
        <v>0</v>
      </c>
      <c r="AQ15" s="78" t="b">
        <v>0</v>
      </c>
      <c r="AR15" s="78" t="b">
        <v>1</v>
      </c>
      <c r="AS15" s="78" t="s">
        <v>1915</v>
      </c>
      <c r="AT15" s="78">
        <v>15</v>
      </c>
      <c r="AU15" s="82" t="s">
        <v>2826</v>
      </c>
      <c r="AV15" s="78" t="b">
        <v>0</v>
      </c>
      <c r="AW15" s="78" t="s">
        <v>2981</v>
      </c>
      <c r="AX15" s="82" t="s">
        <v>2994</v>
      </c>
      <c r="AY15" s="78" t="s">
        <v>66</v>
      </c>
      <c r="AZ15" s="78" t="str">
        <f>REPLACE(INDEX(GroupVertices[Group],MATCH(Vertices[[#This Row],[Vertex]],GroupVertices[Vertex],0)),1,1,"")</f>
        <v>1</v>
      </c>
      <c r="BA15" s="48" t="s">
        <v>725</v>
      </c>
      <c r="BB15" s="48" t="s">
        <v>725</v>
      </c>
      <c r="BC15" s="48" t="s">
        <v>829</v>
      </c>
      <c r="BD15" s="48" t="s">
        <v>829</v>
      </c>
      <c r="BE15" s="48" t="s">
        <v>3925</v>
      </c>
      <c r="BF15" s="48" t="s">
        <v>3925</v>
      </c>
      <c r="BG15" s="120" t="s">
        <v>4010</v>
      </c>
      <c r="BH15" s="120" t="s">
        <v>4010</v>
      </c>
      <c r="BI15" s="120" t="s">
        <v>4223</v>
      </c>
      <c r="BJ15" s="120" t="s">
        <v>4223</v>
      </c>
      <c r="BK15" s="120">
        <v>1</v>
      </c>
      <c r="BL15" s="123">
        <v>4.545454545454546</v>
      </c>
      <c r="BM15" s="120">
        <v>0</v>
      </c>
      <c r="BN15" s="123">
        <v>0</v>
      </c>
      <c r="BO15" s="120">
        <v>0</v>
      </c>
      <c r="BP15" s="123">
        <v>0</v>
      </c>
      <c r="BQ15" s="120">
        <v>21</v>
      </c>
      <c r="BR15" s="123">
        <v>95.45454545454545</v>
      </c>
      <c r="BS15" s="120">
        <v>22</v>
      </c>
      <c r="BT15" s="2"/>
      <c r="BU15" s="3"/>
      <c r="BV15" s="3"/>
      <c r="BW15" s="3"/>
      <c r="BX15" s="3"/>
    </row>
    <row r="16" spans="1:76" ht="15">
      <c r="A16" s="64" t="s">
        <v>224</v>
      </c>
      <c r="B16" s="65"/>
      <c r="C16" s="65" t="s">
        <v>64</v>
      </c>
      <c r="D16" s="66">
        <v>162.050158390174</v>
      </c>
      <c r="E16" s="68"/>
      <c r="F16" s="100" t="s">
        <v>2855</v>
      </c>
      <c r="G16" s="65"/>
      <c r="H16" s="69" t="s">
        <v>224</v>
      </c>
      <c r="I16" s="70"/>
      <c r="J16" s="70"/>
      <c r="K16" s="69" t="s">
        <v>3199</v>
      </c>
      <c r="L16" s="73">
        <v>1</v>
      </c>
      <c r="M16" s="74">
        <v>3876.588623046875</v>
      </c>
      <c r="N16" s="74">
        <v>4154.66455078125</v>
      </c>
      <c r="O16" s="75"/>
      <c r="P16" s="76"/>
      <c r="Q16" s="76"/>
      <c r="R16" s="86"/>
      <c r="S16" s="48">
        <v>1</v>
      </c>
      <c r="T16" s="48">
        <v>1</v>
      </c>
      <c r="U16" s="49">
        <v>0</v>
      </c>
      <c r="V16" s="49">
        <v>0</v>
      </c>
      <c r="W16" s="49">
        <v>0</v>
      </c>
      <c r="X16" s="49">
        <v>0.999997</v>
      </c>
      <c r="Y16" s="49">
        <v>0</v>
      </c>
      <c r="Z16" s="49" t="s">
        <v>4872</v>
      </c>
      <c r="AA16" s="71">
        <v>16</v>
      </c>
      <c r="AB16" s="71"/>
      <c r="AC16" s="72"/>
      <c r="AD16" s="78" t="s">
        <v>2030</v>
      </c>
      <c r="AE16" s="78">
        <v>101</v>
      </c>
      <c r="AF16" s="78">
        <v>95</v>
      </c>
      <c r="AG16" s="78">
        <v>2495</v>
      </c>
      <c r="AH16" s="78">
        <v>16</v>
      </c>
      <c r="AI16" s="78"/>
      <c r="AJ16" s="78" t="s">
        <v>2227</v>
      </c>
      <c r="AK16" s="78" t="s">
        <v>2389</v>
      </c>
      <c r="AL16" s="82" t="s">
        <v>2522</v>
      </c>
      <c r="AM16" s="78"/>
      <c r="AN16" s="80">
        <v>41103.6177662037</v>
      </c>
      <c r="AO16" s="78"/>
      <c r="AP16" s="78" t="b">
        <v>1</v>
      </c>
      <c r="AQ16" s="78" t="b">
        <v>0</v>
      </c>
      <c r="AR16" s="78" t="b">
        <v>1</v>
      </c>
      <c r="AS16" s="78" t="s">
        <v>1915</v>
      </c>
      <c r="AT16" s="78">
        <v>15</v>
      </c>
      <c r="AU16" s="82" t="s">
        <v>2825</v>
      </c>
      <c r="AV16" s="78" t="b">
        <v>0</v>
      </c>
      <c r="AW16" s="78" t="s">
        <v>2981</v>
      </c>
      <c r="AX16" s="82" t="s">
        <v>2995</v>
      </c>
      <c r="AY16" s="78" t="s">
        <v>66</v>
      </c>
      <c r="AZ16" s="78" t="str">
        <f>REPLACE(INDEX(GroupVertices[Group],MATCH(Vertices[[#This Row],[Vertex]],GroupVertices[Vertex],0)),1,1,"")</f>
        <v>1</v>
      </c>
      <c r="BA16" s="48" t="s">
        <v>723</v>
      </c>
      <c r="BB16" s="48" t="s">
        <v>723</v>
      </c>
      <c r="BC16" s="48" t="s">
        <v>827</v>
      </c>
      <c r="BD16" s="48" t="s">
        <v>827</v>
      </c>
      <c r="BE16" s="48" t="s">
        <v>856</v>
      </c>
      <c r="BF16" s="48" t="s">
        <v>856</v>
      </c>
      <c r="BG16" s="120" t="s">
        <v>4011</v>
      </c>
      <c r="BH16" s="120" t="s">
        <v>4011</v>
      </c>
      <c r="BI16" s="120" t="s">
        <v>4224</v>
      </c>
      <c r="BJ16" s="120" t="s">
        <v>4224</v>
      </c>
      <c r="BK16" s="120">
        <v>1</v>
      </c>
      <c r="BL16" s="123">
        <v>11.11111111111111</v>
      </c>
      <c r="BM16" s="120">
        <v>0</v>
      </c>
      <c r="BN16" s="123">
        <v>0</v>
      </c>
      <c r="BO16" s="120">
        <v>0</v>
      </c>
      <c r="BP16" s="123">
        <v>0</v>
      </c>
      <c r="BQ16" s="120">
        <v>8</v>
      </c>
      <c r="BR16" s="123">
        <v>88.88888888888889</v>
      </c>
      <c r="BS16" s="120">
        <v>9</v>
      </c>
      <c r="BT16" s="2"/>
      <c r="BU16" s="3"/>
      <c r="BV16" s="3"/>
      <c r="BW16" s="3"/>
      <c r="BX16" s="3"/>
    </row>
    <row r="17" spans="1:76" ht="15">
      <c r="A17" s="64" t="s">
        <v>225</v>
      </c>
      <c r="B17" s="65"/>
      <c r="C17" s="65" t="s">
        <v>64</v>
      </c>
      <c r="D17" s="66">
        <v>162.00970807551755</v>
      </c>
      <c r="E17" s="68"/>
      <c r="F17" s="100" t="s">
        <v>2856</v>
      </c>
      <c r="G17" s="65"/>
      <c r="H17" s="69" t="s">
        <v>225</v>
      </c>
      <c r="I17" s="70"/>
      <c r="J17" s="70"/>
      <c r="K17" s="69" t="s">
        <v>3200</v>
      </c>
      <c r="L17" s="73">
        <v>1</v>
      </c>
      <c r="M17" s="74">
        <v>4367.47900390625</v>
      </c>
      <c r="N17" s="74">
        <v>4154.66455078125</v>
      </c>
      <c r="O17" s="75"/>
      <c r="P17" s="76"/>
      <c r="Q17" s="76"/>
      <c r="R17" s="86"/>
      <c r="S17" s="48">
        <v>1</v>
      </c>
      <c r="T17" s="48">
        <v>1</v>
      </c>
      <c r="U17" s="49">
        <v>0</v>
      </c>
      <c r="V17" s="49">
        <v>0</v>
      </c>
      <c r="W17" s="49">
        <v>0</v>
      </c>
      <c r="X17" s="49">
        <v>0.999997</v>
      </c>
      <c r="Y17" s="49">
        <v>0</v>
      </c>
      <c r="Z17" s="49" t="s">
        <v>4872</v>
      </c>
      <c r="AA17" s="71">
        <v>17</v>
      </c>
      <c r="AB17" s="71"/>
      <c r="AC17" s="72"/>
      <c r="AD17" s="78" t="s">
        <v>2031</v>
      </c>
      <c r="AE17" s="78">
        <v>0</v>
      </c>
      <c r="AF17" s="78">
        <v>20</v>
      </c>
      <c r="AG17" s="78">
        <v>1139</v>
      </c>
      <c r="AH17" s="78">
        <v>6</v>
      </c>
      <c r="AI17" s="78"/>
      <c r="AJ17" s="78" t="s">
        <v>2228</v>
      </c>
      <c r="AK17" s="78" t="s">
        <v>2390</v>
      </c>
      <c r="AL17" s="82" t="s">
        <v>2523</v>
      </c>
      <c r="AM17" s="78"/>
      <c r="AN17" s="80">
        <v>43035.61467592593</v>
      </c>
      <c r="AO17" s="82" t="s">
        <v>2667</v>
      </c>
      <c r="AP17" s="78" t="b">
        <v>1</v>
      </c>
      <c r="AQ17" s="78" t="b">
        <v>0</v>
      </c>
      <c r="AR17" s="78" t="b">
        <v>0</v>
      </c>
      <c r="AS17" s="78" t="s">
        <v>1915</v>
      </c>
      <c r="AT17" s="78">
        <v>0</v>
      </c>
      <c r="AU17" s="78"/>
      <c r="AV17" s="78" t="b">
        <v>0</v>
      </c>
      <c r="AW17" s="78" t="s">
        <v>2981</v>
      </c>
      <c r="AX17" s="82" t="s">
        <v>2996</v>
      </c>
      <c r="AY17" s="78" t="s">
        <v>66</v>
      </c>
      <c r="AZ17" s="78" t="str">
        <f>REPLACE(INDEX(GroupVertices[Group],MATCH(Vertices[[#This Row],[Vertex]],GroupVertices[Vertex],0)),1,1,"")</f>
        <v>1</v>
      </c>
      <c r="BA17" s="48" t="s">
        <v>723</v>
      </c>
      <c r="BB17" s="48" t="s">
        <v>723</v>
      </c>
      <c r="BC17" s="48" t="s">
        <v>827</v>
      </c>
      <c r="BD17" s="48" t="s">
        <v>827</v>
      </c>
      <c r="BE17" s="48" t="s">
        <v>857</v>
      </c>
      <c r="BF17" s="48" t="s">
        <v>857</v>
      </c>
      <c r="BG17" s="120" t="s">
        <v>4012</v>
      </c>
      <c r="BH17" s="120" t="s">
        <v>4012</v>
      </c>
      <c r="BI17" s="120" t="s">
        <v>4225</v>
      </c>
      <c r="BJ17" s="120" t="s">
        <v>4225</v>
      </c>
      <c r="BK17" s="120">
        <v>1</v>
      </c>
      <c r="BL17" s="123">
        <v>11.11111111111111</v>
      </c>
      <c r="BM17" s="120">
        <v>0</v>
      </c>
      <c r="BN17" s="123">
        <v>0</v>
      </c>
      <c r="BO17" s="120">
        <v>0</v>
      </c>
      <c r="BP17" s="123">
        <v>0</v>
      </c>
      <c r="BQ17" s="120">
        <v>8</v>
      </c>
      <c r="BR17" s="123">
        <v>88.88888888888889</v>
      </c>
      <c r="BS17" s="120">
        <v>9</v>
      </c>
      <c r="BT17" s="2"/>
      <c r="BU17" s="3"/>
      <c r="BV17" s="3"/>
      <c r="BW17" s="3"/>
      <c r="BX17" s="3"/>
    </row>
    <row r="18" spans="1:76" ht="15">
      <c r="A18" s="64" t="s">
        <v>226</v>
      </c>
      <c r="B18" s="65"/>
      <c r="C18" s="65" t="s">
        <v>64</v>
      </c>
      <c r="D18" s="66">
        <v>162.4907971511651</v>
      </c>
      <c r="E18" s="68"/>
      <c r="F18" s="100" t="s">
        <v>1239</v>
      </c>
      <c r="G18" s="65"/>
      <c r="H18" s="69" t="s">
        <v>226</v>
      </c>
      <c r="I18" s="70"/>
      <c r="J18" s="70"/>
      <c r="K18" s="69" t="s">
        <v>3201</v>
      </c>
      <c r="L18" s="73">
        <v>1</v>
      </c>
      <c r="M18" s="74">
        <v>8509.544921875</v>
      </c>
      <c r="N18" s="74">
        <v>5555.3271484375</v>
      </c>
      <c r="O18" s="75"/>
      <c r="P18" s="76"/>
      <c r="Q18" s="76"/>
      <c r="R18" s="86"/>
      <c r="S18" s="48">
        <v>0</v>
      </c>
      <c r="T18" s="48">
        <v>1</v>
      </c>
      <c r="U18" s="49">
        <v>0</v>
      </c>
      <c r="V18" s="49">
        <v>0.333333</v>
      </c>
      <c r="W18" s="49">
        <v>0</v>
      </c>
      <c r="X18" s="49">
        <v>0.638296</v>
      </c>
      <c r="Y18" s="49">
        <v>0</v>
      </c>
      <c r="Z18" s="49">
        <v>0</v>
      </c>
      <c r="AA18" s="71">
        <v>18</v>
      </c>
      <c r="AB18" s="71"/>
      <c r="AC18" s="72"/>
      <c r="AD18" s="78" t="s">
        <v>2032</v>
      </c>
      <c r="AE18" s="78">
        <v>57</v>
      </c>
      <c r="AF18" s="78">
        <v>912</v>
      </c>
      <c r="AG18" s="78">
        <v>29417</v>
      </c>
      <c r="AH18" s="78">
        <v>6</v>
      </c>
      <c r="AI18" s="78"/>
      <c r="AJ18" s="78" t="s">
        <v>2229</v>
      </c>
      <c r="AK18" s="78"/>
      <c r="AL18" s="82" t="s">
        <v>2524</v>
      </c>
      <c r="AM18" s="78"/>
      <c r="AN18" s="80">
        <v>43200.211863425924</v>
      </c>
      <c r="AO18" s="82" t="s">
        <v>2668</v>
      </c>
      <c r="AP18" s="78" t="b">
        <v>0</v>
      </c>
      <c r="AQ18" s="78" t="b">
        <v>0</v>
      </c>
      <c r="AR18" s="78" t="b">
        <v>0</v>
      </c>
      <c r="AS18" s="78"/>
      <c r="AT18" s="78">
        <v>8</v>
      </c>
      <c r="AU18" s="82" t="s">
        <v>2825</v>
      </c>
      <c r="AV18" s="78" t="b">
        <v>0</v>
      </c>
      <c r="AW18" s="78" t="s">
        <v>2981</v>
      </c>
      <c r="AX18" s="82" t="s">
        <v>2997</v>
      </c>
      <c r="AY18" s="78" t="s">
        <v>66</v>
      </c>
      <c r="AZ18" s="78" t="str">
        <f>REPLACE(INDEX(GroupVertices[Group],MATCH(Vertices[[#This Row],[Vertex]],GroupVertices[Vertex],0)),1,1,"")</f>
        <v>8</v>
      </c>
      <c r="BA18" s="48"/>
      <c r="BB18" s="48"/>
      <c r="BC18" s="48"/>
      <c r="BD18" s="48"/>
      <c r="BE18" s="48"/>
      <c r="BF18" s="48"/>
      <c r="BG18" s="120" t="s">
        <v>4013</v>
      </c>
      <c r="BH18" s="120" t="s">
        <v>4013</v>
      </c>
      <c r="BI18" s="120" t="s">
        <v>4226</v>
      </c>
      <c r="BJ18" s="120" t="s">
        <v>4226</v>
      </c>
      <c r="BK18" s="120">
        <v>4</v>
      </c>
      <c r="BL18" s="123">
        <v>13.793103448275861</v>
      </c>
      <c r="BM18" s="120">
        <v>0</v>
      </c>
      <c r="BN18" s="123">
        <v>0</v>
      </c>
      <c r="BO18" s="120">
        <v>0</v>
      </c>
      <c r="BP18" s="123">
        <v>0</v>
      </c>
      <c r="BQ18" s="120">
        <v>25</v>
      </c>
      <c r="BR18" s="123">
        <v>86.20689655172414</v>
      </c>
      <c r="BS18" s="120">
        <v>29</v>
      </c>
      <c r="BT18" s="2"/>
      <c r="BU18" s="3"/>
      <c r="BV18" s="3"/>
      <c r="BW18" s="3"/>
      <c r="BX18" s="3"/>
    </row>
    <row r="19" spans="1:76" ht="15">
      <c r="A19" s="64" t="s">
        <v>300</v>
      </c>
      <c r="B19" s="65"/>
      <c r="C19" s="65" t="s">
        <v>64</v>
      </c>
      <c r="D19" s="66">
        <v>165.98732235006997</v>
      </c>
      <c r="E19" s="68"/>
      <c r="F19" s="100" t="s">
        <v>2857</v>
      </c>
      <c r="G19" s="65"/>
      <c r="H19" s="69" t="s">
        <v>300</v>
      </c>
      <c r="I19" s="70"/>
      <c r="J19" s="70"/>
      <c r="K19" s="69" t="s">
        <v>3202</v>
      </c>
      <c r="L19" s="73">
        <v>7.292007551919446</v>
      </c>
      <c r="M19" s="74">
        <v>8509.544921875</v>
      </c>
      <c r="N19" s="74">
        <v>5043.61279296875</v>
      </c>
      <c r="O19" s="75"/>
      <c r="P19" s="76"/>
      <c r="Q19" s="76"/>
      <c r="R19" s="86"/>
      <c r="S19" s="48">
        <v>3</v>
      </c>
      <c r="T19" s="48">
        <v>1</v>
      </c>
      <c r="U19" s="49">
        <v>2</v>
      </c>
      <c r="V19" s="49">
        <v>0.5</v>
      </c>
      <c r="W19" s="49">
        <v>0</v>
      </c>
      <c r="X19" s="49">
        <v>1.723399</v>
      </c>
      <c r="Y19" s="49">
        <v>0</v>
      </c>
      <c r="Z19" s="49">
        <v>0</v>
      </c>
      <c r="AA19" s="71">
        <v>19</v>
      </c>
      <c r="AB19" s="71"/>
      <c r="AC19" s="72"/>
      <c r="AD19" s="78" t="s">
        <v>2033</v>
      </c>
      <c r="AE19" s="78">
        <v>1779</v>
      </c>
      <c r="AF19" s="78">
        <v>7395</v>
      </c>
      <c r="AG19" s="78">
        <v>9080</v>
      </c>
      <c r="AH19" s="78">
        <v>7160</v>
      </c>
      <c r="AI19" s="78"/>
      <c r="AJ19" s="78" t="s">
        <v>2230</v>
      </c>
      <c r="AK19" s="78" t="s">
        <v>2391</v>
      </c>
      <c r="AL19" s="82" t="s">
        <v>2525</v>
      </c>
      <c r="AM19" s="78"/>
      <c r="AN19" s="80">
        <v>40054.90056712963</v>
      </c>
      <c r="AO19" s="82" t="s">
        <v>2669</v>
      </c>
      <c r="AP19" s="78" t="b">
        <v>0</v>
      </c>
      <c r="AQ19" s="78" t="b">
        <v>0</v>
      </c>
      <c r="AR19" s="78" t="b">
        <v>1</v>
      </c>
      <c r="AS19" s="78"/>
      <c r="AT19" s="78">
        <v>62</v>
      </c>
      <c r="AU19" s="82" t="s">
        <v>2825</v>
      </c>
      <c r="AV19" s="78" t="b">
        <v>0</v>
      </c>
      <c r="AW19" s="78" t="s">
        <v>2981</v>
      </c>
      <c r="AX19" s="82" t="s">
        <v>2998</v>
      </c>
      <c r="AY19" s="78" t="s">
        <v>66</v>
      </c>
      <c r="AZ19" s="78" t="str">
        <f>REPLACE(INDEX(GroupVertices[Group],MATCH(Vertices[[#This Row],[Vertex]],GroupVertices[Vertex],0)),1,1,"")</f>
        <v>8</v>
      </c>
      <c r="BA19" s="48" t="s">
        <v>3899</v>
      </c>
      <c r="BB19" s="48" t="s">
        <v>3899</v>
      </c>
      <c r="BC19" s="48" t="s">
        <v>837</v>
      </c>
      <c r="BD19" s="48" t="s">
        <v>837</v>
      </c>
      <c r="BE19" s="48" t="s">
        <v>3926</v>
      </c>
      <c r="BF19" s="48" t="s">
        <v>3973</v>
      </c>
      <c r="BG19" s="120" t="s">
        <v>4014</v>
      </c>
      <c r="BH19" s="120" t="s">
        <v>4175</v>
      </c>
      <c r="BI19" s="120" t="s">
        <v>4227</v>
      </c>
      <c r="BJ19" s="120" t="s">
        <v>4227</v>
      </c>
      <c r="BK19" s="120">
        <v>4</v>
      </c>
      <c r="BL19" s="123">
        <v>4.040404040404041</v>
      </c>
      <c r="BM19" s="120">
        <v>1</v>
      </c>
      <c r="BN19" s="123">
        <v>1.0101010101010102</v>
      </c>
      <c r="BO19" s="120">
        <v>0</v>
      </c>
      <c r="BP19" s="123">
        <v>0</v>
      </c>
      <c r="BQ19" s="120">
        <v>94</v>
      </c>
      <c r="BR19" s="123">
        <v>94.94949494949495</v>
      </c>
      <c r="BS19" s="120">
        <v>99</v>
      </c>
      <c r="BT19" s="2"/>
      <c r="BU19" s="3"/>
      <c r="BV19" s="3"/>
      <c r="BW19" s="3"/>
      <c r="BX19" s="3"/>
    </row>
    <row r="20" spans="1:76" ht="15">
      <c r="A20" s="64" t="s">
        <v>227</v>
      </c>
      <c r="B20" s="65"/>
      <c r="C20" s="65" t="s">
        <v>64</v>
      </c>
      <c r="D20" s="66">
        <v>162.04098965218523</v>
      </c>
      <c r="E20" s="68"/>
      <c r="F20" s="100" t="s">
        <v>2858</v>
      </c>
      <c r="G20" s="65"/>
      <c r="H20" s="69" t="s">
        <v>227</v>
      </c>
      <c r="I20" s="70"/>
      <c r="J20" s="70"/>
      <c r="K20" s="69" t="s">
        <v>3203</v>
      </c>
      <c r="L20" s="73">
        <v>1</v>
      </c>
      <c r="M20" s="74">
        <v>5403.0615234375</v>
      </c>
      <c r="N20" s="74">
        <v>6408.50537109375</v>
      </c>
      <c r="O20" s="75"/>
      <c r="P20" s="76"/>
      <c r="Q20" s="76"/>
      <c r="R20" s="86"/>
      <c r="S20" s="48">
        <v>0</v>
      </c>
      <c r="T20" s="48">
        <v>1</v>
      </c>
      <c r="U20" s="49">
        <v>0</v>
      </c>
      <c r="V20" s="49">
        <v>0.006329</v>
      </c>
      <c r="W20" s="49">
        <v>0.018025</v>
      </c>
      <c r="X20" s="49">
        <v>0.479453</v>
      </c>
      <c r="Y20" s="49">
        <v>0</v>
      </c>
      <c r="Z20" s="49">
        <v>0</v>
      </c>
      <c r="AA20" s="71">
        <v>20</v>
      </c>
      <c r="AB20" s="71"/>
      <c r="AC20" s="72"/>
      <c r="AD20" s="78" t="s">
        <v>2034</v>
      </c>
      <c r="AE20" s="78">
        <v>162</v>
      </c>
      <c r="AF20" s="78">
        <v>78</v>
      </c>
      <c r="AG20" s="78">
        <v>2249</v>
      </c>
      <c r="AH20" s="78">
        <v>560</v>
      </c>
      <c r="AI20" s="78"/>
      <c r="AJ20" s="78"/>
      <c r="AK20" s="78"/>
      <c r="AL20" s="78"/>
      <c r="AM20" s="78"/>
      <c r="AN20" s="80">
        <v>40735.67625</v>
      </c>
      <c r="AO20" s="78"/>
      <c r="AP20" s="78" t="b">
        <v>0</v>
      </c>
      <c r="AQ20" s="78" t="b">
        <v>0</v>
      </c>
      <c r="AR20" s="78" t="b">
        <v>0</v>
      </c>
      <c r="AS20" s="78" t="s">
        <v>1915</v>
      </c>
      <c r="AT20" s="78">
        <v>25</v>
      </c>
      <c r="AU20" s="82" t="s">
        <v>2828</v>
      </c>
      <c r="AV20" s="78" t="b">
        <v>0</v>
      </c>
      <c r="AW20" s="78" t="s">
        <v>2981</v>
      </c>
      <c r="AX20" s="82" t="s">
        <v>2999</v>
      </c>
      <c r="AY20" s="78" t="s">
        <v>66</v>
      </c>
      <c r="AZ20" s="78" t="str">
        <f>REPLACE(INDEX(GroupVertices[Group],MATCH(Vertices[[#This Row],[Vertex]],GroupVertices[Vertex],0)),1,1,"")</f>
        <v>2</v>
      </c>
      <c r="BA20" s="48" t="s">
        <v>723</v>
      </c>
      <c r="BB20" s="48" t="s">
        <v>723</v>
      </c>
      <c r="BC20" s="48" t="s">
        <v>827</v>
      </c>
      <c r="BD20" s="48" t="s">
        <v>827</v>
      </c>
      <c r="BE20" s="48" t="s">
        <v>858</v>
      </c>
      <c r="BF20" s="48" t="s">
        <v>858</v>
      </c>
      <c r="BG20" s="120" t="s">
        <v>4015</v>
      </c>
      <c r="BH20" s="120" t="s">
        <v>4015</v>
      </c>
      <c r="BI20" s="120" t="s">
        <v>4228</v>
      </c>
      <c r="BJ20" s="120" t="s">
        <v>4228</v>
      </c>
      <c r="BK20" s="120">
        <v>1</v>
      </c>
      <c r="BL20" s="123">
        <v>10</v>
      </c>
      <c r="BM20" s="120">
        <v>0</v>
      </c>
      <c r="BN20" s="123">
        <v>0</v>
      </c>
      <c r="BO20" s="120">
        <v>0</v>
      </c>
      <c r="BP20" s="123">
        <v>0</v>
      </c>
      <c r="BQ20" s="120">
        <v>9</v>
      </c>
      <c r="BR20" s="123">
        <v>90</v>
      </c>
      <c r="BS20" s="120">
        <v>10</v>
      </c>
      <c r="BT20" s="2"/>
      <c r="BU20" s="3"/>
      <c r="BV20" s="3"/>
      <c r="BW20" s="3"/>
      <c r="BX20" s="3"/>
    </row>
    <row r="21" spans="1:76" ht="15">
      <c r="A21" s="64" t="s">
        <v>228</v>
      </c>
      <c r="B21" s="65"/>
      <c r="C21" s="65" t="s">
        <v>64</v>
      </c>
      <c r="D21" s="66">
        <v>162.02265217620763</v>
      </c>
      <c r="E21" s="68"/>
      <c r="F21" s="100" t="s">
        <v>2859</v>
      </c>
      <c r="G21" s="65"/>
      <c r="H21" s="69" t="s">
        <v>228</v>
      </c>
      <c r="I21" s="70"/>
      <c r="J21" s="70"/>
      <c r="K21" s="69" t="s">
        <v>3204</v>
      </c>
      <c r="L21" s="73">
        <v>1</v>
      </c>
      <c r="M21" s="74">
        <v>3385.6982421875</v>
      </c>
      <c r="N21" s="74">
        <v>3309.829345703125</v>
      </c>
      <c r="O21" s="75"/>
      <c r="P21" s="76"/>
      <c r="Q21" s="76"/>
      <c r="R21" s="86"/>
      <c r="S21" s="48">
        <v>1</v>
      </c>
      <c r="T21" s="48">
        <v>1</v>
      </c>
      <c r="U21" s="49">
        <v>0</v>
      </c>
      <c r="V21" s="49">
        <v>0</v>
      </c>
      <c r="W21" s="49">
        <v>0</v>
      </c>
      <c r="X21" s="49">
        <v>0.999997</v>
      </c>
      <c r="Y21" s="49">
        <v>0</v>
      </c>
      <c r="Z21" s="49" t="s">
        <v>4872</v>
      </c>
      <c r="AA21" s="71">
        <v>21</v>
      </c>
      <c r="AB21" s="71"/>
      <c r="AC21" s="72"/>
      <c r="AD21" s="78" t="s">
        <v>2035</v>
      </c>
      <c r="AE21" s="78">
        <v>21</v>
      </c>
      <c r="AF21" s="78">
        <v>44</v>
      </c>
      <c r="AG21" s="78">
        <v>1688</v>
      </c>
      <c r="AH21" s="78">
        <v>14</v>
      </c>
      <c r="AI21" s="78"/>
      <c r="AJ21" s="78" t="s">
        <v>2231</v>
      </c>
      <c r="AK21" s="78"/>
      <c r="AL21" s="82" t="s">
        <v>2526</v>
      </c>
      <c r="AM21" s="78"/>
      <c r="AN21" s="80">
        <v>41731.95166666667</v>
      </c>
      <c r="AO21" s="82" t="s">
        <v>2670</v>
      </c>
      <c r="AP21" s="78" t="b">
        <v>0</v>
      </c>
      <c r="AQ21" s="78" t="b">
        <v>0</v>
      </c>
      <c r="AR21" s="78" t="b">
        <v>0</v>
      </c>
      <c r="AS21" s="78" t="s">
        <v>1915</v>
      </c>
      <c r="AT21" s="78">
        <v>11</v>
      </c>
      <c r="AU21" s="82" t="s">
        <v>2825</v>
      </c>
      <c r="AV21" s="78" t="b">
        <v>0</v>
      </c>
      <c r="AW21" s="78" t="s">
        <v>2981</v>
      </c>
      <c r="AX21" s="82" t="s">
        <v>3000</v>
      </c>
      <c r="AY21" s="78" t="s">
        <v>66</v>
      </c>
      <c r="AZ21" s="78" t="str">
        <f>REPLACE(INDEX(GroupVertices[Group],MATCH(Vertices[[#This Row],[Vertex]],GroupVertices[Vertex],0)),1,1,"")</f>
        <v>1</v>
      </c>
      <c r="BA21" s="48" t="s">
        <v>723</v>
      </c>
      <c r="BB21" s="48" t="s">
        <v>723</v>
      </c>
      <c r="BC21" s="48" t="s">
        <v>827</v>
      </c>
      <c r="BD21" s="48" t="s">
        <v>827</v>
      </c>
      <c r="BE21" s="48" t="s">
        <v>859</v>
      </c>
      <c r="BF21" s="48" t="s">
        <v>859</v>
      </c>
      <c r="BG21" s="120" t="s">
        <v>4016</v>
      </c>
      <c r="BH21" s="120" t="s">
        <v>4016</v>
      </c>
      <c r="BI21" s="120" t="s">
        <v>4229</v>
      </c>
      <c r="BJ21" s="120" t="s">
        <v>4229</v>
      </c>
      <c r="BK21" s="120">
        <v>1</v>
      </c>
      <c r="BL21" s="123">
        <v>10</v>
      </c>
      <c r="BM21" s="120">
        <v>0</v>
      </c>
      <c r="BN21" s="123">
        <v>0</v>
      </c>
      <c r="BO21" s="120">
        <v>0</v>
      </c>
      <c r="BP21" s="123">
        <v>0</v>
      </c>
      <c r="BQ21" s="120">
        <v>9</v>
      </c>
      <c r="BR21" s="123">
        <v>90</v>
      </c>
      <c r="BS21" s="120">
        <v>10</v>
      </c>
      <c r="BT21" s="2"/>
      <c r="BU21" s="3"/>
      <c r="BV21" s="3"/>
      <c r="BW21" s="3"/>
      <c r="BX21" s="3"/>
    </row>
    <row r="22" spans="1:76" ht="15">
      <c r="A22" s="64" t="s">
        <v>229</v>
      </c>
      <c r="B22" s="65"/>
      <c r="C22" s="65" t="s">
        <v>64</v>
      </c>
      <c r="D22" s="66">
        <v>162.05986646569156</v>
      </c>
      <c r="E22" s="68"/>
      <c r="F22" s="100" t="s">
        <v>2860</v>
      </c>
      <c r="G22" s="65"/>
      <c r="H22" s="69" t="s">
        <v>229</v>
      </c>
      <c r="I22" s="70"/>
      <c r="J22" s="70"/>
      <c r="K22" s="69" t="s">
        <v>3205</v>
      </c>
      <c r="L22" s="73">
        <v>1</v>
      </c>
      <c r="M22" s="74">
        <v>3876.588623046875</v>
      </c>
      <c r="N22" s="74">
        <v>3309.829345703125</v>
      </c>
      <c r="O22" s="75"/>
      <c r="P22" s="76"/>
      <c r="Q22" s="76"/>
      <c r="R22" s="86"/>
      <c r="S22" s="48">
        <v>1</v>
      </c>
      <c r="T22" s="48">
        <v>1</v>
      </c>
      <c r="U22" s="49">
        <v>0</v>
      </c>
      <c r="V22" s="49">
        <v>0</v>
      </c>
      <c r="W22" s="49">
        <v>0</v>
      </c>
      <c r="X22" s="49">
        <v>0.999997</v>
      </c>
      <c r="Y22" s="49">
        <v>0</v>
      </c>
      <c r="Z22" s="49" t="s">
        <v>4872</v>
      </c>
      <c r="AA22" s="71">
        <v>22</v>
      </c>
      <c r="AB22" s="71"/>
      <c r="AC22" s="72"/>
      <c r="AD22" s="78" t="s">
        <v>2036</v>
      </c>
      <c r="AE22" s="78">
        <v>180</v>
      </c>
      <c r="AF22" s="78">
        <v>113</v>
      </c>
      <c r="AG22" s="78">
        <v>2453</v>
      </c>
      <c r="AH22" s="78">
        <v>205</v>
      </c>
      <c r="AI22" s="78"/>
      <c r="AJ22" s="78" t="s">
        <v>2232</v>
      </c>
      <c r="AK22" s="78" t="s">
        <v>2392</v>
      </c>
      <c r="AL22" s="82" t="s">
        <v>2527</v>
      </c>
      <c r="AM22" s="78"/>
      <c r="AN22" s="80">
        <v>42138.064155092594</v>
      </c>
      <c r="AO22" s="82" t="s">
        <v>2671</v>
      </c>
      <c r="AP22" s="78" t="b">
        <v>1</v>
      </c>
      <c r="AQ22" s="78" t="b">
        <v>0</v>
      </c>
      <c r="AR22" s="78" t="b">
        <v>0</v>
      </c>
      <c r="AS22" s="78"/>
      <c r="AT22" s="78">
        <v>27</v>
      </c>
      <c r="AU22" s="82" t="s">
        <v>2825</v>
      </c>
      <c r="AV22" s="78" t="b">
        <v>0</v>
      </c>
      <c r="AW22" s="78" t="s">
        <v>2981</v>
      </c>
      <c r="AX22" s="82" t="s">
        <v>3001</v>
      </c>
      <c r="AY22" s="78" t="s">
        <v>66</v>
      </c>
      <c r="AZ22" s="78" t="str">
        <f>REPLACE(INDEX(GroupVertices[Group],MATCH(Vertices[[#This Row],[Vertex]],GroupVertices[Vertex],0)),1,1,"")</f>
        <v>1</v>
      </c>
      <c r="BA22" s="48" t="s">
        <v>723</v>
      </c>
      <c r="BB22" s="48" t="s">
        <v>723</v>
      </c>
      <c r="BC22" s="48" t="s">
        <v>827</v>
      </c>
      <c r="BD22" s="48" t="s">
        <v>827</v>
      </c>
      <c r="BE22" s="48" t="s">
        <v>857</v>
      </c>
      <c r="BF22" s="48" t="s">
        <v>857</v>
      </c>
      <c r="BG22" s="120" t="s">
        <v>4017</v>
      </c>
      <c r="BH22" s="120" t="s">
        <v>4017</v>
      </c>
      <c r="BI22" s="120" t="s">
        <v>4230</v>
      </c>
      <c r="BJ22" s="120" t="s">
        <v>4230</v>
      </c>
      <c r="BK22" s="120">
        <v>1</v>
      </c>
      <c r="BL22" s="123">
        <v>10</v>
      </c>
      <c r="BM22" s="120">
        <v>0</v>
      </c>
      <c r="BN22" s="123">
        <v>0</v>
      </c>
      <c r="BO22" s="120">
        <v>0</v>
      </c>
      <c r="BP22" s="123">
        <v>0</v>
      </c>
      <c r="BQ22" s="120">
        <v>9</v>
      </c>
      <c r="BR22" s="123">
        <v>90</v>
      </c>
      <c r="BS22" s="120">
        <v>10</v>
      </c>
      <c r="BT22" s="2"/>
      <c r="BU22" s="3"/>
      <c r="BV22" s="3"/>
      <c r="BW22" s="3"/>
      <c r="BX22" s="3"/>
    </row>
    <row r="23" spans="1:76" ht="15">
      <c r="A23" s="64" t="s">
        <v>230</v>
      </c>
      <c r="B23" s="65"/>
      <c r="C23" s="65" t="s">
        <v>64</v>
      </c>
      <c r="D23" s="66">
        <v>162.09006936730174</v>
      </c>
      <c r="E23" s="68"/>
      <c r="F23" s="100" t="s">
        <v>2861</v>
      </c>
      <c r="G23" s="65"/>
      <c r="H23" s="69" t="s">
        <v>230</v>
      </c>
      <c r="I23" s="70"/>
      <c r="J23" s="70"/>
      <c r="K23" s="69" t="s">
        <v>3206</v>
      </c>
      <c r="L23" s="73">
        <v>1</v>
      </c>
      <c r="M23" s="74">
        <v>4367.47900390625</v>
      </c>
      <c r="N23" s="74">
        <v>3309.829345703125</v>
      </c>
      <c r="O23" s="75"/>
      <c r="P23" s="76"/>
      <c r="Q23" s="76"/>
      <c r="R23" s="86"/>
      <c r="S23" s="48">
        <v>1</v>
      </c>
      <c r="T23" s="48">
        <v>1</v>
      </c>
      <c r="U23" s="49">
        <v>0</v>
      </c>
      <c r="V23" s="49">
        <v>0</v>
      </c>
      <c r="W23" s="49">
        <v>0</v>
      </c>
      <c r="X23" s="49">
        <v>0.999997</v>
      </c>
      <c r="Y23" s="49">
        <v>0</v>
      </c>
      <c r="Z23" s="49" t="s">
        <v>4872</v>
      </c>
      <c r="AA23" s="71">
        <v>23</v>
      </c>
      <c r="AB23" s="71"/>
      <c r="AC23" s="72"/>
      <c r="AD23" s="78" t="s">
        <v>2037</v>
      </c>
      <c r="AE23" s="78">
        <v>256</v>
      </c>
      <c r="AF23" s="78">
        <v>169</v>
      </c>
      <c r="AG23" s="78">
        <v>3108</v>
      </c>
      <c r="AH23" s="78">
        <v>259</v>
      </c>
      <c r="AI23" s="78"/>
      <c r="AJ23" s="78" t="s">
        <v>2233</v>
      </c>
      <c r="AK23" s="78" t="s">
        <v>2393</v>
      </c>
      <c r="AL23" s="82" t="s">
        <v>2528</v>
      </c>
      <c r="AM23" s="78"/>
      <c r="AN23" s="80">
        <v>41506.92052083334</v>
      </c>
      <c r="AO23" s="82" t="s">
        <v>2672</v>
      </c>
      <c r="AP23" s="78" t="b">
        <v>0</v>
      </c>
      <c r="AQ23" s="78" t="b">
        <v>0</v>
      </c>
      <c r="AR23" s="78" t="b">
        <v>0</v>
      </c>
      <c r="AS23" s="78"/>
      <c r="AT23" s="78">
        <v>18</v>
      </c>
      <c r="AU23" s="82" t="s">
        <v>2825</v>
      </c>
      <c r="AV23" s="78" t="b">
        <v>0</v>
      </c>
      <c r="AW23" s="78" t="s">
        <v>2981</v>
      </c>
      <c r="AX23" s="82" t="s">
        <v>3002</v>
      </c>
      <c r="AY23" s="78" t="s">
        <v>66</v>
      </c>
      <c r="AZ23" s="78" t="str">
        <f>REPLACE(INDEX(GroupVertices[Group],MATCH(Vertices[[#This Row],[Vertex]],GroupVertices[Vertex],0)),1,1,"")</f>
        <v>1</v>
      </c>
      <c r="BA23" s="48" t="s">
        <v>723</v>
      </c>
      <c r="BB23" s="48" t="s">
        <v>723</v>
      </c>
      <c r="BC23" s="48" t="s">
        <v>827</v>
      </c>
      <c r="BD23" s="48" t="s">
        <v>827</v>
      </c>
      <c r="BE23" s="48" t="s">
        <v>860</v>
      </c>
      <c r="BF23" s="48" t="s">
        <v>860</v>
      </c>
      <c r="BG23" s="120" t="s">
        <v>4018</v>
      </c>
      <c r="BH23" s="120" t="s">
        <v>4018</v>
      </c>
      <c r="BI23" s="120" t="s">
        <v>4231</v>
      </c>
      <c r="BJ23" s="120" t="s">
        <v>4231</v>
      </c>
      <c r="BK23" s="120">
        <v>1</v>
      </c>
      <c r="BL23" s="123">
        <v>11.11111111111111</v>
      </c>
      <c r="BM23" s="120">
        <v>0</v>
      </c>
      <c r="BN23" s="123">
        <v>0</v>
      </c>
      <c r="BO23" s="120">
        <v>0</v>
      </c>
      <c r="BP23" s="123">
        <v>0</v>
      </c>
      <c r="BQ23" s="120">
        <v>8</v>
      </c>
      <c r="BR23" s="123">
        <v>88.88888888888889</v>
      </c>
      <c r="BS23" s="120">
        <v>9</v>
      </c>
      <c r="BT23" s="2"/>
      <c r="BU23" s="3"/>
      <c r="BV23" s="3"/>
      <c r="BW23" s="3"/>
      <c r="BX23" s="3"/>
    </row>
    <row r="24" spans="1:76" ht="15">
      <c r="A24" s="64" t="s">
        <v>231</v>
      </c>
      <c r="B24" s="65"/>
      <c r="C24" s="65" t="s">
        <v>64</v>
      </c>
      <c r="D24" s="66">
        <v>165.4603895844784</v>
      </c>
      <c r="E24" s="68"/>
      <c r="F24" s="100" t="s">
        <v>1240</v>
      </c>
      <c r="G24" s="65"/>
      <c r="H24" s="69" t="s">
        <v>231</v>
      </c>
      <c r="I24" s="70"/>
      <c r="J24" s="70"/>
      <c r="K24" s="69" t="s">
        <v>3207</v>
      </c>
      <c r="L24" s="73">
        <v>1</v>
      </c>
      <c r="M24" s="74">
        <v>1913.028076171875</v>
      </c>
      <c r="N24" s="74">
        <v>3309.829345703125</v>
      </c>
      <c r="O24" s="75"/>
      <c r="P24" s="76"/>
      <c r="Q24" s="76"/>
      <c r="R24" s="86"/>
      <c r="S24" s="48">
        <v>1</v>
      </c>
      <c r="T24" s="48">
        <v>1</v>
      </c>
      <c r="U24" s="49">
        <v>0</v>
      </c>
      <c r="V24" s="49">
        <v>0</v>
      </c>
      <c r="W24" s="49">
        <v>0</v>
      </c>
      <c r="X24" s="49">
        <v>0.999997</v>
      </c>
      <c r="Y24" s="49">
        <v>0</v>
      </c>
      <c r="Z24" s="49" t="s">
        <v>4872</v>
      </c>
      <c r="AA24" s="71">
        <v>24</v>
      </c>
      <c r="AB24" s="71"/>
      <c r="AC24" s="72"/>
      <c r="AD24" s="78" t="s">
        <v>2038</v>
      </c>
      <c r="AE24" s="78">
        <v>4391</v>
      </c>
      <c r="AF24" s="78">
        <v>6418</v>
      </c>
      <c r="AG24" s="78">
        <v>51547</v>
      </c>
      <c r="AH24" s="78">
        <v>7300</v>
      </c>
      <c r="AI24" s="78"/>
      <c r="AJ24" s="78" t="s">
        <v>2234</v>
      </c>
      <c r="AK24" s="78" t="s">
        <v>2394</v>
      </c>
      <c r="AL24" s="82" t="s">
        <v>2529</v>
      </c>
      <c r="AM24" s="78"/>
      <c r="AN24" s="80">
        <v>39893.8452662037</v>
      </c>
      <c r="AO24" s="82" t="s">
        <v>2673</v>
      </c>
      <c r="AP24" s="78" t="b">
        <v>0</v>
      </c>
      <c r="AQ24" s="78" t="b">
        <v>0</v>
      </c>
      <c r="AR24" s="78" t="b">
        <v>1</v>
      </c>
      <c r="AS24" s="78"/>
      <c r="AT24" s="78">
        <v>624</v>
      </c>
      <c r="AU24" s="82" t="s">
        <v>2829</v>
      </c>
      <c r="AV24" s="78" t="b">
        <v>0</v>
      </c>
      <c r="AW24" s="78" t="s">
        <v>2981</v>
      </c>
      <c r="AX24" s="82" t="s">
        <v>3003</v>
      </c>
      <c r="AY24" s="78" t="s">
        <v>66</v>
      </c>
      <c r="AZ24" s="78" t="str">
        <f>REPLACE(INDEX(GroupVertices[Group],MATCH(Vertices[[#This Row],[Vertex]],GroupVertices[Vertex],0)),1,1,"")</f>
        <v>1</v>
      </c>
      <c r="BA24" s="48" t="s">
        <v>726</v>
      </c>
      <c r="BB24" s="48" t="s">
        <v>726</v>
      </c>
      <c r="BC24" s="48" t="s">
        <v>830</v>
      </c>
      <c r="BD24" s="48" t="s">
        <v>830</v>
      </c>
      <c r="BE24" s="48" t="s">
        <v>861</v>
      </c>
      <c r="BF24" s="48" t="s">
        <v>861</v>
      </c>
      <c r="BG24" s="120" t="s">
        <v>4019</v>
      </c>
      <c r="BH24" s="120" t="s">
        <v>4019</v>
      </c>
      <c r="BI24" s="120" t="s">
        <v>4232</v>
      </c>
      <c r="BJ24" s="120" t="s">
        <v>4232</v>
      </c>
      <c r="BK24" s="120">
        <v>2</v>
      </c>
      <c r="BL24" s="123">
        <v>9.523809523809524</v>
      </c>
      <c r="BM24" s="120">
        <v>1</v>
      </c>
      <c r="BN24" s="123">
        <v>4.761904761904762</v>
      </c>
      <c r="BO24" s="120">
        <v>0</v>
      </c>
      <c r="BP24" s="123">
        <v>0</v>
      </c>
      <c r="BQ24" s="120">
        <v>18</v>
      </c>
      <c r="BR24" s="123">
        <v>85.71428571428571</v>
      </c>
      <c r="BS24" s="120">
        <v>21</v>
      </c>
      <c r="BT24" s="2"/>
      <c r="BU24" s="3"/>
      <c r="BV24" s="3"/>
      <c r="BW24" s="3"/>
      <c r="BX24" s="3"/>
    </row>
    <row r="25" spans="1:76" ht="15">
      <c r="A25" s="64" t="s">
        <v>232</v>
      </c>
      <c r="B25" s="65"/>
      <c r="C25" s="65" t="s">
        <v>64</v>
      </c>
      <c r="D25" s="66">
        <v>162.0080900629313</v>
      </c>
      <c r="E25" s="68"/>
      <c r="F25" s="100" t="s">
        <v>2854</v>
      </c>
      <c r="G25" s="65"/>
      <c r="H25" s="69" t="s">
        <v>232</v>
      </c>
      <c r="I25" s="70"/>
      <c r="J25" s="70"/>
      <c r="K25" s="69" t="s">
        <v>3208</v>
      </c>
      <c r="L25" s="73">
        <v>1</v>
      </c>
      <c r="M25" s="74">
        <v>2403.918212890625</v>
      </c>
      <c r="N25" s="74">
        <v>3309.829345703125</v>
      </c>
      <c r="O25" s="75"/>
      <c r="P25" s="76"/>
      <c r="Q25" s="76"/>
      <c r="R25" s="86"/>
      <c r="S25" s="48">
        <v>1</v>
      </c>
      <c r="T25" s="48">
        <v>1</v>
      </c>
      <c r="U25" s="49">
        <v>0</v>
      </c>
      <c r="V25" s="49">
        <v>0</v>
      </c>
      <c r="W25" s="49">
        <v>0</v>
      </c>
      <c r="X25" s="49">
        <v>0.999997</v>
      </c>
      <c r="Y25" s="49">
        <v>0</v>
      </c>
      <c r="Z25" s="49" t="s">
        <v>4872</v>
      </c>
      <c r="AA25" s="71">
        <v>25</v>
      </c>
      <c r="AB25" s="71"/>
      <c r="AC25" s="72"/>
      <c r="AD25" s="78" t="s">
        <v>2039</v>
      </c>
      <c r="AE25" s="78">
        <v>19</v>
      </c>
      <c r="AF25" s="78">
        <v>17</v>
      </c>
      <c r="AG25" s="78">
        <v>1916</v>
      </c>
      <c r="AH25" s="78">
        <v>6</v>
      </c>
      <c r="AI25" s="78"/>
      <c r="AJ25" s="78"/>
      <c r="AK25" s="78"/>
      <c r="AL25" s="78"/>
      <c r="AM25" s="78"/>
      <c r="AN25" s="80">
        <v>41454.556597222225</v>
      </c>
      <c r="AO25" s="78"/>
      <c r="AP25" s="78" t="b">
        <v>1</v>
      </c>
      <c r="AQ25" s="78" t="b">
        <v>1</v>
      </c>
      <c r="AR25" s="78" t="b">
        <v>0</v>
      </c>
      <c r="AS25" s="78" t="s">
        <v>1915</v>
      </c>
      <c r="AT25" s="78">
        <v>4</v>
      </c>
      <c r="AU25" s="82" t="s">
        <v>2825</v>
      </c>
      <c r="AV25" s="78" t="b">
        <v>0</v>
      </c>
      <c r="AW25" s="78" t="s">
        <v>2981</v>
      </c>
      <c r="AX25" s="82" t="s">
        <v>3004</v>
      </c>
      <c r="AY25" s="78" t="s">
        <v>66</v>
      </c>
      <c r="AZ25" s="78" t="str">
        <f>REPLACE(INDEX(GroupVertices[Group],MATCH(Vertices[[#This Row],[Vertex]],GroupVertices[Vertex],0)),1,1,"")</f>
        <v>1</v>
      </c>
      <c r="BA25" s="48" t="s">
        <v>723</v>
      </c>
      <c r="BB25" s="48" t="s">
        <v>723</v>
      </c>
      <c r="BC25" s="48" t="s">
        <v>827</v>
      </c>
      <c r="BD25" s="48" t="s">
        <v>827</v>
      </c>
      <c r="BE25" s="48" t="s">
        <v>862</v>
      </c>
      <c r="BF25" s="48" t="s">
        <v>862</v>
      </c>
      <c r="BG25" s="120" t="s">
        <v>4020</v>
      </c>
      <c r="BH25" s="120" t="s">
        <v>4020</v>
      </c>
      <c r="BI25" s="120" t="s">
        <v>4233</v>
      </c>
      <c r="BJ25" s="120" t="s">
        <v>4233</v>
      </c>
      <c r="BK25" s="120">
        <v>1</v>
      </c>
      <c r="BL25" s="123">
        <v>10</v>
      </c>
      <c r="BM25" s="120">
        <v>0</v>
      </c>
      <c r="BN25" s="123">
        <v>0</v>
      </c>
      <c r="BO25" s="120">
        <v>0</v>
      </c>
      <c r="BP25" s="123">
        <v>0</v>
      </c>
      <c r="BQ25" s="120">
        <v>9</v>
      </c>
      <c r="BR25" s="123">
        <v>90</v>
      </c>
      <c r="BS25" s="120">
        <v>10</v>
      </c>
      <c r="BT25" s="2"/>
      <c r="BU25" s="3"/>
      <c r="BV25" s="3"/>
      <c r="BW25" s="3"/>
      <c r="BX25" s="3"/>
    </row>
    <row r="26" spans="1:76" ht="15">
      <c r="A26" s="64" t="s">
        <v>233</v>
      </c>
      <c r="B26" s="65"/>
      <c r="C26" s="65" t="s">
        <v>64</v>
      </c>
      <c r="D26" s="66">
        <v>162.07334990391038</v>
      </c>
      <c r="E26" s="68"/>
      <c r="F26" s="100" t="s">
        <v>2862</v>
      </c>
      <c r="G26" s="65"/>
      <c r="H26" s="69" t="s">
        <v>233</v>
      </c>
      <c r="I26" s="70"/>
      <c r="J26" s="70"/>
      <c r="K26" s="69" t="s">
        <v>3209</v>
      </c>
      <c r="L26" s="73">
        <v>1</v>
      </c>
      <c r="M26" s="74">
        <v>7005.5751953125</v>
      </c>
      <c r="N26" s="74">
        <v>7008.07666015625</v>
      </c>
      <c r="O26" s="75"/>
      <c r="P26" s="76"/>
      <c r="Q26" s="76"/>
      <c r="R26" s="86"/>
      <c r="S26" s="48">
        <v>0</v>
      </c>
      <c r="T26" s="48">
        <v>1</v>
      </c>
      <c r="U26" s="49">
        <v>0</v>
      </c>
      <c r="V26" s="49">
        <v>0.006329</v>
      </c>
      <c r="W26" s="49">
        <v>0.018025</v>
      </c>
      <c r="X26" s="49">
        <v>0.479453</v>
      </c>
      <c r="Y26" s="49">
        <v>0</v>
      </c>
      <c r="Z26" s="49">
        <v>0</v>
      </c>
      <c r="AA26" s="71">
        <v>26</v>
      </c>
      <c r="AB26" s="71"/>
      <c r="AC26" s="72"/>
      <c r="AD26" s="78" t="s">
        <v>2040</v>
      </c>
      <c r="AE26" s="78">
        <v>163</v>
      </c>
      <c r="AF26" s="78">
        <v>138</v>
      </c>
      <c r="AG26" s="78">
        <v>3051</v>
      </c>
      <c r="AH26" s="78">
        <v>65</v>
      </c>
      <c r="AI26" s="78"/>
      <c r="AJ26" s="78" t="s">
        <v>2235</v>
      </c>
      <c r="AK26" s="78" t="s">
        <v>2395</v>
      </c>
      <c r="AL26" s="82" t="s">
        <v>2530</v>
      </c>
      <c r="AM26" s="78"/>
      <c r="AN26" s="80">
        <v>40169.00376157407</v>
      </c>
      <c r="AO26" s="82" t="s">
        <v>2674</v>
      </c>
      <c r="AP26" s="78" t="b">
        <v>0</v>
      </c>
      <c r="AQ26" s="78" t="b">
        <v>0</v>
      </c>
      <c r="AR26" s="78" t="b">
        <v>1</v>
      </c>
      <c r="AS26" s="78" t="s">
        <v>1915</v>
      </c>
      <c r="AT26" s="78">
        <v>36</v>
      </c>
      <c r="AU26" s="82" t="s">
        <v>2825</v>
      </c>
      <c r="AV26" s="78" t="b">
        <v>0</v>
      </c>
      <c r="AW26" s="78" t="s">
        <v>2981</v>
      </c>
      <c r="AX26" s="82" t="s">
        <v>3005</v>
      </c>
      <c r="AY26" s="78" t="s">
        <v>66</v>
      </c>
      <c r="AZ26" s="78" t="str">
        <f>REPLACE(INDEX(GroupVertices[Group],MATCH(Vertices[[#This Row],[Vertex]],GroupVertices[Vertex],0)),1,1,"")</f>
        <v>2</v>
      </c>
      <c r="BA26" s="48" t="s">
        <v>723</v>
      </c>
      <c r="BB26" s="48" t="s">
        <v>723</v>
      </c>
      <c r="BC26" s="48" t="s">
        <v>827</v>
      </c>
      <c r="BD26" s="48" t="s">
        <v>827</v>
      </c>
      <c r="BE26" s="48" t="s">
        <v>859</v>
      </c>
      <c r="BF26" s="48" t="s">
        <v>859</v>
      </c>
      <c r="BG26" s="120" t="s">
        <v>4021</v>
      </c>
      <c r="BH26" s="120" t="s">
        <v>4021</v>
      </c>
      <c r="BI26" s="120" t="s">
        <v>4234</v>
      </c>
      <c r="BJ26" s="120" t="s">
        <v>4234</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234</v>
      </c>
      <c r="B27" s="65"/>
      <c r="C27" s="65" t="s">
        <v>64</v>
      </c>
      <c r="D27" s="66">
        <v>162.31281576667666</v>
      </c>
      <c r="E27" s="68"/>
      <c r="F27" s="100" t="s">
        <v>2863</v>
      </c>
      <c r="G27" s="65"/>
      <c r="H27" s="69" t="s">
        <v>234</v>
      </c>
      <c r="I27" s="70"/>
      <c r="J27" s="70"/>
      <c r="K27" s="69" t="s">
        <v>3210</v>
      </c>
      <c r="L27" s="73">
        <v>1</v>
      </c>
      <c r="M27" s="74">
        <v>2894.808349609375</v>
      </c>
      <c r="N27" s="74">
        <v>3309.829345703125</v>
      </c>
      <c r="O27" s="75"/>
      <c r="P27" s="76"/>
      <c r="Q27" s="76"/>
      <c r="R27" s="86"/>
      <c r="S27" s="48">
        <v>1</v>
      </c>
      <c r="T27" s="48">
        <v>1</v>
      </c>
      <c r="U27" s="49">
        <v>0</v>
      </c>
      <c r="V27" s="49">
        <v>0</v>
      </c>
      <c r="W27" s="49">
        <v>0</v>
      </c>
      <c r="X27" s="49">
        <v>0.999997</v>
      </c>
      <c r="Y27" s="49">
        <v>0</v>
      </c>
      <c r="Z27" s="49" t="s">
        <v>4872</v>
      </c>
      <c r="AA27" s="71">
        <v>27</v>
      </c>
      <c r="AB27" s="71"/>
      <c r="AC27" s="72"/>
      <c r="AD27" s="78" t="s">
        <v>2041</v>
      </c>
      <c r="AE27" s="78">
        <v>523</v>
      </c>
      <c r="AF27" s="78">
        <v>582</v>
      </c>
      <c r="AG27" s="78">
        <v>3059</v>
      </c>
      <c r="AH27" s="78">
        <v>736</v>
      </c>
      <c r="AI27" s="78"/>
      <c r="AJ27" s="78" t="s">
        <v>2236</v>
      </c>
      <c r="AK27" s="78" t="s">
        <v>2396</v>
      </c>
      <c r="AL27" s="82" t="s">
        <v>2531</v>
      </c>
      <c r="AM27" s="78"/>
      <c r="AN27" s="80">
        <v>41112.08909722222</v>
      </c>
      <c r="AO27" s="82" t="s">
        <v>2675</v>
      </c>
      <c r="AP27" s="78" t="b">
        <v>0</v>
      </c>
      <c r="AQ27" s="78" t="b">
        <v>0</v>
      </c>
      <c r="AR27" s="78" t="b">
        <v>1</v>
      </c>
      <c r="AS27" s="78" t="s">
        <v>1915</v>
      </c>
      <c r="AT27" s="78">
        <v>40</v>
      </c>
      <c r="AU27" s="82" t="s">
        <v>2825</v>
      </c>
      <c r="AV27" s="78" t="b">
        <v>0</v>
      </c>
      <c r="AW27" s="78" t="s">
        <v>2981</v>
      </c>
      <c r="AX27" s="82" t="s">
        <v>3006</v>
      </c>
      <c r="AY27" s="78" t="s">
        <v>66</v>
      </c>
      <c r="AZ27" s="78" t="str">
        <f>REPLACE(INDEX(GroupVertices[Group],MATCH(Vertices[[#This Row],[Vertex]],GroupVertices[Vertex],0)),1,1,"")</f>
        <v>1</v>
      </c>
      <c r="BA27" s="48" t="s">
        <v>723</v>
      </c>
      <c r="BB27" s="48" t="s">
        <v>723</v>
      </c>
      <c r="BC27" s="48" t="s">
        <v>827</v>
      </c>
      <c r="BD27" s="48" t="s">
        <v>827</v>
      </c>
      <c r="BE27" s="48" t="s">
        <v>863</v>
      </c>
      <c r="BF27" s="48" t="s">
        <v>863</v>
      </c>
      <c r="BG27" s="120" t="s">
        <v>4022</v>
      </c>
      <c r="BH27" s="120" t="s">
        <v>4022</v>
      </c>
      <c r="BI27" s="120" t="s">
        <v>4235</v>
      </c>
      <c r="BJ27" s="120" t="s">
        <v>4235</v>
      </c>
      <c r="BK27" s="120">
        <v>1</v>
      </c>
      <c r="BL27" s="123">
        <v>11.11111111111111</v>
      </c>
      <c r="BM27" s="120">
        <v>0</v>
      </c>
      <c r="BN27" s="123">
        <v>0</v>
      </c>
      <c r="BO27" s="120">
        <v>0</v>
      </c>
      <c r="BP27" s="123">
        <v>0</v>
      </c>
      <c r="BQ27" s="120">
        <v>8</v>
      </c>
      <c r="BR27" s="123">
        <v>88.88888888888889</v>
      </c>
      <c r="BS27" s="120">
        <v>9</v>
      </c>
      <c r="BT27" s="2"/>
      <c r="BU27" s="3"/>
      <c r="BV27" s="3"/>
      <c r="BW27" s="3"/>
      <c r="BX27" s="3"/>
    </row>
    <row r="28" spans="1:76" ht="15">
      <c r="A28" s="64" t="s">
        <v>235</v>
      </c>
      <c r="B28" s="65"/>
      <c r="C28" s="65" t="s">
        <v>64</v>
      </c>
      <c r="D28" s="66">
        <v>162.3365466179418</v>
      </c>
      <c r="E28" s="68"/>
      <c r="F28" s="100" t="s">
        <v>2864</v>
      </c>
      <c r="G28" s="65"/>
      <c r="H28" s="69" t="s">
        <v>235</v>
      </c>
      <c r="I28" s="70"/>
      <c r="J28" s="70"/>
      <c r="K28" s="69" t="s">
        <v>3211</v>
      </c>
      <c r="L28" s="73">
        <v>1</v>
      </c>
      <c r="M28" s="74">
        <v>5045.92529296875</v>
      </c>
      <c r="N28" s="74">
        <v>8925.7421875</v>
      </c>
      <c r="O28" s="75"/>
      <c r="P28" s="76"/>
      <c r="Q28" s="76"/>
      <c r="R28" s="86"/>
      <c r="S28" s="48">
        <v>0</v>
      </c>
      <c r="T28" s="48">
        <v>2</v>
      </c>
      <c r="U28" s="49">
        <v>0</v>
      </c>
      <c r="V28" s="49">
        <v>0.006757</v>
      </c>
      <c r="W28" s="49">
        <v>0.021861</v>
      </c>
      <c r="X28" s="49">
        <v>0.797148</v>
      </c>
      <c r="Y28" s="49">
        <v>0.5</v>
      </c>
      <c r="Z28" s="49">
        <v>0</v>
      </c>
      <c r="AA28" s="71">
        <v>28</v>
      </c>
      <c r="AB28" s="71"/>
      <c r="AC28" s="72"/>
      <c r="AD28" s="78" t="s">
        <v>2042</v>
      </c>
      <c r="AE28" s="78">
        <v>3866</v>
      </c>
      <c r="AF28" s="78">
        <v>626</v>
      </c>
      <c r="AG28" s="78">
        <v>11965</v>
      </c>
      <c r="AH28" s="78">
        <v>6847</v>
      </c>
      <c r="AI28" s="78"/>
      <c r="AJ28" s="78" t="s">
        <v>2237</v>
      </c>
      <c r="AK28" s="78" t="s">
        <v>2397</v>
      </c>
      <c r="AL28" s="78"/>
      <c r="AM28" s="78"/>
      <c r="AN28" s="80">
        <v>40468.46061342592</v>
      </c>
      <c r="AO28" s="78"/>
      <c r="AP28" s="78" t="b">
        <v>1</v>
      </c>
      <c r="AQ28" s="78" t="b">
        <v>0</v>
      </c>
      <c r="AR28" s="78" t="b">
        <v>1</v>
      </c>
      <c r="AS28" s="78" t="s">
        <v>1915</v>
      </c>
      <c r="AT28" s="78">
        <v>21</v>
      </c>
      <c r="AU28" s="82" t="s">
        <v>2825</v>
      </c>
      <c r="AV28" s="78" t="b">
        <v>0</v>
      </c>
      <c r="AW28" s="78" t="s">
        <v>2981</v>
      </c>
      <c r="AX28" s="82" t="s">
        <v>3007</v>
      </c>
      <c r="AY28" s="78" t="s">
        <v>66</v>
      </c>
      <c r="AZ28" s="78" t="str">
        <f>REPLACE(INDEX(GroupVertices[Group],MATCH(Vertices[[#This Row],[Vertex]],GroupVertices[Vertex],0)),1,1,"")</f>
        <v>2</v>
      </c>
      <c r="BA28" s="48" t="s">
        <v>723</v>
      </c>
      <c r="BB28" s="48" t="s">
        <v>723</v>
      </c>
      <c r="BC28" s="48" t="s">
        <v>827</v>
      </c>
      <c r="BD28" s="48" t="s">
        <v>827</v>
      </c>
      <c r="BE28" s="48" t="s">
        <v>864</v>
      </c>
      <c r="BF28" s="48" t="s">
        <v>864</v>
      </c>
      <c r="BG28" s="120" t="s">
        <v>4023</v>
      </c>
      <c r="BH28" s="120" t="s">
        <v>4023</v>
      </c>
      <c r="BI28" s="120" t="s">
        <v>4236</v>
      </c>
      <c r="BJ28" s="120" t="s">
        <v>4236</v>
      </c>
      <c r="BK28" s="120">
        <v>2</v>
      </c>
      <c r="BL28" s="123">
        <v>16.666666666666668</v>
      </c>
      <c r="BM28" s="120">
        <v>0</v>
      </c>
      <c r="BN28" s="123">
        <v>0</v>
      </c>
      <c r="BO28" s="120">
        <v>0</v>
      </c>
      <c r="BP28" s="123">
        <v>0</v>
      </c>
      <c r="BQ28" s="120">
        <v>10</v>
      </c>
      <c r="BR28" s="123">
        <v>83.33333333333333</v>
      </c>
      <c r="BS28" s="120">
        <v>12</v>
      </c>
      <c r="BT28" s="2"/>
      <c r="BU28" s="3"/>
      <c r="BV28" s="3"/>
      <c r="BW28" s="3"/>
      <c r="BX28" s="3"/>
    </row>
    <row r="29" spans="1:76" ht="15">
      <c r="A29" s="64" t="s">
        <v>356</v>
      </c>
      <c r="B29" s="65"/>
      <c r="C29" s="65" t="s">
        <v>64</v>
      </c>
      <c r="D29" s="66">
        <v>162.49241516375136</v>
      </c>
      <c r="E29" s="68"/>
      <c r="F29" s="100" t="s">
        <v>2865</v>
      </c>
      <c r="G29" s="65"/>
      <c r="H29" s="69" t="s">
        <v>356</v>
      </c>
      <c r="I29" s="70"/>
      <c r="J29" s="70"/>
      <c r="K29" s="69" t="s">
        <v>3212</v>
      </c>
      <c r="L29" s="73">
        <v>368.1835844644431</v>
      </c>
      <c r="M29" s="74">
        <v>4938.8837890625</v>
      </c>
      <c r="N29" s="74">
        <v>8517.5205078125</v>
      </c>
      <c r="O29" s="75"/>
      <c r="P29" s="76"/>
      <c r="Q29" s="76"/>
      <c r="R29" s="86"/>
      <c r="S29" s="48">
        <v>1</v>
      </c>
      <c r="T29" s="48">
        <v>2</v>
      </c>
      <c r="U29" s="49">
        <v>116.714286</v>
      </c>
      <c r="V29" s="49">
        <v>0.007246</v>
      </c>
      <c r="W29" s="49">
        <v>0.026317</v>
      </c>
      <c r="X29" s="49">
        <v>1.121279</v>
      </c>
      <c r="Y29" s="49">
        <v>0.16666666666666666</v>
      </c>
      <c r="Z29" s="49">
        <v>0</v>
      </c>
      <c r="AA29" s="71">
        <v>29</v>
      </c>
      <c r="AB29" s="71"/>
      <c r="AC29" s="72"/>
      <c r="AD29" s="78" t="s">
        <v>2043</v>
      </c>
      <c r="AE29" s="78">
        <v>1068</v>
      </c>
      <c r="AF29" s="78">
        <v>915</v>
      </c>
      <c r="AG29" s="78">
        <v>3741</v>
      </c>
      <c r="AH29" s="78">
        <v>134</v>
      </c>
      <c r="AI29" s="78"/>
      <c r="AJ29" s="78" t="s">
        <v>2238</v>
      </c>
      <c r="AK29" s="78" t="s">
        <v>2398</v>
      </c>
      <c r="AL29" s="82" t="s">
        <v>2532</v>
      </c>
      <c r="AM29" s="78"/>
      <c r="AN29" s="80">
        <v>40464.667604166665</v>
      </c>
      <c r="AO29" s="82" t="s">
        <v>2676</v>
      </c>
      <c r="AP29" s="78" t="b">
        <v>1</v>
      </c>
      <c r="AQ29" s="78" t="b">
        <v>0</v>
      </c>
      <c r="AR29" s="78" t="b">
        <v>1</v>
      </c>
      <c r="AS29" s="78"/>
      <c r="AT29" s="78">
        <v>52</v>
      </c>
      <c r="AU29" s="82" t="s">
        <v>2825</v>
      </c>
      <c r="AV29" s="78" t="b">
        <v>0</v>
      </c>
      <c r="AW29" s="78" t="s">
        <v>2981</v>
      </c>
      <c r="AX29" s="82" t="s">
        <v>3008</v>
      </c>
      <c r="AY29" s="78" t="s">
        <v>66</v>
      </c>
      <c r="AZ29" s="78" t="str">
        <f>REPLACE(INDEX(GroupVertices[Group],MATCH(Vertices[[#This Row],[Vertex]],GroupVertices[Vertex],0)),1,1,"")</f>
        <v>2</v>
      </c>
      <c r="BA29" s="48" t="s">
        <v>723</v>
      </c>
      <c r="BB29" s="48" t="s">
        <v>723</v>
      </c>
      <c r="BC29" s="48" t="s">
        <v>827</v>
      </c>
      <c r="BD29" s="48" t="s">
        <v>827</v>
      </c>
      <c r="BE29" s="48" t="s">
        <v>3927</v>
      </c>
      <c r="BF29" s="48" t="s">
        <v>3927</v>
      </c>
      <c r="BG29" s="120" t="s">
        <v>4024</v>
      </c>
      <c r="BH29" s="120" t="s">
        <v>4176</v>
      </c>
      <c r="BI29" s="120" t="s">
        <v>4237</v>
      </c>
      <c r="BJ29" s="120" t="s">
        <v>4237</v>
      </c>
      <c r="BK29" s="120">
        <v>3</v>
      </c>
      <c r="BL29" s="123">
        <v>14.285714285714286</v>
      </c>
      <c r="BM29" s="120">
        <v>0</v>
      </c>
      <c r="BN29" s="123">
        <v>0</v>
      </c>
      <c r="BO29" s="120">
        <v>0</v>
      </c>
      <c r="BP29" s="123">
        <v>0</v>
      </c>
      <c r="BQ29" s="120">
        <v>18</v>
      </c>
      <c r="BR29" s="123">
        <v>85.71428571428571</v>
      </c>
      <c r="BS29" s="120">
        <v>21</v>
      </c>
      <c r="BT29" s="2"/>
      <c r="BU29" s="3"/>
      <c r="BV29" s="3"/>
      <c r="BW29" s="3"/>
      <c r="BX29" s="3"/>
    </row>
    <row r="30" spans="1:76" ht="15">
      <c r="A30" s="64" t="s">
        <v>236</v>
      </c>
      <c r="B30" s="65"/>
      <c r="C30" s="65" t="s">
        <v>64</v>
      </c>
      <c r="D30" s="66">
        <v>162.36944620719572</v>
      </c>
      <c r="E30" s="68"/>
      <c r="F30" s="100" t="s">
        <v>1241</v>
      </c>
      <c r="G30" s="65"/>
      <c r="H30" s="69" t="s">
        <v>236</v>
      </c>
      <c r="I30" s="70"/>
      <c r="J30" s="70"/>
      <c r="K30" s="69" t="s">
        <v>3213</v>
      </c>
      <c r="L30" s="73">
        <v>1</v>
      </c>
      <c r="M30" s="74">
        <v>9553.9501953125</v>
      </c>
      <c r="N30" s="74">
        <v>4190.75732421875</v>
      </c>
      <c r="O30" s="75"/>
      <c r="P30" s="76"/>
      <c r="Q30" s="76"/>
      <c r="R30" s="86"/>
      <c r="S30" s="48">
        <v>0</v>
      </c>
      <c r="T30" s="48">
        <v>1</v>
      </c>
      <c r="U30" s="49">
        <v>0</v>
      </c>
      <c r="V30" s="49">
        <v>1</v>
      </c>
      <c r="W30" s="49">
        <v>0</v>
      </c>
      <c r="X30" s="49">
        <v>0.701753</v>
      </c>
      <c r="Y30" s="49">
        <v>0</v>
      </c>
      <c r="Z30" s="49">
        <v>0</v>
      </c>
      <c r="AA30" s="71">
        <v>30</v>
      </c>
      <c r="AB30" s="71"/>
      <c r="AC30" s="72"/>
      <c r="AD30" s="78" t="s">
        <v>2044</v>
      </c>
      <c r="AE30" s="78">
        <v>41</v>
      </c>
      <c r="AF30" s="78">
        <v>687</v>
      </c>
      <c r="AG30" s="78">
        <v>61240</v>
      </c>
      <c r="AH30" s="78">
        <v>3</v>
      </c>
      <c r="AI30" s="78"/>
      <c r="AJ30" s="78" t="s">
        <v>2239</v>
      </c>
      <c r="AK30" s="78" t="s">
        <v>2399</v>
      </c>
      <c r="AL30" s="78"/>
      <c r="AM30" s="78"/>
      <c r="AN30" s="80">
        <v>42841.21424768519</v>
      </c>
      <c r="AO30" s="82" t="s">
        <v>2677</v>
      </c>
      <c r="AP30" s="78" t="b">
        <v>1</v>
      </c>
      <c r="AQ30" s="78" t="b">
        <v>0</v>
      </c>
      <c r="AR30" s="78" t="b">
        <v>0</v>
      </c>
      <c r="AS30" s="78"/>
      <c r="AT30" s="78">
        <v>29</v>
      </c>
      <c r="AU30" s="78"/>
      <c r="AV30" s="78" t="b">
        <v>0</v>
      </c>
      <c r="AW30" s="78" t="s">
        <v>2981</v>
      </c>
      <c r="AX30" s="82" t="s">
        <v>3009</v>
      </c>
      <c r="AY30" s="78" t="s">
        <v>66</v>
      </c>
      <c r="AZ30" s="78" t="str">
        <f>REPLACE(INDEX(GroupVertices[Group],MATCH(Vertices[[#This Row],[Vertex]],GroupVertices[Vertex],0)),1,1,"")</f>
        <v>22</v>
      </c>
      <c r="BA30" s="48"/>
      <c r="BB30" s="48"/>
      <c r="BC30" s="48"/>
      <c r="BD30" s="48"/>
      <c r="BE30" s="48" t="s">
        <v>865</v>
      </c>
      <c r="BF30" s="48" t="s">
        <v>865</v>
      </c>
      <c r="BG30" s="120" t="s">
        <v>4025</v>
      </c>
      <c r="BH30" s="120" t="s">
        <v>4025</v>
      </c>
      <c r="BI30" s="120" t="s">
        <v>4238</v>
      </c>
      <c r="BJ30" s="120" t="s">
        <v>4238</v>
      </c>
      <c r="BK30" s="120">
        <v>1</v>
      </c>
      <c r="BL30" s="123">
        <v>5.555555555555555</v>
      </c>
      <c r="BM30" s="120">
        <v>0</v>
      </c>
      <c r="BN30" s="123">
        <v>0</v>
      </c>
      <c r="BO30" s="120">
        <v>0</v>
      </c>
      <c r="BP30" s="123">
        <v>0</v>
      </c>
      <c r="BQ30" s="120">
        <v>17</v>
      </c>
      <c r="BR30" s="123">
        <v>94.44444444444444</v>
      </c>
      <c r="BS30" s="120">
        <v>18</v>
      </c>
      <c r="BT30" s="2"/>
      <c r="BU30" s="3"/>
      <c r="BV30" s="3"/>
      <c r="BW30" s="3"/>
      <c r="BX30" s="3"/>
    </row>
    <row r="31" spans="1:76" ht="15">
      <c r="A31" s="64" t="s">
        <v>307</v>
      </c>
      <c r="B31" s="65"/>
      <c r="C31" s="65" t="s">
        <v>64</v>
      </c>
      <c r="D31" s="66">
        <v>164.25820623288826</v>
      </c>
      <c r="E31" s="68"/>
      <c r="F31" s="100" t="s">
        <v>2866</v>
      </c>
      <c r="G31" s="65"/>
      <c r="H31" s="69" t="s">
        <v>307</v>
      </c>
      <c r="I31" s="70"/>
      <c r="J31" s="70"/>
      <c r="K31" s="69" t="s">
        <v>3214</v>
      </c>
      <c r="L31" s="73">
        <v>1</v>
      </c>
      <c r="M31" s="74">
        <v>9553.9501953125</v>
      </c>
      <c r="N31" s="74">
        <v>3702.57080078125</v>
      </c>
      <c r="O31" s="75"/>
      <c r="P31" s="76"/>
      <c r="Q31" s="76"/>
      <c r="R31" s="86"/>
      <c r="S31" s="48">
        <v>2</v>
      </c>
      <c r="T31" s="48">
        <v>1</v>
      </c>
      <c r="U31" s="49">
        <v>0</v>
      </c>
      <c r="V31" s="49">
        <v>1</v>
      </c>
      <c r="W31" s="49">
        <v>0</v>
      </c>
      <c r="X31" s="49">
        <v>1.298242</v>
      </c>
      <c r="Y31" s="49">
        <v>0</v>
      </c>
      <c r="Z31" s="49">
        <v>0</v>
      </c>
      <c r="AA31" s="71">
        <v>31</v>
      </c>
      <c r="AB31" s="71"/>
      <c r="AC31" s="72"/>
      <c r="AD31" s="78" t="s">
        <v>2045</v>
      </c>
      <c r="AE31" s="78">
        <v>4261</v>
      </c>
      <c r="AF31" s="78">
        <v>4189</v>
      </c>
      <c r="AG31" s="78">
        <v>8591</v>
      </c>
      <c r="AH31" s="78">
        <v>1551</v>
      </c>
      <c r="AI31" s="78"/>
      <c r="AJ31" s="78" t="s">
        <v>2240</v>
      </c>
      <c r="AK31" s="78" t="s">
        <v>2400</v>
      </c>
      <c r="AL31" s="82" t="s">
        <v>2533</v>
      </c>
      <c r="AM31" s="78"/>
      <c r="AN31" s="80">
        <v>41778.46021990741</v>
      </c>
      <c r="AO31" s="82" t="s">
        <v>2678</v>
      </c>
      <c r="AP31" s="78" t="b">
        <v>0</v>
      </c>
      <c r="AQ31" s="78" t="b">
        <v>0</v>
      </c>
      <c r="AR31" s="78" t="b">
        <v>0</v>
      </c>
      <c r="AS31" s="78"/>
      <c r="AT31" s="78">
        <v>185</v>
      </c>
      <c r="AU31" s="82" t="s">
        <v>2825</v>
      </c>
      <c r="AV31" s="78" t="b">
        <v>0</v>
      </c>
      <c r="AW31" s="78" t="s">
        <v>2981</v>
      </c>
      <c r="AX31" s="82" t="s">
        <v>3010</v>
      </c>
      <c r="AY31" s="78" t="s">
        <v>66</v>
      </c>
      <c r="AZ31" s="78" t="str">
        <f>REPLACE(INDEX(GroupVertices[Group],MATCH(Vertices[[#This Row],[Vertex]],GroupVertices[Vertex],0)),1,1,"")</f>
        <v>22</v>
      </c>
      <c r="BA31" s="48" t="s">
        <v>3900</v>
      </c>
      <c r="BB31" s="48" t="s">
        <v>3900</v>
      </c>
      <c r="BC31" s="48" t="s">
        <v>829</v>
      </c>
      <c r="BD31" s="48" t="s">
        <v>829</v>
      </c>
      <c r="BE31" s="48" t="s">
        <v>3601</v>
      </c>
      <c r="BF31" s="48" t="s">
        <v>3974</v>
      </c>
      <c r="BG31" s="120" t="s">
        <v>3699</v>
      </c>
      <c r="BH31" s="120" t="s">
        <v>4177</v>
      </c>
      <c r="BI31" s="120" t="s">
        <v>3824</v>
      </c>
      <c r="BJ31" s="120" t="s">
        <v>4390</v>
      </c>
      <c r="BK31" s="120">
        <v>3</v>
      </c>
      <c r="BL31" s="123">
        <v>3.8461538461538463</v>
      </c>
      <c r="BM31" s="120">
        <v>1</v>
      </c>
      <c r="BN31" s="123">
        <v>1.2820512820512822</v>
      </c>
      <c r="BO31" s="120">
        <v>0</v>
      </c>
      <c r="BP31" s="123">
        <v>0</v>
      </c>
      <c r="BQ31" s="120">
        <v>74</v>
      </c>
      <c r="BR31" s="123">
        <v>94.87179487179488</v>
      </c>
      <c r="BS31" s="120">
        <v>78</v>
      </c>
      <c r="BT31" s="2"/>
      <c r="BU31" s="3"/>
      <c r="BV31" s="3"/>
      <c r="BW31" s="3"/>
      <c r="BX31" s="3"/>
    </row>
    <row r="32" spans="1:76" ht="15">
      <c r="A32" s="64" t="s">
        <v>237</v>
      </c>
      <c r="B32" s="65"/>
      <c r="C32" s="65" t="s">
        <v>64</v>
      </c>
      <c r="D32" s="66">
        <v>162.44333544863485</v>
      </c>
      <c r="E32" s="68"/>
      <c r="F32" s="100" t="s">
        <v>1242</v>
      </c>
      <c r="G32" s="65"/>
      <c r="H32" s="69" t="s">
        <v>237</v>
      </c>
      <c r="I32" s="70"/>
      <c r="J32" s="70"/>
      <c r="K32" s="69" t="s">
        <v>3215</v>
      </c>
      <c r="L32" s="73">
        <v>1</v>
      </c>
      <c r="M32" s="74">
        <v>6761.2060546875</v>
      </c>
      <c r="N32" s="74">
        <v>6567.9609375</v>
      </c>
      <c r="O32" s="75"/>
      <c r="P32" s="76"/>
      <c r="Q32" s="76"/>
      <c r="R32" s="86"/>
      <c r="S32" s="48">
        <v>0</v>
      </c>
      <c r="T32" s="48">
        <v>1</v>
      </c>
      <c r="U32" s="49">
        <v>0</v>
      </c>
      <c r="V32" s="49">
        <v>0.006329</v>
      </c>
      <c r="W32" s="49">
        <v>0.018025</v>
      </c>
      <c r="X32" s="49">
        <v>0.479453</v>
      </c>
      <c r="Y32" s="49">
        <v>0</v>
      </c>
      <c r="Z32" s="49">
        <v>0</v>
      </c>
      <c r="AA32" s="71">
        <v>32</v>
      </c>
      <c r="AB32" s="71"/>
      <c r="AC32" s="72"/>
      <c r="AD32" s="78" t="s">
        <v>2046</v>
      </c>
      <c r="AE32" s="78">
        <v>692</v>
      </c>
      <c r="AF32" s="78">
        <v>824</v>
      </c>
      <c r="AG32" s="78">
        <v>37248</v>
      </c>
      <c r="AH32" s="78">
        <v>6448</v>
      </c>
      <c r="AI32" s="78"/>
      <c r="AJ32" s="78" t="s">
        <v>2241</v>
      </c>
      <c r="AK32" s="78" t="s">
        <v>2401</v>
      </c>
      <c r="AL32" s="82" t="s">
        <v>2534</v>
      </c>
      <c r="AM32" s="78"/>
      <c r="AN32" s="80">
        <v>41541.46366898148</v>
      </c>
      <c r="AO32" s="82" t="s">
        <v>2679</v>
      </c>
      <c r="AP32" s="78" t="b">
        <v>1</v>
      </c>
      <c r="AQ32" s="78" t="b">
        <v>0</v>
      </c>
      <c r="AR32" s="78" t="b">
        <v>1</v>
      </c>
      <c r="AS32" s="78"/>
      <c r="AT32" s="78">
        <v>140</v>
      </c>
      <c r="AU32" s="82" t="s">
        <v>2825</v>
      </c>
      <c r="AV32" s="78" t="b">
        <v>0</v>
      </c>
      <c r="AW32" s="78" t="s">
        <v>2981</v>
      </c>
      <c r="AX32" s="82" t="s">
        <v>3011</v>
      </c>
      <c r="AY32" s="78" t="s">
        <v>66</v>
      </c>
      <c r="AZ32" s="78" t="str">
        <f>REPLACE(INDEX(GroupVertices[Group],MATCH(Vertices[[#This Row],[Vertex]],GroupVertices[Vertex],0)),1,1,"")</f>
        <v>2</v>
      </c>
      <c r="BA32" s="48" t="s">
        <v>727</v>
      </c>
      <c r="BB32" s="48" t="s">
        <v>727</v>
      </c>
      <c r="BC32" s="48" t="s">
        <v>831</v>
      </c>
      <c r="BD32" s="48" t="s">
        <v>831</v>
      </c>
      <c r="BE32" s="48" t="s">
        <v>866</v>
      </c>
      <c r="BF32" s="48" t="s">
        <v>866</v>
      </c>
      <c r="BG32" s="120" t="s">
        <v>4002</v>
      </c>
      <c r="BH32" s="120" t="s">
        <v>4002</v>
      </c>
      <c r="BI32" s="120" t="s">
        <v>4239</v>
      </c>
      <c r="BJ32" s="120" t="s">
        <v>4239</v>
      </c>
      <c r="BK32" s="120">
        <v>0</v>
      </c>
      <c r="BL32" s="123">
        <v>0</v>
      </c>
      <c r="BM32" s="120">
        <v>2</v>
      </c>
      <c r="BN32" s="123">
        <v>16.666666666666668</v>
      </c>
      <c r="BO32" s="120">
        <v>0</v>
      </c>
      <c r="BP32" s="123">
        <v>0</v>
      </c>
      <c r="BQ32" s="120">
        <v>10</v>
      </c>
      <c r="BR32" s="123">
        <v>83.33333333333333</v>
      </c>
      <c r="BS32" s="120">
        <v>12</v>
      </c>
      <c r="BT32" s="2"/>
      <c r="BU32" s="3"/>
      <c r="BV32" s="3"/>
      <c r="BW32" s="3"/>
      <c r="BX32" s="3"/>
    </row>
    <row r="33" spans="1:76" ht="15">
      <c r="A33" s="64" t="s">
        <v>238</v>
      </c>
      <c r="B33" s="65"/>
      <c r="C33" s="65" t="s">
        <v>64</v>
      </c>
      <c r="D33" s="66">
        <v>162.02588820138013</v>
      </c>
      <c r="E33" s="68"/>
      <c r="F33" s="100" t="s">
        <v>2867</v>
      </c>
      <c r="G33" s="65"/>
      <c r="H33" s="69" t="s">
        <v>238</v>
      </c>
      <c r="I33" s="70"/>
      <c r="J33" s="70"/>
      <c r="K33" s="69" t="s">
        <v>3216</v>
      </c>
      <c r="L33" s="73">
        <v>1</v>
      </c>
      <c r="M33" s="74">
        <v>9682.5009765625</v>
      </c>
      <c r="N33" s="74">
        <v>8991.9775390625</v>
      </c>
      <c r="O33" s="75"/>
      <c r="P33" s="76"/>
      <c r="Q33" s="76"/>
      <c r="R33" s="86"/>
      <c r="S33" s="48">
        <v>0</v>
      </c>
      <c r="T33" s="48">
        <v>1</v>
      </c>
      <c r="U33" s="49">
        <v>0</v>
      </c>
      <c r="V33" s="49">
        <v>0.004608</v>
      </c>
      <c r="W33" s="49">
        <v>0.005106</v>
      </c>
      <c r="X33" s="49">
        <v>0.453038</v>
      </c>
      <c r="Y33" s="49">
        <v>0</v>
      </c>
      <c r="Z33" s="49">
        <v>0</v>
      </c>
      <c r="AA33" s="71">
        <v>33</v>
      </c>
      <c r="AB33" s="71"/>
      <c r="AC33" s="72"/>
      <c r="AD33" s="78" t="s">
        <v>2047</v>
      </c>
      <c r="AE33" s="78">
        <v>175</v>
      </c>
      <c r="AF33" s="78">
        <v>50</v>
      </c>
      <c r="AG33" s="78">
        <v>1558</v>
      </c>
      <c r="AH33" s="78">
        <v>14</v>
      </c>
      <c r="AI33" s="78"/>
      <c r="AJ33" s="78"/>
      <c r="AK33" s="78" t="s">
        <v>2402</v>
      </c>
      <c r="AL33" s="78"/>
      <c r="AM33" s="78"/>
      <c r="AN33" s="80">
        <v>41348.89744212963</v>
      </c>
      <c r="AO33" s="82" t="s">
        <v>2680</v>
      </c>
      <c r="AP33" s="78" t="b">
        <v>0</v>
      </c>
      <c r="AQ33" s="78" t="b">
        <v>0</v>
      </c>
      <c r="AR33" s="78" t="b">
        <v>0</v>
      </c>
      <c r="AS33" s="78"/>
      <c r="AT33" s="78">
        <v>2</v>
      </c>
      <c r="AU33" s="82" t="s">
        <v>2825</v>
      </c>
      <c r="AV33" s="78" t="b">
        <v>0</v>
      </c>
      <c r="AW33" s="78" t="s">
        <v>2981</v>
      </c>
      <c r="AX33" s="82" t="s">
        <v>3012</v>
      </c>
      <c r="AY33" s="78" t="s">
        <v>66</v>
      </c>
      <c r="AZ33" s="78" t="str">
        <f>REPLACE(INDEX(GroupVertices[Group],MATCH(Vertices[[#This Row],[Vertex]],GroupVertices[Vertex],0)),1,1,"")</f>
        <v>3</v>
      </c>
      <c r="BA33" s="48" t="s">
        <v>723</v>
      </c>
      <c r="BB33" s="48" t="s">
        <v>723</v>
      </c>
      <c r="BC33" s="48" t="s">
        <v>827</v>
      </c>
      <c r="BD33" s="48" t="s">
        <v>827</v>
      </c>
      <c r="BE33" s="48" t="s">
        <v>867</v>
      </c>
      <c r="BF33" s="48" t="s">
        <v>867</v>
      </c>
      <c r="BG33" s="120" t="s">
        <v>4026</v>
      </c>
      <c r="BH33" s="120" t="s">
        <v>4026</v>
      </c>
      <c r="BI33" s="120" t="s">
        <v>4240</v>
      </c>
      <c r="BJ33" s="120" t="s">
        <v>4240</v>
      </c>
      <c r="BK33" s="120">
        <v>1</v>
      </c>
      <c r="BL33" s="123">
        <v>9.090909090909092</v>
      </c>
      <c r="BM33" s="120">
        <v>0</v>
      </c>
      <c r="BN33" s="123">
        <v>0</v>
      </c>
      <c r="BO33" s="120">
        <v>0</v>
      </c>
      <c r="BP33" s="123">
        <v>0</v>
      </c>
      <c r="BQ33" s="120">
        <v>10</v>
      </c>
      <c r="BR33" s="123">
        <v>90.9090909090909</v>
      </c>
      <c r="BS33" s="120">
        <v>11</v>
      </c>
      <c r="BT33" s="2"/>
      <c r="BU33" s="3"/>
      <c r="BV33" s="3"/>
      <c r="BW33" s="3"/>
      <c r="BX33" s="3"/>
    </row>
    <row r="34" spans="1:76" ht="15">
      <c r="A34" s="64" t="s">
        <v>398</v>
      </c>
      <c r="B34" s="65"/>
      <c r="C34" s="65" t="s">
        <v>64</v>
      </c>
      <c r="D34" s="66">
        <v>1000</v>
      </c>
      <c r="E34" s="68"/>
      <c r="F34" s="100" t="s">
        <v>2868</v>
      </c>
      <c r="G34" s="65"/>
      <c r="H34" s="69" t="s">
        <v>398</v>
      </c>
      <c r="I34" s="70"/>
      <c r="J34" s="70"/>
      <c r="K34" s="69" t="s">
        <v>3217</v>
      </c>
      <c r="L34" s="73">
        <v>3090.375707992448</v>
      </c>
      <c r="M34" s="74">
        <v>9100.7578125</v>
      </c>
      <c r="N34" s="74">
        <v>7805.27001953125</v>
      </c>
      <c r="O34" s="75"/>
      <c r="P34" s="76"/>
      <c r="Q34" s="76"/>
      <c r="R34" s="86"/>
      <c r="S34" s="48">
        <v>16</v>
      </c>
      <c r="T34" s="48">
        <v>0</v>
      </c>
      <c r="U34" s="49">
        <v>982</v>
      </c>
      <c r="V34" s="49">
        <v>0.00641</v>
      </c>
      <c r="W34" s="49">
        <v>0.035027</v>
      </c>
      <c r="X34" s="49">
        <v>5.704247</v>
      </c>
      <c r="Y34" s="49">
        <v>0.008333333333333333</v>
      </c>
      <c r="Z34" s="49">
        <v>0</v>
      </c>
      <c r="AA34" s="71">
        <v>34</v>
      </c>
      <c r="AB34" s="71"/>
      <c r="AC34" s="72"/>
      <c r="AD34" s="78" t="s">
        <v>2048</v>
      </c>
      <c r="AE34" s="78">
        <v>17446</v>
      </c>
      <c r="AF34" s="78">
        <v>3043501</v>
      </c>
      <c r="AG34" s="78">
        <v>29095</v>
      </c>
      <c r="AH34" s="78">
        <v>7484</v>
      </c>
      <c r="AI34" s="78"/>
      <c r="AJ34" s="78" t="s">
        <v>2242</v>
      </c>
      <c r="AK34" s="78"/>
      <c r="AL34" s="82" t="s">
        <v>2535</v>
      </c>
      <c r="AM34" s="78"/>
      <c r="AN34" s="80">
        <v>39759.510046296295</v>
      </c>
      <c r="AO34" s="82" t="s">
        <v>2681</v>
      </c>
      <c r="AP34" s="78" t="b">
        <v>0</v>
      </c>
      <c r="AQ34" s="78" t="b">
        <v>0</v>
      </c>
      <c r="AR34" s="78" t="b">
        <v>1</v>
      </c>
      <c r="AS34" s="78" t="s">
        <v>1915</v>
      </c>
      <c r="AT34" s="78">
        <v>16906</v>
      </c>
      <c r="AU34" s="82" t="s">
        <v>2830</v>
      </c>
      <c r="AV34" s="78" t="b">
        <v>1</v>
      </c>
      <c r="AW34" s="78" t="s">
        <v>2981</v>
      </c>
      <c r="AX34" s="82" t="s">
        <v>3013</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239</v>
      </c>
      <c r="B35" s="65"/>
      <c r="C35" s="65" t="s">
        <v>64</v>
      </c>
      <c r="D35" s="66">
        <v>162.0215735011501</v>
      </c>
      <c r="E35" s="68"/>
      <c r="F35" s="100" t="s">
        <v>1243</v>
      </c>
      <c r="G35" s="65"/>
      <c r="H35" s="69" t="s">
        <v>239</v>
      </c>
      <c r="I35" s="70"/>
      <c r="J35" s="70"/>
      <c r="K35" s="69" t="s">
        <v>3218</v>
      </c>
      <c r="L35" s="73">
        <v>1</v>
      </c>
      <c r="M35" s="74">
        <v>3385.6982421875</v>
      </c>
      <c r="N35" s="74">
        <v>4999.5</v>
      </c>
      <c r="O35" s="75"/>
      <c r="P35" s="76"/>
      <c r="Q35" s="76"/>
      <c r="R35" s="86"/>
      <c r="S35" s="48">
        <v>1</v>
      </c>
      <c r="T35" s="48">
        <v>1</v>
      </c>
      <c r="U35" s="49">
        <v>0</v>
      </c>
      <c r="V35" s="49">
        <v>0</v>
      </c>
      <c r="W35" s="49">
        <v>0</v>
      </c>
      <c r="X35" s="49">
        <v>0.999997</v>
      </c>
      <c r="Y35" s="49">
        <v>0</v>
      </c>
      <c r="Z35" s="49" t="s">
        <v>4872</v>
      </c>
      <c r="AA35" s="71">
        <v>35</v>
      </c>
      <c r="AB35" s="71"/>
      <c r="AC35" s="72"/>
      <c r="AD35" s="78" t="s">
        <v>2049</v>
      </c>
      <c r="AE35" s="78">
        <v>250</v>
      </c>
      <c r="AF35" s="78">
        <v>42</v>
      </c>
      <c r="AG35" s="78">
        <v>784</v>
      </c>
      <c r="AH35" s="78">
        <v>3</v>
      </c>
      <c r="AI35" s="78"/>
      <c r="AJ35" s="78" t="s">
        <v>2243</v>
      </c>
      <c r="AK35" s="78" t="s">
        <v>2403</v>
      </c>
      <c r="AL35" s="82" t="s">
        <v>2536</v>
      </c>
      <c r="AM35" s="78"/>
      <c r="AN35" s="80">
        <v>42313.66826388889</v>
      </c>
      <c r="AO35" s="82" t="s">
        <v>2682</v>
      </c>
      <c r="AP35" s="78" t="b">
        <v>1</v>
      </c>
      <c r="AQ35" s="78" t="b">
        <v>0</v>
      </c>
      <c r="AR35" s="78" t="b">
        <v>1</v>
      </c>
      <c r="AS35" s="78" t="s">
        <v>2822</v>
      </c>
      <c r="AT35" s="78">
        <v>0</v>
      </c>
      <c r="AU35" s="82" t="s">
        <v>2825</v>
      </c>
      <c r="AV35" s="78" t="b">
        <v>0</v>
      </c>
      <c r="AW35" s="78" t="s">
        <v>2981</v>
      </c>
      <c r="AX35" s="82" t="s">
        <v>3014</v>
      </c>
      <c r="AY35" s="78" t="s">
        <v>66</v>
      </c>
      <c r="AZ35" s="78" t="str">
        <f>REPLACE(INDEX(GroupVertices[Group],MATCH(Vertices[[#This Row],[Vertex]],GroupVertices[Vertex],0)),1,1,"")</f>
        <v>1</v>
      </c>
      <c r="BA35" s="48" t="s">
        <v>728</v>
      </c>
      <c r="BB35" s="48" t="s">
        <v>728</v>
      </c>
      <c r="BC35" s="48" t="s">
        <v>832</v>
      </c>
      <c r="BD35" s="48" t="s">
        <v>832</v>
      </c>
      <c r="BE35" s="48" t="s">
        <v>868</v>
      </c>
      <c r="BF35" s="48" t="s">
        <v>868</v>
      </c>
      <c r="BG35" s="120" t="s">
        <v>4027</v>
      </c>
      <c r="BH35" s="120" t="s">
        <v>4027</v>
      </c>
      <c r="BI35" s="120" t="s">
        <v>4241</v>
      </c>
      <c r="BJ35" s="120" t="s">
        <v>4241</v>
      </c>
      <c r="BK35" s="120">
        <v>1</v>
      </c>
      <c r="BL35" s="123">
        <v>7.6923076923076925</v>
      </c>
      <c r="BM35" s="120">
        <v>0</v>
      </c>
      <c r="BN35" s="123">
        <v>0</v>
      </c>
      <c r="BO35" s="120">
        <v>0</v>
      </c>
      <c r="BP35" s="123">
        <v>0</v>
      </c>
      <c r="BQ35" s="120">
        <v>12</v>
      </c>
      <c r="BR35" s="123">
        <v>92.3076923076923</v>
      </c>
      <c r="BS35" s="120">
        <v>13</v>
      </c>
      <c r="BT35" s="2"/>
      <c r="BU35" s="3"/>
      <c r="BV35" s="3"/>
      <c r="BW35" s="3"/>
      <c r="BX35" s="3"/>
    </row>
    <row r="36" spans="1:76" ht="15">
      <c r="A36" s="64" t="s">
        <v>240</v>
      </c>
      <c r="B36" s="65"/>
      <c r="C36" s="65" t="s">
        <v>64</v>
      </c>
      <c r="D36" s="66">
        <v>162.03505693936893</v>
      </c>
      <c r="E36" s="68"/>
      <c r="F36" s="100" t="s">
        <v>2869</v>
      </c>
      <c r="G36" s="65"/>
      <c r="H36" s="69" t="s">
        <v>240</v>
      </c>
      <c r="I36" s="70"/>
      <c r="J36" s="70"/>
      <c r="K36" s="69" t="s">
        <v>3219</v>
      </c>
      <c r="L36" s="73">
        <v>1</v>
      </c>
      <c r="M36" s="74">
        <v>3876.588623046875</v>
      </c>
      <c r="N36" s="74">
        <v>4999.5</v>
      </c>
      <c r="O36" s="75"/>
      <c r="P36" s="76"/>
      <c r="Q36" s="76"/>
      <c r="R36" s="86"/>
      <c r="S36" s="48">
        <v>1</v>
      </c>
      <c r="T36" s="48">
        <v>1</v>
      </c>
      <c r="U36" s="49">
        <v>0</v>
      </c>
      <c r="V36" s="49">
        <v>0</v>
      </c>
      <c r="W36" s="49">
        <v>0</v>
      </c>
      <c r="X36" s="49">
        <v>0.999997</v>
      </c>
      <c r="Y36" s="49">
        <v>0</v>
      </c>
      <c r="Z36" s="49" t="s">
        <v>4872</v>
      </c>
      <c r="AA36" s="71">
        <v>36</v>
      </c>
      <c r="AB36" s="71"/>
      <c r="AC36" s="72"/>
      <c r="AD36" s="78" t="s">
        <v>2050</v>
      </c>
      <c r="AE36" s="78">
        <v>92</v>
      </c>
      <c r="AF36" s="78">
        <v>67</v>
      </c>
      <c r="AG36" s="78">
        <v>1928</v>
      </c>
      <c r="AH36" s="78">
        <v>198</v>
      </c>
      <c r="AI36" s="78"/>
      <c r="AJ36" s="78"/>
      <c r="AK36" s="78" t="s">
        <v>2404</v>
      </c>
      <c r="AL36" s="78"/>
      <c r="AM36" s="78"/>
      <c r="AN36" s="80">
        <v>42015.70269675926</v>
      </c>
      <c r="AO36" s="82" t="s">
        <v>2683</v>
      </c>
      <c r="AP36" s="78" t="b">
        <v>1</v>
      </c>
      <c r="AQ36" s="78" t="b">
        <v>0</v>
      </c>
      <c r="AR36" s="78" t="b">
        <v>0</v>
      </c>
      <c r="AS36" s="78"/>
      <c r="AT36" s="78">
        <v>9</v>
      </c>
      <c r="AU36" s="82" t="s">
        <v>2825</v>
      </c>
      <c r="AV36" s="78" t="b">
        <v>0</v>
      </c>
      <c r="AW36" s="78" t="s">
        <v>2981</v>
      </c>
      <c r="AX36" s="82" t="s">
        <v>3015</v>
      </c>
      <c r="AY36" s="78" t="s">
        <v>66</v>
      </c>
      <c r="AZ36" s="78" t="str">
        <f>REPLACE(INDEX(GroupVertices[Group],MATCH(Vertices[[#This Row],[Vertex]],GroupVertices[Vertex],0)),1,1,"")</f>
        <v>1</v>
      </c>
      <c r="BA36" s="48" t="s">
        <v>723</v>
      </c>
      <c r="BB36" s="48" t="s">
        <v>723</v>
      </c>
      <c r="BC36" s="48" t="s">
        <v>827</v>
      </c>
      <c r="BD36" s="48" t="s">
        <v>827</v>
      </c>
      <c r="BE36" s="48" t="s">
        <v>869</v>
      </c>
      <c r="BF36" s="48" t="s">
        <v>869</v>
      </c>
      <c r="BG36" s="120" t="s">
        <v>4028</v>
      </c>
      <c r="BH36" s="120" t="s">
        <v>4028</v>
      </c>
      <c r="BI36" s="120" t="s">
        <v>4242</v>
      </c>
      <c r="BJ36" s="120" t="s">
        <v>4242</v>
      </c>
      <c r="BK36" s="120">
        <v>1</v>
      </c>
      <c r="BL36" s="123">
        <v>8.333333333333334</v>
      </c>
      <c r="BM36" s="120">
        <v>0</v>
      </c>
      <c r="BN36" s="123">
        <v>0</v>
      </c>
      <c r="BO36" s="120">
        <v>0</v>
      </c>
      <c r="BP36" s="123">
        <v>0</v>
      </c>
      <c r="BQ36" s="120">
        <v>11</v>
      </c>
      <c r="BR36" s="123">
        <v>91.66666666666667</v>
      </c>
      <c r="BS36" s="120">
        <v>12</v>
      </c>
      <c r="BT36" s="2"/>
      <c r="BU36" s="3"/>
      <c r="BV36" s="3"/>
      <c r="BW36" s="3"/>
      <c r="BX36" s="3"/>
    </row>
    <row r="37" spans="1:76" ht="15">
      <c r="A37" s="64" t="s">
        <v>241</v>
      </c>
      <c r="B37" s="65"/>
      <c r="C37" s="65" t="s">
        <v>64</v>
      </c>
      <c r="D37" s="66">
        <v>162.11487889362436</v>
      </c>
      <c r="E37" s="68"/>
      <c r="F37" s="100" t="s">
        <v>1244</v>
      </c>
      <c r="G37" s="65"/>
      <c r="H37" s="69" t="s">
        <v>241</v>
      </c>
      <c r="I37" s="70"/>
      <c r="J37" s="70"/>
      <c r="K37" s="69" t="s">
        <v>3220</v>
      </c>
      <c r="L37" s="73">
        <v>1</v>
      </c>
      <c r="M37" s="74">
        <v>5380.83056640625</v>
      </c>
      <c r="N37" s="74">
        <v>9429.0302734375</v>
      </c>
      <c r="O37" s="75"/>
      <c r="P37" s="76"/>
      <c r="Q37" s="76"/>
      <c r="R37" s="86"/>
      <c r="S37" s="48">
        <v>0</v>
      </c>
      <c r="T37" s="48">
        <v>1</v>
      </c>
      <c r="U37" s="49">
        <v>0</v>
      </c>
      <c r="V37" s="49">
        <v>0.006329</v>
      </c>
      <c r="W37" s="49">
        <v>0.018025</v>
      </c>
      <c r="X37" s="49">
        <v>0.479453</v>
      </c>
      <c r="Y37" s="49">
        <v>0</v>
      </c>
      <c r="Z37" s="49">
        <v>0</v>
      </c>
      <c r="AA37" s="71">
        <v>37</v>
      </c>
      <c r="AB37" s="71"/>
      <c r="AC37" s="72"/>
      <c r="AD37" s="78" t="s">
        <v>2051</v>
      </c>
      <c r="AE37" s="78">
        <v>72</v>
      </c>
      <c r="AF37" s="78">
        <v>215</v>
      </c>
      <c r="AG37" s="78">
        <v>1220</v>
      </c>
      <c r="AH37" s="78">
        <v>2118</v>
      </c>
      <c r="AI37" s="78"/>
      <c r="AJ37" s="78" t="s">
        <v>2244</v>
      </c>
      <c r="AK37" s="78" t="s">
        <v>2381</v>
      </c>
      <c r="AL37" s="82" t="s">
        <v>2537</v>
      </c>
      <c r="AM37" s="78"/>
      <c r="AN37" s="80">
        <v>41484.03623842593</v>
      </c>
      <c r="AO37" s="82" t="s">
        <v>2684</v>
      </c>
      <c r="AP37" s="78" t="b">
        <v>1</v>
      </c>
      <c r="AQ37" s="78" t="b">
        <v>0</v>
      </c>
      <c r="AR37" s="78" t="b">
        <v>1</v>
      </c>
      <c r="AS37" s="78" t="s">
        <v>1915</v>
      </c>
      <c r="AT37" s="78">
        <v>12</v>
      </c>
      <c r="AU37" s="82" t="s">
        <v>2825</v>
      </c>
      <c r="AV37" s="78" t="b">
        <v>0</v>
      </c>
      <c r="AW37" s="78" t="s">
        <v>2981</v>
      </c>
      <c r="AX37" s="82" t="s">
        <v>3016</v>
      </c>
      <c r="AY37" s="78" t="s">
        <v>66</v>
      </c>
      <c r="AZ37" s="78" t="str">
        <f>REPLACE(INDEX(GroupVertices[Group],MATCH(Vertices[[#This Row],[Vertex]],GroupVertices[Vertex],0)),1,1,"")</f>
        <v>2</v>
      </c>
      <c r="BA37" s="48"/>
      <c r="BB37" s="48"/>
      <c r="BC37" s="48"/>
      <c r="BD37" s="48"/>
      <c r="BE37" s="48"/>
      <c r="BF37" s="48"/>
      <c r="BG37" s="120" t="s">
        <v>4029</v>
      </c>
      <c r="BH37" s="120" t="s">
        <v>4029</v>
      </c>
      <c r="BI37" s="120" t="s">
        <v>4243</v>
      </c>
      <c r="BJ37" s="120" t="s">
        <v>4243</v>
      </c>
      <c r="BK37" s="120">
        <v>1</v>
      </c>
      <c r="BL37" s="123">
        <v>4.3478260869565215</v>
      </c>
      <c r="BM37" s="120">
        <v>1</v>
      </c>
      <c r="BN37" s="123">
        <v>4.3478260869565215</v>
      </c>
      <c r="BO37" s="120">
        <v>0</v>
      </c>
      <c r="BP37" s="123">
        <v>0</v>
      </c>
      <c r="BQ37" s="120">
        <v>21</v>
      </c>
      <c r="BR37" s="123">
        <v>91.30434782608695</v>
      </c>
      <c r="BS37" s="120">
        <v>23</v>
      </c>
      <c r="BT37" s="2"/>
      <c r="BU37" s="3"/>
      <c r="BV37" s="3"/>
      <c r="BW37" s="3"/>
      <c r="BX37" s="3"/>
    </row>
    <row r="38" spans="1:76" ht="15">
      <c r="A38" s="64" t="s">
        <v>242</v>
      </c>
      <c r="B38" s="65"/>
      <c r="C38" s="65" t="s">
        <v>64</v>
      </c>
      <c r="D38" s="66">
        <v>163.25611710446543</v>
      </c>
      <c r="E38" s="68"/>
      <c r="F38" s="100" t="s">
        <v>2870</v>
      </c>
      <c r="G38" s="65"/>
      <c r="H38" s="69" t="s">
        <v>242</v>
      </c>
      <c r="I38" s="70"/>
      <c r="J38" s="70"/>
      <c r="K38" s="69" t="s">
        <v>3221</v>
      </c>
      <c r="L38" s="73">
        <v>1</v>
      </c>
      <c r="M38" s="74">
        <v>4367.47900390625</v>
      </c>
      <c r="N38" s="74">
        <v>4999.5</v>
      </c>
      <c r="O38" s="75"/>
      <c r="P38" s="76"/>
      <c r="Q38" s="76"/>
      <c r="R38" s="86"/>
      <c r="S38" s="48">
        <v>1</v>
      </c>
      <c r="T38" s="48">
        <v>1</v>
      </c>
      <c r="U38" s="49">
        <v>0</v>
      </c>
      <c r="V38" s="49">
        <v>0</v>
      </c>
      <c r="W38" s="49">
        <v>0</v>
      </c>
      <c r="X38" s="49">
        <v>0.999997</v>
      </c>
      <c r="Y38" s="49">
        <v>0</v>
      </c>
      <c r="Z38" s="49" t="s">
        <v>4872</v>
      </c>
      <c r="AA38" s="71">
        <v>38</v>
      </c>
      <c r="AB38" s="71"/>
      <c r="AC38" s="72"/>
      <c r="AD38" s="78" t="s">
        <v>2052</v>
      </c>
      <c r="AE38" s="78">
        <v>215</v>
      </c>
      <c r="AF38" s="78">
        <v>2331</v>
      </c>
      <c r="AG38" s="78">
        <v>2032</v>
      </c>
      <c r="AH38" s="78">
        <v>4950</v>
      </c>
      <c r="AI38" s="78"/>
      <c r="AJ38" s="78" t="s">
        <v>2245</v>
      </c>
      <c r="AK38" s="78" t="s">
        <v>2405</v>
      </c>
      <c r="AL38" s="82" t="s">
        <v>2538</v>
      </c>
      <c r="AM38" s="78"/>
      <c r="AN38" s="80">
        <v>42136.77553240741</v>
      </c>
      <c r="AO38" s="82" t="s">
        <v>2685</v>
      </c>
      <c r="AP38" s="78" t="b">
        <v>0</v>
      </c>
      <c r="AQ38" s="78" t="b">
        <v>0</v>
      </c>
      <c r="AR38" s="78" t="b">
        <v>1</v>
      </c>
      <c r="AS38" s="78" t="s">
        <v>1915</v>
      </c>
      <c r="AT38" s="78">
        <v>40</v>
      </c>
      <c r="AU38" s="82" t="s">
        <v>2825</v>
      </c>
      <c r="AV38" s="78" t="b">
        <v>0</v>
      </c>
      <c r="AW38" s="78" t="s">
        <v>2981</v>
      </c>
      <c r="AX38" s="82" t="s">
        <v>3017</v>
      </c>
      <c r="AY38" s="78" t="s">
        <v>66</v>
      </c>
      <c r="AZ38" s="78" t="str">
        <f>REPLACE(INDEX(GroupVertices[Group],MATCH(Vertices[[#This Row],[Vertex]],GroupVertices[Vertex],0)),1,1,"")</f>
        <v>1</v>
      </c>
      <c r="BA38" s="48"/>
      <c r="BB38" s="48"/>
      <c r="BC38" s="48"/>
      <c r="BD38" s="48"/>
      <c r="BE38" s="48" t="s">
        <v>3928</v>
      </c>
      <c r="BF38" s="48" t="s">
        <v>3975</v>
      </c>
      <c r="BG38" s="120" t="s">
        <v>4030</v>
      </c>
      <c r="BH38" s="120" t="s">
        <v>4178</v>
      </c>
      <c r="BI38" s="120" t="s">
        <v>4244</v>
      </c>
      <c r="BJ38" s="120" t="s">
        <v>4391</v>
      </c>
      <c r="BK38" s="120">
        <v>4</v>
      </c>
      <c r="BL38" s="123">
        <v>4.819277108433735</v>
      </c>
      <c r="BM38" s="120">
        <v>0</v>
      </c>
      <c r="BN38" s="123">
        <v>0</v>
      </c>
      <c r="BO38" s="120">
        <v>0</v>
      </c>
      <c r="BP38" s="123">
        <v>0</v>
      </c>
      <c r="BQ38" s="120">
        <v>79</v>
      </c>
      <c r="BR38" s="123">
        <v>95.18072289156626</v>
      </c>
      <c r="BS38" s="120">
        <v>83</v>
      </c>
      <c r="BT38" s="2"/>
      <c r="BU38" s="3"/>
      <c r="BV38" s="3"/>
      <c r="BW38" s="3"/>
      <c r="BX38" s="3"/>
    </row>
    <row r="39" spans="1:76" ht="15">
      <c r="A39" s="64" t="s">
        <v>243</v>
      </c>
      <c r="B39" s="65"/>
      <c r="C39" s="65" t="s">
        <v>64</v>
      </c>
      <c r="D39" s="66">
        <v>162.02642753890888</v>
      </c>
      <c r="E39" s="68"/>
      <c r="F39" s="100" t="s">
        <v>2871</v>
      </c>
      <c r="G39" s="65"/>
      <c r="H39" s="69" t="s">
        <v>243</v>
      </c>
      <c r="I39" s="70"/>
      <c r="J39" s="70"/>
      <c r="K39" s="69" t="s">
        <v>3222</v>
      </c>
      <c r="L39" s="73">
        <v>1</v>
      </c>
      <c r="M39" s="74">
        <v>1913.028076171875</v>
      </c>
      <c r="N39" s="74">
        <v>4999.5</v>
      </c>
      <c r="O39" s="75"/>
      <c r="P39" s="76"/>
      <c r="Q39" s="76"/>
      <c r="R39" s="86"/>
      <c r="S39" s="48">
        <v>1</v>
      </c>
      <c r="T39" s="48">
        <v>1</v>
      </c>
      <c r="U39" s="49">
        <v>0</v>
      </c>
      <c r="V39" s="49">
        <v>0</v>
      </c>
      <c r="W39" s="49">
        <v>0</v>
      </c>
      <c r="X39" s="49">
        <v>0.999997</v>
      </c>
      <c r="Y39" s="49">
        <v>0</v>
      </c>
      <c r="Z39" s="49" t="s">
        <v>4872</v>
      </c>
      <c r="AA39" s="71">
        <v>39</v>
      </c>
      <c r="AB39" s="71"/>
      <c r="AC39" s="72"/>
      <c r="AD39" s="78" t="s">
        <v>2053</v>
      </c>
      <c r="AE39" s="78">
        <v>219</v>
      </c>
      <c r="AF39" s="78">
        <v>51</v>
      </c>
      <c r="AG39" s="78">
        <v>2598</v>
      </c>
      <c r="AH39" s="78">
        <v>111</v>
      </c>
      <c r="AI39" s="78"/>
      <c r="AJ39" s="78" t="s">
        <v>2246</v>
      </c>
      <c r="AK39" s="78" t="s">
        <v>2406</v>
      </c>
      <c r="AL39" s="82" t="s">
        <v>2539</v>
      </c>
      <c r="AM39" s="78"/>
      <c r="AN39" s="80">
        <v>41864.12635416666</v>
      </c>
      <c r="AO39" s="82" t="s">
        <v>2686</v>
      </c>
      <c r="AP39" s="78" t="b">
        <v>0</v>
      </c>
      <c r="AQ39" s="78" t="b">
        <v>0</v>
      </c>
      <c r="AR39" s="78" t="b">
        <v>0</v>
      </c>
      <c r="AS39" s="78" t="s">
        <v>1915</v>
      </c>
      <c r="AT39" s="78">
        <v>1</v>
      </c>
      <c r="AU39" s="82" t="s">
        <v>2825</v>
      </c>
      <c r="AV39" s="78" t="b">
        <v>0</v>
      </c>
      <c r="AW39" s="78" t="s">
        <v>2981</v>
      </c>
      <c r="AX39" s="82" t="s">
        <v>3018</v>
      </c>
      <c r="AY39" s="78" t="s">
        <v>66</v>
      </c>
      <c r="AZ39" s="78" t="str">
        <f>REPLACE(INDEX(GroupVertices[Group],MATCH(Vertices[[#This Row],[Vertex]],GroupVertices[Vertex],0)),1,1,"")</f>
        <v>1</v>
      </c>
      <c r="BA39" s="48" t="s">
        <v>723</v>
      </c>
      <c r="BB39" s="48" t="s">
        <v>723</v>
      </c>
      <c r="BC39" s="48" t="s">
        <v>827</v>
      </c>
      <c r="BD39" s="48" t="s">
        <v>827</v>
      </c>
      <c r="BE39" s="48" t="s">
        <v>872</v>
      </c>
      <c r="BF39" s="48" t="s">
        <v>872</v>
      </c>
      <c r="BG39" s="120" t="s">
        <v>4031</v>
      </c>
      <c r="BH39" s="120" t="s">
        <v>4031</v>
      </c>
      <c r="BI39" s="120" t="s">
        <v>4245</v>
      </c>
      <c r="BJ39" s="120" t="s">
        <v>4245</v>
      </c>
      <c r="BK39" s="120">
        <v>1</v>
      </c>
      <c r="BL39" s="123">
        <v>9.090909090909092</v>
      </c>
      <c r="BM39" s="120">
        <v>0</v>
      </c>
      <c r="BN39" s="123">
        <v>0</v>
      </c>
      <c r="BO39" s="120">
        <v>0</v>
      </c>
      <c r="BP39" s="123">
        <v>0</v>
      </c>
      <c r="BQ39" s="120">
        <v>10</v>
      </c>
      <c r="BR39" s="123">
        <v>90.9090909090909</v>
      </c>
      <c r="BS39" s="120">
        <v>11</v>
      </c>
      <c r="BT39" s="2"/>
      <c r="BU39" s="3"/>
      <c r="BV39" s="3"/>
      <c r="BW39" s="3"/>
      <c r="BX39" s="3"/>
    </row>
    <row r="40" spans="1:76" ht="15">
      <c r="A40" s="64" t="s">
        <v>244</v>
      </c>
      <c r="B40" s="65"/>
      <c r="C40" s="65" t="s">
        <v>64</v>
      </c>
      <c r="D40" s="66">
        <v>162.62563153335333</v>
      </c>
      <c r="E40" s="68"/>
      <c r="F40" s="100" t="s">
        <v>2872</v>
      </c>
      <c r="G40" s="65"/>
      <c r="H40" s="69" t="s">
        <v>244</v>
      </c>
      <c r="I40" s="70"/>
      <c r="J40" s="70"/>
      <c r="K40" s="69" t="s">
        <v>3223</v>
      </c>
      <c r="L40" s="73">
        <v>1</v>
      </c>
      <c r="M40" s="74">
        <v>7500.87451171875</v>
      </c>
      <c r="N40" s="74">
        <v>1199.8800048828125</v>
      </c>
      <c r="O40" s="75"/>
      <c r="P40" s="76"/>
      <c r="Q40" s="76"/>
      <c r="R40" s="86"/>
      <c r="S40" s="48">
        <v>2</v>
      </c>
      <c r="T40" s="48">
        <v>1</v>
      </c>
      <c r="U40" s="49">
        <v>0</v>
      </c>
      <c r="V40" s="49">
        <v>1</v>
      </c>
      <c r="W40" s="49">
        <v>0</v>
      </c>
      <c r="X40" s="49">
        <v>1.298242</v>
      </c>
      <c r="Y40" s="49">
        <v>0</v>
      </c>
      <c r="Z40" s="49">
        <v>0</v>
      </c>
      <c r="AA40" s="71">
        <v>40</v>
      </c>
      <c r="AB40" s="71"/>
      <c r="AC40" s="72"/>
      <c r="AD40" s="78" t="s">
        <v>2054</v>
      </c>
      <c r="AE40" s="78">
        <v>718</v>
      </c>
      <c r="AF40" s="78">
        <v>1162</v>
      </c>
      <c r="AG40" s="78">
        <v>2904</v>
      </c>
      <c r="AH40" s="78">
        <v>1740</v>
      </c>
      <c r="AI40" s="78"/>
      <c r="AJ40" s="78"/>
      <c r="AK40" s="78"/>
      <c r="AL40" s="82" t="s">
        <v>2540</v>
      </c>
      <c r="AM40" s="78"/>
      <c r="AN40" s="80">
        <v>42367.851122685184</v>
      </c>
      <c r="AO40" s="82" t="s">
        <v>2687</v>
      </c>
      <c r="AP40" s="78" t="b">
        <v>1</v>
      </c>
      <c r="AQ40" s="78" t="b">
        <v>0</v>
      </c>
      <c r="AR40" s="78" t="b">
        <v>0</v>
      </c>
      <c r="AS40" s="78" t="s">
        <v>2823</v>
      </c>
      <c r="AT40" s="78">
        <v>32</v>
      </c>
      <c r="AU40" s="78"/>
      <c r="AV40" s="78" t="b">
        <v>0</v>
      </c>
      <c r="AW40" s="78" t="s">
        <v>2981</v>
      </c>
      <c r="AX40" s="82" t="s">
        <v>3019</v>
      </c>
      <c r="AY40" s="78" t="s">
        <v>66</v>
      </c>
      <c r="AZ40" s="78" t="str">
        <f>REPLACE(INDEX(GroupVertices[Group],MATCH(Vertices[[#This Row],[Vertex]],GroupVertices[Vertex],0)),1,1,"")</f>
        <v>21</v>
      </c>
      <c r="BA40" s="48" t="s">
        <v>729</v>
      </c>
      <c r="BB40" s="48" t="s">
        <v>729</v>
      </c>
      <c r="BC40" s="48" t="s">
        <v>834</v>
      </c>
      <c r="BD40" s="48" t="s">
        <v>834</v>
      </c>
      <c r="BE40" s="48" t="s">
        <v>3600</v>
      </c>
      <c r="BF40" s="48" t="s">
        <v>3600</v>
      </c>
      <c r="BG40" s="120" t="s">
        <v>4032</v>
      </c>
      <c r="BH40" s="120" t="s">
        <v>4032</v>
      </c>
      <c r="BI40" s="120" t="s">
        <v>4246</v>
      </c>
      <c r="BJ40" s="120" t="s">
        <v>4246</v>
      </c>
      <c r="BK40" s="120">
        <v>3</v>
      </c>
      <c r="BL40" s="123">
        <v>12.5</v>
      </c>
      <c r="BM40" s="120">
        <v>0</v>
      </c>
      <c r="BN40" s="123">
        <v>0</v>
      </c>
      <c r="BO40" s="120">
        <v>0</v>
      </c>
      <c r="BP40" s="123">
        <v>0</v>
      </c>
      <c r="BQ40" s="120">
        <v>21</v>
      </c>
      <c r="BR40" s="123">
        <v>87.5</v>
      </c>
      <c r="BS40" s="120">
        <v>24</v>
      </c>
      <c r="BT40" s="2"/>
      <c r="BU40" s="3"/>
      <c r="BV40" s="3"/>
      <c r="BW40" s="3"/>
      <c r="BX40" s="3"/>
    </row>
    <row r="41" spans="1:76" ht="15">
      <c r="A41" s="64" t="s">
        <v>245</v>
      </c>
      <c r="B41" s="65"/>
      <c r="C41" s="65" t="s">
        <v>64</v>
      </c>
      <c r="D41" s="66">
        <v>162.14616047029202</v>
      </c>
      <c r="E41" s="68"/>
      <c r="F41" s="100" t="s">
        <v>1245</v>
      </c>
      <c r="G41" s="65"/>
      <c r="H41" s="69" t="s">
        <v>245</v>
      </c>
      <c r="I41" s="70"/>
      <c r="J41" s="70"/>
      <c r="K41" s="69" t="s">
        <v>3224</v>
      </c>
      <c r="L41" s="73">
        <v>1</v>
      </c>
      <c r="M41" s="74">
        <v>7500.87451171875</v>
      </c>
      <c r="N41" s="74">
        <v>635.2305908203125</v>
      </c>
      <c r="O41" s="75"/>
      <c r="P41" s="76"/>
      <c r="Q41" s="76"/>
      <c r="R41" s="86"/>
      <c r="S41" s="48">
        <v>0</v>
      </c>
      <c r="T41" s="48">
        <v>1</v>
      </c>
      <c r="U41" s="49">
        <v>0</v>
      </c>
      <c r="V41" s="49">
        <v>1</v>
      </c>
      <c r="W41" s="49">
        <v>0</v>
      </c>
      <c r="X41" s="49">
        <v>0.701753</v>
      </c>
      <c r="Y41" s="49">
        <v>0</v>
      </c>
      <c r="Z41" s="49">
        <v>0</v>
      </c>
      <c r="AA41" s="71">
        <v>41</v>
      </c>
      <c r="AB41" s="71"/>
      <c r="AC41" s="72"/>
      <c r="AD41" s="78" t="s">
        <v>2055</v>
      </c>
      <c r="AE41" s="78">
        <v>257</v>
      </c>
      <c r="AF41" s="78">
        <v>273</v>
      </c>
      <c r="AG41" s="78">
        <v>1540</v>
      </c>
      <c r="AH41" s="78">
        <v>1442</v>
      </c>
      <c r="AI41" s="78"/>
      <c r="AJ41" s="78"/>
      <c r="AK41" s="78" t="s">
        <v>2407</v>
      </c>
      <c r="AL41" s="78"/>
      <c r="AM41" s="78"/>
      <c r="AN41" s="80">
        <v>42558.57975694445</v>
      </c>
      <c r="AO41" s="82" t="s">
        <v>2688</v>
      </c>
      <c r="AP41" s="78" t="b">
        <v>0</v>
      </c>
      <c r="AQ41" s="78" t="b">
        <v>0</v>
      </c>
      <c r="AR41" s="78" t="b">
        <v>0</v>
      </c>
      <c r="AS41" s="78" t="s">
        <v>1915</v>
      </c>
      <c r="AT41" s="78">
        <v>6</v>
      </c>
      <c r="AU41" s="82" t="s">
        <v>2825</v>
      </c>
      <c r="AV41" s="78" t="b">
        <v>0</v>
      </c>
      <c r="AW41" s="78" t="s">
        <v>2981</v>
      </c>
      <c r="AX41" s="82" t="s">
        <v>3020</v>
      </c>
      <c r="AY41" s="78" t="s">
        <v>66</v>
      </c>
      <c r="AZ41" s="78" t="str">
        <f>REPLACE(INDEX(GroupVertices[Group],MATCH(Vertices[[#This Row],[Vertex]],GroupVertices[Vertex],0)),1,1,"")</f>
        <v>21</v>
      </c>
      <c r="BA41" s="48" t="s">
        <v>730</v>
      </c>
      <c r="BB41" s="48" t="s">
        <v>730</v>
      </c>
      <c r="BC41" s="48" t="s">
        <v>834</v>
      </c>
      <c r="BD41" s="48" t="s">
        <v>834</v>
      </c>
      <c r="BE41" s="48"/>
      <c r="BF41" s="48"/>
      <c r="BG41" s="120" t="s">
        <v>4033</v>
      </c>
      <c r="BH41" s="120" t="s">
        <v>4033</v>
      </c>
      <c r="BI41" s="120" t="s">
        <v>4247</v>
      </c>
      <c r="BJ41" s="120" t="s">
        <v>4247</v>
      </c>
      <c r="BK41" s="120">
        <v>2</v>
      </c>
      <c r="BL41" s="123">
        <v>13.333333333333334</v>
      </c>
      <c r="BM41" s="120">
        <v>0</v>
      </c>
      <c r="BN41" s="123">
        <v>0</v>
      </c>
      <c r="BO41" s="120">
        <v>0</v>
      </c>
      <c r="BP41" s="123">
        <v>0</v>
      </c>
      <c r="BQ41" s="120">
        <v>13</v>
      </c>
      <c r="BR41" s="123">
        <v>86.66666666666667</v>
      </c>
      <c r="BS41" s="120">
        <v>15</v>
      </c>
      <c r="BT41" s="2"/>
      <c r="BU41" s="3"/>
      <c r="BV41" s="3"/>
      <c r="BW41" s="3"/>
      <c r="BX41" s="3"/>
    </row>
    <row r="42" spans="1:76" ht="15">
      <c r="A42" s="64" t="s">
        <v>246</v>
      </c>
      <c r="B42" s="65"/>
      <c r="C42" s="65" t="s">
        <v>64</v>
      </c>
      <c r="D42" s="66">
        <v>162.1569472208671</v>
      </c>
      <c r="E42" s="68"/>
      <c r="F42" s="100" t="s">
        <v>2873</v>
      </c>
      <c r="G42" s="65"/>
      <c r="H42" s="69" t="s">
        <v>246</v>
      </c>
      <c r="I42" s="70"/>
      <c r="J42" s="70"/>
      <c r="K42" s="69" t="s">
        <v>3225</v>
      </c>
      <c r="L42" s="73">
        <v>1</v>
      </c>
      <c r="M42" s="74">
        <v>2403.918212890625</v>
      </c>
      <c r="N42" s="74">
        <v>4999.5</v>
      </c>
      <c r="O42" s="75"/>
      <c r="P42" s="76"/>
      <c r="Q42" s="76"/>
      <c r="R42" s="86"/>
      <c r="S42" s="48">
        <v>1</v>
      </c>
      <c r="T42" s="48">
        <v>1</v>
      </c>
      <c r="U42" s="49">
        <v>0</v>
      </c>
      <c r="V42" s="49">
        <v>0</v>
      </c>
      <c r="W42" s="49">
        <v>0</v>
      </c>
      <c r="X42" s="49">
        <v>0.999997</v>
      </c>
      <c r="Y42" s="49">
        <v>0</v>
      </c>
      <c r="Z42" s="49" t="s">
        <v>4872</v>
      </c>
      <c r="AA42" s="71">
        <v>42</v>
      </c>
      <c r="AB42" s="71"/>
      <c r="AC42" s="72"/>
      <c r="AD42" s="78" t="s">
        <v>2056</v>
      </c>
      <c r="AE42" s="78">
        <v>243</v>
      </c>
      <c r="AF42" s="78">
        <v>293</v>
      </c>
      <c r="AG42" s="78">
        <v>2840</v>
      </c>
      <c r="AH42" s="78">
        <v>42</v>
      </c>
      <c r="AI42" s="78"/>
      <c r="AJ42" s="78" t="s">
        <v>2247</v>
      </c>
      <c r="AK42" s="78" t="s">
        <v>2408</v>
      </c>
      <c r="AL42" s="82" t="s">
        <v>2541</v>
      </c>
      <c r="AM42" s="78"/>
      <c r="AN42" s="80">
        <v>41695.12274305556</v>
      </c>
      <c r="AO42" s="82" t="s">
        <v>2689</v>
      </c>
      <c r="AP42" s="78" t="b">
        <v>1</v>
      </c>
      <c r="AQ42" s="78" t="b">
        <v>0</v>
      </c>
      <c r="AR42" s="78" t="b">
        <v>1</v>
      </c>
      <c r="AS42" s="78"/>
      <c r="AT42" s="78">
        <v>42</v>
      </c>
      <c r="AU42" s="82" t="s">
        <v>2825</v>
      </c>
      <c r="AV42" s="78" t="b">
        <v>0</v>
      </c>
      <c r="AW42" s="78" t="s">
        <v>2981</v>
      </c>
      <c r="AX42" s="82" t="s">
        <v>3021</v>
      </c>
      <c r="AY42" s="78" t="s">
        <v>66</v>
      </c>
      <c r="AZ42" s="78" t="str">
        <f>REPLACE(INDEX(GroupVertices[Group],MATCH(Vertices[[#This Row],[Vertex]],GroupVertices[Vertex],0)),1,1,"")</f>
        <v>1</v>
      </c>
      <c r="BA42" s="48" t="s">
        <v>723</v>
      </c>
      <c r="BB42" s="48" t="s">
        <v>723</v>
      </c>
      <c r="BC42" s="48" t="s">
        <v>827</v>
      </c>
      <c r="BD42" s="48" t="s">
        <v>827</v>
      </c>
      <c r="BE42" s="48" t="s">
        <v>874</v>
      </c>
      <c r="BF42" s="48" t="s">
        <v>874</v>
      </c>
      <c r="BG42" s="120" t="s">
        <v>4034</v>
      </c>
      <c r="BH42" s="120" t="s">
        <v>4034</v>
      </c>
      <c r="BI42" s="120" t="s">
        <v>4248</v>
      </c>
      <c r="BJ42" s="120" t="s">
        <v>4248</v>
      </c>
      <c r="BK42" s="120">
        <v>1</v>
      </c>
      <c r="BL42" s="123">
        <v>11.11111111111111</v>
      </c>
      <c r="BM42" s="120">
        <v>0</v>
      </c>
      <c r="BN42" s="123">
        <v>0</v>
      </c>
      <c r="BO42" s="120">
        <v>0</v>
      </c>
      <c r="BP42" s="123">
        <v>0</v>
      </c>
      <c r="BQ42" s="120">
        <v>8</v>
      </c>
      <c r="BR42" s="123">
        <v>88.88888888888889</v>
      </c>
      <c r="BS42" s="120">
        <v>9</v>
      </c>
      <c r="BT42" s="2"/>
      <c r="BU42" s="3"/>
      <c r="BV42" s="3"/>
      <c r="BW42" s="3"/>
      <c r="BX42" s="3"/>
    </row>
    <row r="43" spans="1:76" ht="15">
      <c r="A43" s="64" t="s">
        <v>247</v>
      </c>
      <c r="B43" s="65"/>
      <c r="C43" s="65" t="s">
        <v>64</v>
      </c>
      <c r="D43" s="66">
        <v>162.0172588009201</v>
      </c>
      <c r="E43" s="68"/>
      <c r="F43" s="100" t="s">
        <v>2874</v>
      </c>
      <c r="G43" s="65"/>
      <c r="H43" s="69" t="s">
        <v>247</v>
      </c>
      <c r="I43" s="70"/>
      <c r="J43" s="70"/>
      <c r="K43" s="69" t="s">
        <v>3226</v>
      </c>
      <c r="L43" s="73">
        <v>308.4095127212083</v>
      </c>
      <c r="M43" s="74">
        <v>9474.9833984375</v>
      </c>
      <c r="N43" s="74">
        <v>6431.53564453125</v>
      </c>
      <c r="O43" s="75"/>
      <c r="P43" s="76"/>
      <c r="Q43" s="76"/>
      <c r="R43" s="86"/>
      <c r="S43" s="48">
        <v>0</v>
      </c>
      <c r="T43" s="48">
        <v>2</v>
      </c>
      <c r="U43" s="49">
        <v>97.714286</v>
      </c>
      <c r="V43" s="49">
        <v>0.007194</v>
      </c>
      <c r="W43" s="49">
        <v>0.023131</v>
      </c>
      <c r="X43" s="49">
        <v>0.782491</v>
      </c>
      <c r="Y43" s="49">
        <v>0</v>
      </c>
      <c r="Z43" s="49">
        <v>0</v>
      </c>
      <c r="AA43" s="71">
        <v>43</v>
      </c>
      <c r="AB43" s="71"/>
      <c r="AC43" s="72"/>
      <c r="AD43" s="78" t="s">
        <v>2057</v>
      </c>
      <c r="AE43" s="78">
        <v>8</v>
      </c>
      <c r="AF43" s="78">
        <v>34</v>
      </c>
      <c r="AG43" s="78">
        <v>1842</v>
      </c>
      <c r="AH43" s="78">
        <v>0</v>
      </c>
      <c r="AI43" s="78"/>
      <c r="AJ43" s="78"/>
      <c r="AK43" s="78"/>
      <c r="AL43" s="78"/>
      <c r="AM43" s="78"/>
      <c r="AN43" s="80">
        <v>42446.86655092592</v>
      </c>
      <c r="AO43" s="78"/>
      <c r="AP43" s="78" t="b">
        <v>1</v>
      </c>
      <c r="AQ43" s="78" t="b">
        <v>0</v>
      </c>
      <c r="AR43" s="78" t="b">
        <v>0</v>
      </c>
      <c r="AS43" s="78" t="s">
        <v>1915</v>
      </c>
      <c r="AT43" s="78">
        <v>9</v>
      </c>
      <c r="AU43" s="78"/>
      <c r="AV43" s="78" t="b">
        <v>0</v>
      </c>
      <c r="AW43" s="78" t="s">
        <v>2981</v>
      </c>
      <c r="AX43" s="82" t="s">
        <v>3022</v>
      </c>
      <c r="AY43" s="78" t="s">
        <v>66</v>
      </c>
      <c r="AZ43" s="78" t="str">
        <f>REPLACE(INDEX(GroupVertices[Group],MATCH(Vertices[[#This Row],[Vertex]],GroupVertices[Vertex],0)),1,1,"")</f>
        <v>3</v>
      </c>
      <c r="BA43" s="48" t="s">
        <v>723</v>
      </c>
      <c r="BB43" s="48" t="s">
        <v>723</v>
      </c>
      <c r="BC43" s="48" t="s">
        <v>827</v>
      </c>
      <c r="BD43" s="48" t="s">
        <v>827</v>
      </c>
      <c r="BE43" s="48" t="s">
        <v>854</v>
      </c>
      <c r="BF43" s="48" t="s">
        <v>854</v>
      </c>
      <c r="BG43" s="120" t="s">
        <v>4035</v>
      </c>
      <c r="BH43" s="120" t="s">
        <v>4035</v>
      </c>
      <c r="BI43" s="120" t="s">
        <v>4249</v>
      </c>
      <c r="BJ43" s="120" t="s">
        <v>4249</v>
      </c>
      <c r="BK43" s="120">
        <v>1</v>
      </c>
      <c r="BL43" s="123">
        <v>10</v>
      </c>
      <c r="BM43" s="120">
        <v>0</v>
      </c>
      <c r="BN43" s="123">
        <v>0</v>
      </c>
      <c r="BO43" s="120">
        <v>0</v>
      </c>
      <c r="BP43" s="123">
        <v>0</v>
      </c>
      <c r="BQ43" s="120">
        <v>9</v>
      </c>
      <c r="BR43" s="123">
        <v>90</v>
      </c>
      <c r="BS43" s="120">
        <v>10</v>
      </c>
      <c r="BT43" s="2"/>
      <c r="BU43" s="3"/>
      <c r="BV43" s="3"/>
      <c r="BW43" s="3"/>
      <c r="BX43" s="3"/>
    </row>
    <row r="44" spans="1:76" ht="15">
      <c r="A44" s="64" t="s">
        <v>248</v>
      </c>
      <c r="B44" s="65"/>
      <c r="C44" s="65" t="s">
        <v>64</v>
      </c>
      <c r="D44" s="66">
        <v>162.04098965218523</v>
      </c>
      <c r="E44" s="68"/>
      <c r="F44" s="100" t="s">
        <v>2875</v>
      </c>
      <c r="G44" s="65"/>
      <c r="H44" s="69" t="s">
        <v>248</v>
      </c>
      <c r="I44" s="70"/>
      <c r="J44" s="70"/>
      <c r="K44" s="69" t="s">
        <v>3227</v>
      </c>
      <c r="L44" s="73">
        <v>1</v>
      </c>
      <c r="M44" s="74">
        <v>2894.808349609375</v>
      </c>
      <c r="N44" s="74">
        <v>4999.5</v>
      </c>
      <c r="O44" s="75"/>
      <c r="P44" s="76"/>
      <c r="Q44" s="76"/>
      <c r="R44" s="86"/>
      <c r="S44" s="48">
        <v>1</v>
      </c>
      <c r="T44" s="48">
        <v>1</v>
      </c>
      <c r="U44" s="49">
        <v>0</v>
      </c>
      <c r="V44" s="49">
        <v>0</v>
      </c>
      <c r="W44" s="49">
        <v>0</v>
      </c>
      <c r="X44" s="49">
        <v>0.999997</v>
      </c>
      <c r="Y44" s="49">
        <v>0</v>
      </c>
      <c r="Z44" s="49" t="s">
        <v>4872</v>
      </c>
      <c r="AA44" s="71">
        <v>44</v>
      </c>
      <c r="AB44" s="71"/>
      <c r="AC44" s="72"/>
      <c r="AD44" s="78" t="s">
        <v>2058</v>
      </c>
      <c r="AE44" s="78">
        <v>81</v>
      </c>
      <c r="AF44" s="78">
        <v>78</v>
      </c>
      <c r="AG44" s="78">
        <v>2248</v>
      </c>
      <c r="AH44" s="78">
        <v>118</v>
      </c>
      <c r="AI44" s="78"/>
      <c r="AJ44" s="78" t="s">
        <v>2248</v>
      </c>
      <c r="AK44" s="78" t="s">
        <v>2409</v>
      </c>
      <c r="AL44" s="82" t="s">
        <v>2542</v>
      </c>
      <c r="AM44" s="78"/>
      <c r="AN44" s="80">
        <v>41025.09553240741</v>
      </c>
      <c r="AO44" s="82" t="s">
        <v>2690</v>
      </c>
      <c r="AP44" s="78" t="b">
        <v>1</v>
      </c>
      <c r="AQ44" s="78" t="b">
        <v>0</v>
      </c>
      <c r="AR44" s="78" t="b">
        <v>0</v>
      </c>
      <c r="AS44" s="78" t="s">
        <v>1915</v>
      </c>
      <c r="AT44" s="78">
        <v>30</v>
      </c>
      <c r="AU44" s="82" t="s">
        <v>2825</v>
      </c>
      <c r="AV44" s="78" t="b">
        <v>0</v>
      </c>
      <c r="AW44" s="78" t="s">
        <v>2981</v>
      </c>
      <c r="AX44" s="82" t="s">
        <v>3023</v>
      </c>
      <c r="AY44" s="78" t="s">
        <v>66</v>
      </c>
      <c r="AZ44" s="78" t="str">
        <f>REPLACE(INDEX(GroupVertices[Group],MATCH(Vertices[[#This Row],[Vertex]],GroupVertices[Vertex],0)),1,1,"")</f>
        <v>1</v>
      </c>
      <c r="BA44" s="48" t="s">
        <v>723</v>
      </c>
      <c r="BB44" s="48" t="s">
        <v>723</v>
      </c>
      <c r="BC44" s="48" t="s">
        <v>827</v>
      </c>
      <c r="BD44" s="48" t="s">
        <v>827</v>
      </c>
      <c r="BE44" s="48" t="s">
        <v>875</v>
      </c>
      <c r="BF44" s="48" t="s">
        <v>875</v>
      </c>
      <c r="BG44" s="120" t="s">
        <v>4036</v>
      </c>
      <c r="BH44" s="120" t="s">
        <v>4036</v>
      </c>
      <c r="BI44" s="120" t="s">
        <v>4250</v>
      </c>
      <c r="BJ44" s="120" t="s">
        <v>4250</v>
      </c>
      <c r="BK44" s="120">
        <v>1</v>
      </c>
      <c r="BL44" s="123">
        <v>11.11111111111111</v>
      </c>
      <c r="BM44" s="120">
        <v>0</v>
      </c>
      <c r="BN44" s="123">
        <v>0</v>
      </c>
      <c r="BO44" s="120">
        <v>0</v>
      </c>
      <c r="BP44" s="123">
        <v>0</v>
      </c>
      <c r="BQ44" s="120">
        <v>8</v>
      </c>
      <c r="BR44" s="123">
        <v>88.88888888888889</v>
      </c>
      <c r="BS44" s="120">
        <v>9</v>
      </c>
      <c r="BT44" s="2"/>
      <c r="BU44" s="3"/>
      <c r="BV44" s="3"/>
      <c r="BW44" s="3"/>
      <c r="BX44" s="3"/>
    </row>
    <row r="45" spans="1:76" ht="15">
      <c r="A45" s="64" t="s">
        <v>249</v>
      </c>
      <c r="B45" s="65"/>
      <c r="C45" s="65" t="s">
        <v>64</v>
      </c>
      <c r="D45" s="66">
        <v>163.02042660440043</v>
      </c>
      <c r="E45" s="68"/>
      <c r="F45" s="100" t="s">
        <v>1246</v>
      </c>
      <c r="G45" s="65"/>
      <c r="H45" s="69" t="s">
        <v>249</v>
      </c>
      <c r="I45" s="70"/>
      <c r="J45" s="70"/>
      <c r="K45" s="69" t="s">
        <v>3228</v>
      </c>
      <c r="L45" s="73">
        <v>1</v>
      </c>
      <c r="M45" s="74">
        <v>9563.6962890625</v>
      </c>
      <c r="N45" s="74">
        <v>5555.3271484375</v>
      </c>
      <c r="O45" s="75"/>
      <c r="P45" s="76"/>
      <c r="Q45" s="76"/>
      <c r="R45" s="86"/>
      <c r="S45" s="48">
        <v>0</v>
      </c>
      <c r="T45" s="48">
        <v>1</v>
      </c>
      <c r="U45" s="49">
        <v>0</v>
      </c>
      <c r="V45" s="49">
        <v>1</v>
      </c>
      <c r="W45" s="49">
        <v>0</v>
      </c>
      <c r="X45" s="49">
        <v>0.701753</v>
      </c>
      <c r="Y45" s="49">
        <v>0</v>
      </c>
      <c r="Z45" s="49">
        <v>0</v>
      </c>
      <c r="AA45" s="71">
        <v>45</v>
      </c>
      <c r="AB45" s="71"/>
      <c r="AC45" s="72"/>
      <c r="AD45" s="78" t="s">
        <v>2059</v>
      </c>
      <c r="AE45" s="78">
        <v>1679</v>
      </c>
      <c r="AF45" s="78">
        <v>1894</v>
      </c>
      <c r="AG45" s="78">
        <v>37294</v>
      </c>
      <c r="AH45" s="78">
        <v>33917</v>
      </c>
      <c r="AI45" s="78"/>
      <c r="AJ45" s="78" t="s">
        <v>2249</v>
      </c>
      <c r="AK45" s="78" t="s">
        <v>2410</v>
      </c>
      <c r="AL45" s="82" t="s">
        <v>2543</v>
      </c>
      <c r="AM45" s="78"/>
      <c r="AN45" s="80">
        <v>39834.863333333335</v>
      </c>
      <c r="AO45" s="82" t="s">
        <v>2691</v>
      </c>
      <c r="AP45" s="78" t="b">
        <v>0</v>
      </c>
      <c r="AQ45" s="78" t="b">
        <v>0</v>
      </c>
      <c r="AR45" s="78" t="b">
        <v>1</v>
      </c>
      <c r="AS45" s="78"/>
      <c r="AT45" s="78">
        <v>281</v>
      </c>
      <c r="AU45" s="82" t="s">
        <v>2831</v>
      </c>
      <c r="AV45" s="78" t="b">
        <v>0</v>
      </c>
      <c r="AW45" s="78" t="s">
        <v>2981</v>
      </c>
      <c r="AX45" s="82" t="s">
        <v>3024</v>
      </c>
      <c r="AY45" s="78" t="s">
        <v>66</v>
      </c>
      <c r="AZ45" s="78" t="str">
        <f>REPLACE(INDEX(GroupVertices[Group],MATCH(Vertices[[#This Row],[Vertex]],GroupVertices[Vertex],0)),1,1,"")</f>
        <v>20</v>
      </c>
      <c r="BA45" s="48"/>
      <c r="BB45" s="48"/>
      <c r="BC45" s="48"/>
      <c r="BD45" s="48"/>
      <c r="BE45" s="48" t="s">
        <v>876</v>
      </c>
      <c r="BF45" s="48" t="s">
        <v>876</v>
      </c>
      <c r="BG45" s="120" t="s">
        <v>3697</v>
      </c>
      <c r="BH45" s="120" t="s">
        <v>3697</v>
      </c>
      <c r="BI45" s="120" t="s">
        <v>4251</v>
      </c>
      <c r="BJ45" s="120" t="s">
        <v>4251</v>
      </c>
      <c r="BK45" s="120">
        <v>1</v>
      </c>
      <c r="BL45" s="123">
        <v>4.761904761904762</v>
      </c>
      <c r="BM45" s="120">
        <v>0</v>
      </c>
      <c r="BN45" s="123">
        <v>0</v>
      </c>
      <c r="BO45" s="120">
        <v>0</v>
      </c>
      <c r="BP45" s="123">
        <v>0</v>
      </c>
      <c r="BQ45" s="120">
        <v>20</v>
      </c>
      <c r="BR45" s="123">
        <v>95.23809523809524</v>
      </c>
      <c r="BS45" s="120">
        <v>21</v>
      </c>
      <c r="BT45" s="2"/>
      <c r="BU45" s="3"/>
      <c r="BV45" s="3"/>
      <c r="BW45" s="3"/>
      <c r="BX45" s="3"/>
    </row>
    <row r="46" spans="1:76" ht="15">
      <c r="A46" s="64" t="s">
        <v>250</v>
      </c>
      <c r="B46" s="65"/>
      <c r="C46" s="65" t="s">
        <v>64</v>
      </c>
      <c r="D46" s="66">
        <v>165.10604482808776</v>
      </c>
      <c r="E46" s="68"/>
      <c r="F46" s="100" t="s">
        <v>1247</v>
      </c>
      <c r="G46" s="65"/>
      <c r="H46" s="69" t="s">
        <v>250</v>
      </c>
      <c r="I46" s="70"/>
      <c r="J46" s="70"/>
      <c r="K46" s="69" t="s">
        <v>3229</v>
      </c>
      <c r="L46" s="73">
        <v>1</v>
      </c>
      <c r="M46" s="74">
        <v>9563.6962890625</v>
      </c>
      <c r="N46" s="74">
        <v>5043.61279296875</v>
      </c>
      <c r="O46" s="75"/>
      <c r="P46" s="76"/>
      <c r="Q46" s="76"/>
      <c r="R46" s="86"/>
      <c r="S46" s="48">
        <v>2</v>
      </c>
      <c r="T46" s="48">
        <v>1</v>
      </c>
      <c r="U46" s="49">
        <v>0</v>
      </c>
      <c r="V46" s="49">
        <v>1</v>
      </c>
      <c r="W46" s="49">
        <v>0</v>
      </c>
      <c r="X46" s="49">
        <v>1.298242</v>
      </c>
      <c r="Y46" s="49">
        <v>0</v>
      </c>
      <c r="Z46" s="49">
        <v>0</v>
      </c>
      <c r="AA46" s="71">
        <v>46</v>
      </c>
      <c r="AB46" s="71"/>
      <c r="AC46" s="72"/>
      <c r="AD46" s="78" t="s">
        <v>2060</v>
      </c>
      <c r="AE46" s="78">
        <v>5885</v>
      </c>
      <c r="AF46" s="78">
        <v>5761</v>
      </c>
      <c r="AG46" s="78">
        <v>36535</v>
      </c>
      <c r="AH46" s="78">
        <v>12689</v>
      </c>
      <c r="AI46" s="78"/>
      <c r="AJ46" s="78" t="s">
        <v>2250</v>
      </c>
      <c r="AK46" s="78" t="s">
        <v>2411</v>
      </c>
      <c r="AL46" s="82" t="s">
        <v>2544</v>
      </c>
      <c r="AM46" s="78"/>
      <c r="AN46" s="80">
        <v>40938.653819444444</v>
      </c>
      <c r="AO46" s="82" t="s">
        <v>2692</v>
      </c>
      <c r="AP46" s="78" t="b">
        <v>0</v>
      </c>
      <c r="AQ46" s="78" t="b">
        <v>0</v>
      </c>
      <c r="AR46" s="78" t="b">
        <v>0</v>
      </c>
      <c r="AS46" s="78"/>
      <c r="AT46" s="78">
        <v>311</v>
      </c>
      <c r="AU46" s="82" t="s">
        <v>2832</v>
      </c>
      <c r="AV46" s="78" t="b">
        <v>0</v>
      </c>
      <c r="AW46" s="78" t="s">
        <v>2981</v>
      </c>
      <c r="AX46" s="82" t="s">
        <v>3025</v>
      </c>
      <c r="AY46" s="78" t="s">
        <v>66</v>
      </c>
      <c r="AZ46" s="78" t="str">
        <f>REPLACE(INDEX(GroupVertices[Group],MATCH(Vertices[[#This Row],[Vertex]],GroupVertices[Vertex],0)),1,1,"")</f>
        <v>20</v>
      </c>
      <c r="BA46" s="48" t="s">
        <v>731</v>
      </c>
      <c r="BB46" s="48" t="s">
        <v>731</v>
      </c>
      <c r="BC46" s="48" t="s">
        <v>835</v>
      </c>
      <c r="BD46" s="48" t="s">
        <v>835</v>
      </c>
      <c r="BE46" s="48" t="s">
        <v>876</v>
      </c>
      <c r="BF46" s="48" t="s">
        <v>876</v>
      </c>
      <c r="BG46" s="120" t="s">
        <v>3697</v>
      </c>
      <c r="BH46" s="120" t="s">
        <v>4179</v>
      </c>
      <c r="BI46" s="120" t="s">
        <v>4252</v>
      </c>
      <c r="BJ46" s="120" t="s">
        <v>4392</v>
      </c>
      <c r="BK46" s="120">
        <v>2</v>
      </c>
      <c r="BL46" s="123">
        <v>4.761904761904762</v>
      </c>
      <c r="BM46" s="120">
        <v>0</v>
      </c>
      <c r="BN46" s="123">
        <v>0</v>
      </c>
      <c r="BO46" s="120">
        <v>0</v>
      </c>
      <c r="BP46" s="123">
        <v>0</v>
      </c>
      <c r="BQ46" s="120">
        <v>40</v>
      </c>
      <c r="BR46" s="123">
        <v>95.23809523809524</v>
      </c>
      <c r="BS46" s="120">
        <v>42</v>
      </c>
      <c r="BT46" s="2"/>
      <c r="BU46" s="3"/>
      <c r="BV46" s="3"/>
      <c r="BW46" s="3"/>
      <c r="BX46" s="3"/>
    </row>
    <row r="47" spans="1:76" ht="15">
      <c r="A47" s="64" t="s">
        <v>251</v>
      </c>
      <c r="B47" s="65"/>
      <c r="C47" s="65" t="s">
        <v>64</v>
      </c>
      <c r="D47" s="66">
        <v>162.01078675057505</v>
      </c>
      <c r="E47" s="68"/>
      <c r="F47" s="100" t="s">
        <v>1248</v>
      </c>
      <c r="G47" s="65"/>
      <c r="H47" s="69" t="s">
        <v>251</v>
      </c>
      <c r="I47" s="70"/>
      <c r="J47" s="70"/>
      <c r="K47" s="69" t="s">
        <v>3230</v>
      </c>
      <c r="L47" s="73">
        <v>1</v>
      </c>
      <c r="M47" s="74">
        <v>1913.028076171875</v>
      </c>
      <c r="N47" s="74">
        <v>4154.66455078125</v>
      </c>
      <c r="O47" s="75"/>
      <c r="P47" s="76"/>
      <c r="Q47" s="76"/>
      <c r="R47" s="86"/>
      <c r="S47" s="48">
        <v>1</v>
      </c>
      <c r="T47" s="48">
        <v>1</v>
      </c>
      <c r="U47" s="49">
        <v>0</v>
      </c>
      <c r="V47" s="49">
        <v>0</v>
      </c>
      <c r="W47" s="49">
        <v>0</v>
      </c>
      <c r="X47" s="49">
        <v>0.999997</v>
      </c>
      <c r="Y47" s="49">
        <v>0</v>
      </c>
      <c r="Z47" s="49" t="s">
        <v>4872</v>
      </c>
      <c r="AA47" s="71">
        <v>47</v>
      </c>
      <c r="AB47" s="71"/>
      <c r="AC47" s="72"/>
      <c r="AD47" s="78" t="s">
        <v>2061</v>
      </c>
      <c r="AE47" s="78">
        <v>137</v>
      </c>
      <c r="AF47" s="78">
        <v>22</v>
      </c>
      <c r="AG47" s="78">
        <v>553</v>
      </c>
      <c r="AH47" s="78">
        <v>31</v>
      </c>
      <c r="AI47" s="78"/>
      <c r="AJ47" s="78" t="s">
        <v>2251</v>
      </c>
      <c r="AK47" s="78"/>
      <c r="AL47" s="82" t="s">
        <v>2545</v>
      </c>
      <c r="AM47" s="78"/>
      <c r="AN47" s="80">
        <v>42408.99170138889</v>
      </c>
      <c r="AO47" s="82" t="s">
        <v>2693</v>
      </c>
      <c r="AP47" s="78" t="b">
        <v>1</v>
      </c>
      <c r="AQ47" s="78" t="b">
        <v>0</v>
      </c>
      <c r="AR47" s="78" t="b">
        <v>0</v>
      </c>
      <c r="AS47" s="78" t="s">
        <v>1915</v>
      </c>
      <c r="AT47" s="78">
        <v>2</v>
      </c>
      <c r="AU47" s="78"/>
      <c r="AV47" s="78" t="b">
        <v>0</v>
      </c>
      <c r="AW47" s="78" t="s">
        <v>2981</v>
      </c>
      <c r="AX47" s="82" t="s">
        <v>3026</v>
      </c>
      <c r="AY47" s="78" t="s">
        <v>66</v>
      </c>
      <c r="AZ47" s="78" t="str">
        <f>REPLACE(INDEX(GroupVertices[Group],MATCH(Vertices[[#This Row],[Vertex]],GroupVertices[Vertex],0)),1,1,"")</f>
        <v>1</v>
      </c>
      <c r="BA47" s="48" t="s">
        <v>732</v>
      </c>
      <c r="BB47" s="48" t="s">
        <v>732</v>
      </c>
      <c r="BC47" s="48" t="s">
        <v>829</v>
      </c>
      <c r="BD47" s="48" t="s">
        <v>829</v>
      </c>
      <c r="BE47" s="48" t="s">
        <v>3929</v>
      </c>
      <c r="BF47" s="48" t="s">
        <v>3929</v>
      </c>
      <c r="BG47" s="120" t="s">
        <v>4037</v>
      </c>
      <c r="BH47" s="120" t="s">
        <v>4037</v>
      </c>
      <c r="BI47" s="120" t="s">
        <v>4253</v>
      </c>
      <c r="BJ47" s="120" t="s">
        <v>4253</v>
      </c>
      <c r="BK47" s="120">
        <v>0</v>
      </c>
      <c r="BL47" s="123">
        <v>0</v>
      </c>
      <c r="BM47" s="120">
        <v>0</v>
      </c>
      <c r="BN47" s="123">
        <v>0</v>
      </c>
      <c r="BO47" s="120">
        <v>0</v>
      </c>
      <c r="BP47" s="123">
        <v>0</v>
      </c>
      <c r="BQ47" s="120">
        <v>19</v>
      </c>
      <c r="BR47" s="123">
        <v>100</v>
      </c>
      <c r="BS47" s="120">
        <v>19</v>
      </c>
      <c r="BT47" s="2"/>
      <c r="BU47" s="3"/>
      <c r="BV47" s="3"/>
      <c r="BW47" s="3"/>
      <c r="BX47" s="3"/>
    </row>
    <row r="48" spans="1:76" ht="15">
      <c r="A48" s="64" t="s">
        <v>252</v>
      </c>
      <c r="B48" s="65"/>
      <c r="C48" s="65" t="s">
        <v>64</v>
      </c>
      <c r="D48" s="66">
        <v>162.1202722689119</v>
      </c>
      <c r="E48" s="68"/>
      <c r="F48" s="100" t="s">
        <v>1249</v>
      </c>
      <c r="G48" s="65"/>
      <c r="H48" s="69" t="s">
        <v>252</v>
      </c>
      <c r="I48" s="70"/>
      <c r="J48" s="70"/>
      <c r="K48" s="69" t="s">
        <v>3231</v>
      </c>
      <c r="L48" s="73">
        <v>1</v>
      </c>
      <c r="M48" s="74">
        <v>7500.87451171875</v>
      </c>
      <c r="N48" s="74">
        <v>3596.69921875</v>
      </c>
      <c r="O48" s="75"/>
      <c r="P48" s="76"/>
      <c r="Q48" s="76"/>
      <c r="R48" s="86"/>
      <c r="S48" s="48">
        <v>0</v>
      </c>
      <c r="T48" s="48">
        <v>1</v>
      </c>
      <c r="U48" s="49">
        <v>0</v>
      </c>
      <c r="V48" s="49">
        <v>1</v>
      </c>
      <c r="W48" s="49">
        <v>0</v>
      </c>
      <c r="X48" s="49">
        <v>0.999997</v>
      </c>
      <c r="Y48" s="49">
        <v>0</v>
      </c>
      <c r="Z48" s="49">
        <v>0</v>
      </c>
      <c r="AA48" s="71">
        <v>48</v>
      </c>
      <c r="AB48" s="71"/>
      <c r="AC48" s="72"/>
      <c r="AD48" s="78" t="s">
        <v>2062</v>
      </c>
      <c r="AE48" s="78">
        <v>761</v>
      </c>
      <c r="AF48" s="78">
        <v>225</v>
      </c>
      <c r="AG48" s="78">
        <v>1629</v>
      </c>
      <c r="AH48" s="78">
        <v>48</v>
      </c>
      <c r="AI48" s="78"/>
      <c r="AJ48" s="78" t="s">
        <v>2252</v>
      </c>
      <c r="AK48" s="78" t="s">
        <v>2412</v>
      </c>
      <c r="AL48" s="82" t="s">
        <v>2546</v>
      </c>
      <c r="AM48" s="78"/>
      <c r="AN48" s="80">
        <v>42552.69048611111</v>
      </c>
      <c r="AO48" s="82" t="s">
        <v>2694</v>
      </c>
      <c r="AP48" s="78" t="b">
        <v>0</v>
      </c>
      <c r="AQ48" s="78" t="b">
        <v>0</v>
      </c>
      <c r="AR48" s="78" t="b">
        <v>0</v>
      </c>
      <c r="AS48" s="78" t="s">
        <v>1915</v>
      </c>
      <c r="AT48" s="78">
        <v>3</v>
      </c>
      <c r="AU48" s="82" t="s">
        <v>2825</v>
      </c>
      <c r="AV48" s="78" t="b">
        <v>0</v>
      </c>
      <c r="AW48" s="78" t="s">
        <v>2981</v>
      </c>
      <c r="AX48" s="82" t="s">
        <v>3027</v>
      </c>
      <c r="AY48" s="78" t="s">
        <v>66</v>
      </c>
      <c r="AZ48" s="78" t="str">
        <f>REPLACE(INDEX(GroupVertices[Group],MATCH(Vertices[[#This Row],[Vertex]],GroupVertices[Vertex],0)),1,1,"")</f>
        <v>19</v>
      </c>
      <c r="BA48" s="48" t="s">
        <v>733</v>
      </c>
      <c r="BB48" s="48" t="s">
        <v>733</v>
      </c>
      <c r="BC48" s="48" t="s">
        <v>829</v>
      </c>
      <c r="BD48" s="48" t="s">
        <v>829</v>
      </c>
      <c r="BE48" s="48" t="s">
        <v>878</v>
      </c>
      <c r="BF48" s="48" t="s">
        <v>878</v>
      </c>
      <c r="BG48" s="120" t="s">
        <v>4038</v>
      </c>
      <c r="BH48" s="120" t="s">
        <v>4038</v>
      </c>
      <c r="BI48" s="120" t="s">
        <v>4254</v>
      </c>
      <c r="BJ48" s="120" t="s">
        <v>4254</v>
      </c>
      <c r="BK48" s="120">
        <v>0</v>
      </c>
      <c r="BL48" s="123">
        <v>0</v>
      </c>
      <c r="BM48" s="120">
        <v>0</v>
      </c>
      <c r="BN48" s="123">
        <v>0</v>
      </c>
      <c r="BO48" s="120">
        <v>0</v>
      </c>
      <c r="BP48" s="123">
        <v>0</v>
      </c>
      <c r="BQ48" s="120">
        <v>26</v>
      </c>
      <c r="BR48" s="123">
        <v>100</v>
      </c>
      <c r="BS48" s="120">
        <v>26</v>
      </c>
      <c r="BT48" s="2"/>
      <c r="BU48" s="3"/>
      <c r="BV48" s="3"/>
      <c r="BW48" s="3"/>
      <c r="BX48" s="3"/>
    </row>
    <row r="49" spans="1:76" ht="15">
      <c r="A49" s="64" t="s">
        <v>399</v>
      </c>
      <c r="B49" s="65"/>
      <c r="C49" s="65" t="s">
        <v>64</v>
      </c>
      <c r="D49" s="66">
        <v>163.41306432533253</v>
      </c>
      <c r="E49" s="68"/>
      <c r="F49" s="100" t="s">
        <v>2876</v>
      </c>
      <c r="G49" s="65"/>
      <c r="H49" s="69" t="s">
        <v>399</v>
      </c>
      <c r="I49" s="70"/>
      <c r="J49" s="70"/>
      <c r="K49" s="69" t="s">
        <v>3232</v>
      </c>
      <c r="L49" s="73">
        <v>1</v>
      </c>
      <c r="M49" s="74">
        <v>7500.87451171875</v>
      </c>
      <c r="N49" s="74">
        <v>4155.466796875</v>
      </c>
      <c r="O49" s="75"/>
      <c r="P49" s="76"/>
      <c r="Q49" s="76"/>
      <c r="R49" s="86"/>
      <c r="S49" s="48">
        <v>1</v>
      </c>
      <c r="T49" s="48">
        <v>0</v>
      </c>
      <c r="U49" s="49">
        <v>0</v>
      </c>
      <c r="V49" s="49">
        <v>1</v>
      </c>
      <c r="W49" s="49">
        <v>0</v>
      </c>
      <c r="X49" s="49">
        <v>0.999997</v>
      </c>
      <c r="Y49" s="49">
        <v>0</v>
      </c>
      <c r="Z49" s="49">
        <v>0</v>
      </c>
      <c r="AA49" s="71">
        <v>49</v>
      </c>
      <c r="AB49" s="71"/>
      <c r="AC49" s="72"/>
      <c r="AD49" s="78" t="s">
        <v>2063</v>
      </c>
      <c r="AE49" s="78">
        <v>305</v>
      </c>
      <c r="AF49" s="78">
        <v>2622</v>
      </c>
      <c r="AG49" s="78">
        <v>5990</v>
      </c>
      <c r="AH49" s="78">
        <v>2244</v>
      </c>
      <c r="AI49" s="78"/>
      <c r="AJ49" s="78" t="s">
        <v>2253</v>
      </c>
      <c r="AK49" s="78"/>
      <c r="AL49" s="82" t="s">
        <v>2547</v>
      </c>
      <c r="AM49" s="78"/>
      <c r="AN49" s="80">
        <v>40947.18</v>
      </c>
      <c r="AO49" s="82" t="s">
        <v>2695</v>
      </c>
      <c r="AP49" s="78" t="b">
        <v>0</v>
      </c>
      <c r="AQ49" s="78" t="b">
        <v>0</v>
      </c>
      <c r="AR49" s="78" t="b">
        <v>1</v>
      </c>
      <c r="AS49" s="78" t="s">
        <v>1915</v>
      </c>
      <c r="AT49" s="78">
        <v>43</v>
      </c>
      <c r="AU49" s="82" t="s">
        <v>2825</v>
      </c>
      <c r="AV49" s="78" t="b">
        <v>0</v>
      </c>
      <c r="AW49" s="78" t="s">
        <v>2981</v>
      </c>
      <c r="AX49" s="82" t="s">
        <v>3028</v>
      </c>
      <c r="AY49" s="78" t="s">
        <v>65</v>
      </c>
      <c r="AZ49" s="78" t="str">
        <f>REPLACE(INDEX(GroupVertices[Group],MATCH(Vertices[[#This Row],[Vertex]],GroupVertices[Vertex],0)),1,1,"")</f>
        <v>19</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253</v>
      </c>
      <c r="B50" s="65"/>
      <c r="C50" s="65" t="s">
        <v>64</v>
      </c>
      <c r="D50" s="66">
        <v>162.07281056638163</v>
      </c>
      <c r="E50" s="68"/>
      <c r="F50" s="100" t="s">
        <v>2877</v>
      </c>
      <c r="G50" s="65"/>
      <c r="H50" s="69" t="s">
        <v>253</v>
      </c>
      <c r="I50" s="70"/>
      <c r="J50" s="70"/>
      <c r="K50" s="69" t="s">
        <v>3233</v>
      </c>
      <c r="L50" s="73">
        <v>1</v>
      </c>
      <c r="M50" s="74">
        <v>2403.918212890625</v>
      </c>
      <c r="N50" s="74">
        <v>4154.66455078125</v>
      </c>
      <c r="O50" s="75"/>
      <c r="P50" s="76"/>
      <c r="Q50" s="76"/>
      <c r="R50" s="86"/>
      <c r="S50" s="48">
        <v>1</v>
      </c>
      <c r="T50" s="48">
        <v>1</v>
      </c>
      <c r="U50" s="49">
        <v>0</v>
      </c>
      <c r="V50" s="49">
        <v>0</v>
      </c>
      <c r="W50" s="49">
        <v>0</v>
      </c>
      <c r="X50" s="49">
        <v>0.999997</v>
      </c>
      <c r="Y50" s="49">
        <v>0</v>
      </c>
      <c r="Z50" s="49" t="s">
        <v>4872</v>
      </c>
      <c r="AA50" s="71">
        <v>50</v>
      </c>
      <c r="AB50" s="71"/>
      <c r="AC50" s="72"/>
      <c r="AD50" s="78" t="s">
        <v>2064</v>
      </c>
      <c r="AE50" s="78">
        <v>106</v>
      </c>
      <c r="AF50" s="78">
        <v>137</v>
      </c>
      <c r="AG50" s="78">
        <v>2360</v>
      </c>
      <c r="AH50" s="78">
        <v>1</v>
      </c>
      <c r="AI50" s="78"/>
      <c r="AJ50" s="78" t="s">
        <v>2254</v>
      </c>
      <c r="AK50" s="78"/>
      <c r="AL50" s="82" t="s">
        <v>2548</v>
      </c>
      <c r="AM50" s="78"/>
      <c r="AN50" s="80">
        <v>41662.70556712963</v>
      </c>
      <c r="AO50" s="82" t="s">
        <v>2696</v>
      </c>
      <c r="AP50" s="78" t="b">
        <v>1</v>
      </c>
      <c r="AQ50" s="78" t="b">
        <v>0</v>
      </c>
      <c r="AR50" s="78" t="b">
        <v>0</v>
      </c>
      <c r="AS50" s="78" t="s">
        <v>1915</v>
      </c>
      <c r="AT50" s="78">
        <v>22</v>
      </c>
      <c r="AU50" s="82" t="s">
        <v>2825</v>
      </c>
      <c r="AV50" s="78" t="b">
        <v>0</v>
      </c>
      <c r="AW50" s="78" t="s">
        <v>2981</v>
      </c>
      <c r="AX50" s="82" t="s">
        <v>3029</v>
      </c>
      <c r="AY50" s="78" t="s">
        <v>66</v>
      </c>
      <c r="AZ50" s="78" t="str">
        <f>REPLACE(INDEX(GroupVertices[Group],MATCH(Vertices[[#This Row],[Vertex]],GroupVertices[Vertex],0)),1,1,"")</f>
        <v>1</v>
      </c>
      <c r="BA50" s="48" t="s">
        <v>723</v>
      </c>
      <c r="BB50" s="48" t="s">
        <v>723</v>
      </c>
      <c r="BC50" s="48" t="s">
        <v>827</v>
      </c>
      <c r="BD50" s="48" t="s">
        <v>827</v>
      </c>
      <c r="BE50" s="48" t="s">
        <v>879</v>
      </c>
      <c r="BF50" s="48" t="s">
        <v>879</v>
      </c>
      <c r="BG50" s="120" t="s">
        <v>4039</v>
      </c>
      <c r="BH50" s="120" t="s">
        <v>4039</v>
      </c>
      <c r="BI50" s="120" t="s">
        <v>4255</v>
      </c>
      <c r="BJ50" s="120" t="s">
        <v>4255</v>
      </c>
      <c r="BK50" s="120">
        <v>1</v>
      </c>
      <c r="BL50" s="123">
        <v>10</v>
      </c>
      <c r="BM50" s="120">
        <v>0</v>
      </c>
      <c r="BN50" s="123">
        <v>0</v>
      </c>
      <c r="BO50" s="120">
        <v>0</v>
      </c>
      <c r="BP50" s="123">
        <v>0</v>
      </c>
      <c r="BQ50" s="120">
        <v>9</v>
      </c>
      <c r="BR50" s="123">
        <v>90</v>
      </c>
      <c r="BS50" s="120">
        <v>10</v>
      </c>
      <c r="BT50" s="2"/>
      <c r="BU50" s="3"/>
      <c r="BV50" s="3"/>
      <c r="BW50" s="3"/>
      <c r="BX50" s="3"/>
    </row>
    <row r="51" spans="1:76" ht="15">
      <c r="A51" s="64" t="s">
        <v>254</v>
      </c>
      <c r="B51" s="65"/>
      <c r="C51" s="65" t="s">
        <v>64</v>
      </c>
      <c r="D51" s="66">
        <v>162.1315983570157</v>
      </c>
      <c r="E51" s="68"/>
      <c r="F51" s="100" t="s">
        <v>2878</v>
      </c>
      <c r="G51" s="65"/>
      <c r="H51" s="69" t="s">
        <v>254</v>
      </c>
      <c r="I51" s="70"/>
      <c r="J51" s="70"/>
      <c r="K51" s="69" t="s">
        <v>3234</v>
      </c>
      <c r="L51" s="73">
        <v>1</v>
      </c>
      <c r="M51" s="74">
        <v>2894.808349609375</v>
      </c>
      <c r="N51" s="74">
        <v>4154.66455078125</v>
      </c>
      <c r="O51" s="75"/>
      <c r="P51" s="76"/>
      <c r="Q51" s="76"/>
      <c r="R51" s="86"/>
      <c r="S51" s="48">
        <v>1</v>
      </c>
      <c r="T51" s="48">
        <v>1</v>
      </c>
      <c r="U51" s="49">
        <v>0</v>
      </c>
      <c r="V51" s="49">
        <v>0</v>
      </c>
      <c r="W51" s="49">
        <v>0</v>
      </c>
      <c r="X51" s="49">
        <v>0.999997</v>
      </c>
      <c r="Y51" s="49">
        <v>0</v>
      </c>
      <c r="Z51" s="49" t="s">
        <v>4872</v>
      </c>
      <c r="AA51" s="71">
        <v>51</v>
      </c>
      <c r="AB51" s="71"/>
      <c r="AC51" s="72"/>
      <c r="AD51" s="78" t="s">
        <v>2065</v>
      </c>
      <c r="AE51" s="78">
        <v>222</v>
      </c>
      <c r="AF51" s="78">
        <v>246</v>
      </c>
      <c r="AG51" s="78">
        <v>2458</v>
      </c>
      <c r="AH51" s="78">
        <v>491</v>
      </c>
      <c r="AI51" s="78"/>
      <c r="AJ51" s="78" t="s">
        <v>2255</v>
      </c>
      <c r="AK51" s="78" t="s">
        <v>2413</v>
      </c>
      <c r="AL51" s="82" t="s">
        <v>2549</v>
      </c>
      <c r="AM51" s="78"/>
      <c r="AN51" s="80">
        <v>40555.05826388889</v>
      </c>
      <c r="AO51" s="78"/>
      <c r="AP51" s="78" t="b">
        <v>0</v>
      </c>
      <c r="AQ51" s="78" t="b">
        <v>0</v>
      </c>
      <c r="AR51" s="78" t="b">
        <v>0</v>
      </c>
      <c r="AS51" s="78"/>
      <c r="AT51" s="78">
        <v>27</v>
      </c>
      <c r="AU51" s="82" t="s">
        <v>2833</v>
      </c>
      <c r="AV51" s="78" t="b">
        <v>0</v>
      </c>
      <c r="AW51" s="78" t="s">
        <v>2981</v>
      </c>
      <c r="AX51" s="82" t="s">
        <v>3030</v>
      </c>
      <c r="AY51" s="78" t="s">
        <v>66</v>
      </c>
      <c r="AZ51" s="78" t="str">
        <f>REPLACE(INDEX(GroupVertices[Group],MATCH(Vertices[[#This Row],[Vertex]],GroupVertices[Vertex],0)),1,1,"")</f>
        <v>1</v>
      </c>
      <c r="BA51" s="48" t="s">
        <v>723</v>
      </c>
      <c r="BB51" s="48" t="s">
        <v>723</v>
      </c>
      <c r="BC51" s="48" t="s">
        <v>827</v>
      </c>
      <c r="BD51" s="48" t="s">
        <v>827</v>
      </c>
      <c r="BE51" s="48" t="s">
        <v>880</v>
      </c>
      <c r="BF51" s="48" t="s">
        <v>880</v>
      </c>
      <c r="BG51" s="120" t="s">
        <v>4040</v>
      </c>
      <c r="BH51" s="120" t="s">
        <v>4040</v>
      </c>
      <c r="BI51" s="120" t="s">
        <v>4256</v>
      </c>
      <c r="BJ51" s="120" t="s">
        <v>4256</v>
      </c>
      <c r="BK51" s="120">
        <v>1</v>
      </c>
      <c r="BL51" s="123">
        <v>11.11111111111111</v>
      </c>
      <c r="BM51" s="120">
        <v>0</v>
      </c>
      <c r="BN51" s="123">
        <v>0</v>
      </c>
      <c r="BO51" s="120">
        <v>0</v>
      </c>
      <c r="BP51" s="123">
        <v>0</v>
      </c>
      <c r="BQ51" s="120">
        <v>8</v>
      </c>
      <c r="BR51" s="123">
        <v>88.88888888888889</v>
      </c>
      <c r="BS51" s="120">
        <v>9</v>
      </c>
      <c r="BT51" s="2"/>
      <c r="BU51" s="3"/>
      <c r="BV51" s="3"/>
      <c r="BW51" s="3"/>
      <c r="BX51" s="3"/>
    </row>
    <row r="52" spans="1:76" ht="15">
      <c r="A52" s="64" t="s">
        <v>255</v>
      </c>
      <c r="B52" s="65"/>
      <c r="C52" s="65" t="s">
        <v>64</v>
      </c>
      <c r="D52" s="66">
        <v>162.14130643253324</v>
      </c>
      <c r="E52" s="68"/>
      <c r="F52" s="100" t="s">
        <v>2879</v>
      </c>
      <c r="G52" s="65"/>
      <c r="H52" s="69" t="s">
        <v>255</v>
      </c>
      <c r="I52" s="70"/>
      <c r="J52" s="70"/>
      <c r="K52" s="69" t="s">
        <v>3235</v>
      </c>
      <c r="L52" s="73">
        <v>1</v>
      </c>
      <c r="M52" s="74">
        <v>9804.087890625</v>
      </c>
      <c r="N52" s="74">
        <v>7975.4189453125</v>
      </c>
      <c r="O52" s="75"/>
      <c r="P52" s="76"/>
      <c r="Q52" s="76"/>
      <c r="R52" s="86"/>
      <c r="S52" s="48">
        <v>0</v>
      </c>
      <c r="T52" s="48">
        <v>1</v>
      </c>
      <c r="U52" s="49">
        <v>0</v>
      </c>
      <c r="V52" s="49">
        <v>0.004608</v>
      </c>
      <c r="W52" s="49">
        <v>0.005106</v>
      </c>
      <c r="X52" s="49">
        <v>0.453038</v>
      </c>
      <c r="Y52" s="49">
        <v>0</v>
      </c>
      <c r="Z52" s="49">
        <v>0</v>
      </c>
      <c r="AA52" s="71">
        <v>52</v>
      </c>
      <c r="AB52" s="71"/>
      <c r="AC52" s="72"/>
      <c r="AD52" s="78" t="s">
        <v>2066</v>
      </c>
      <c r="AE52" s="78">
        <v>255</v>
      </c>
      <c r="AF52" s="78">
        <v>264</v>
      </c>
      <c r="AG52" s="78">
        <v>2508</v>
      </c>
      <c r="AH52" s="78">
        <v>378</v>
      </c>
      <c r="AI52" s="78"/>
      <c r="AJ52" s="78" t="s">
        <v>2256</v>
      </c>
      <c r="AK52" s="78" t="s">
        <v>2414</v>
      </c>
      <c r="AL52" s="82" t="s">
        <v>2550</v>
      </c>
      <c r="AM52" s="78"/>
      <c r="AN52" s="80">
        <v>40568.21469907407</v>
      </c>
      <c r="AO52" s="82" t="s">
        <v>2697</v>
      </c>
      <c r="AP52" s="78" t="b">
        <v>0</v>
      </c>
      <c r="AQ52" s="78" t="b">
        <v>0</v>
      </c>
      <c r="AR52" s="78" t="b">
        <v>0</v>
      </c>
      <c r="AS52" s="78"/>
      <c r="AT52" s="78">
        <v>35</v>
      </c>
      <c r="AU52" s="82" t="s">
        <v>2830</v>
      </c>
      <c r="AV52" s="78" t="b">
        <v>0</v>
      </c>
      <c r="AW52" s="78" t="s">
        <v>2981</v>
      </c>
      <c r="AX52" s="82" t="s">
        <v>3031</v>
      </c>
      <c r="AY52" s="78" t="s">
        <v>66</v>
      </c>
      <c r="AZ52" s="78" t="str">
        <f>REPLACE(INDEX(GroupVertices[Group],MATCH(Vertices[[#This Row],[Vertex]],GroupVertices[Vertex],0)),1,1,"")</f>
        <v>3</v>
      </c>
      <c r="BA52" s="48" t="s">
        <v>723</v>
      </c>
      <c r="BB52" s="48" t="s">
        <v>723</v>
      </c>
      <c r="BC52" s="48" t="s">
        <v>827</v>
      </c>
      <c r="BD52" s="48" t="s">
        <v>827</v>
      </c>
      <c r="BE52" s="48" t="s">
        <v>881</v>
      </c>
      <c r="BF52" s="48" t="s">
        <v>881</v>
      </c>
      <c r="BG52" s="120" t="s">
        <v>4041</v>
      </c>
      <c r="BH52" s="120" t="s">
        <v>4041</v>
      </c>
      <c r="BI52" s="120" t="s">
        <v>4257</v>
      </c>
      <c r="BJ52" s="120" t="s">
        <v>4257</v>
      </c>
      <c r="BK52" s="120">
        <v>1</v>
      </c>
      <c r="BL52" s="123">
        <v>9.090909090909092</v>
      </c>
      <c r="BM52" s="120">
        <v>0</v>
      </c>
      <c r="BN52" s="123">
        <v>0</v>
      </c>
      <c r="BO52" s="120">
        <v>0</v>
      </c>
      <c r="BP52" s="123">
        <v>0</v>
      </c>
      <c r="BQ52" s="120">
        <v>10</v>
      </c>
      <c r="BR52" s="123">
        <v>90.9090909090909</v>
      </c>
      <c r="BS52" s="120">
        <v>11</v>
      </c>
      <c r="BT52" s="2"/>
      <c r="BU52" s="3"/>
      <c r="BV52" s="3"/>
      <c r="BW52" s="3"/>
      <c r="BX52" s="3"/>
    </row>
    <row r="53" spans="1:76" ht="15">
      <c r="A53" s="64" t="s">
        <v>256</v>
      </c>
      <c r="B53" s="65"/>
      <c r="C53" s="65" t="s">
        <v>64</v>
      </c>
      <c r="D53" s="66">
        <v>162.0172588009201</v>
      </c>
      <c r="E53" s="68"/>
      <c r="F53" s="100" t="s">
        <v>2880</v>
      </c>
      <c r="G53" s="65"/>
      <c r="H53" s="69" t="s">
        <v>256</v>
      </c>
      <c r="I53" s="70"/>
      <c r="J53" s="70"/>
      <c r="K53" s="69" t="s">
        <v>3236</v>
      </c>
      <c r="L53" s="73">
        <v>1</v>
      </c>
      <c r="M53" s="74">
        <v>440.35736083984375</v>
      </c>
      <c r="N53" s="74">
        <v>4154.66455078125</v>
      </c>
      <c r="O53" s="75"/>
      <c r="P53" s="76"/>
      <c r="Q53" s="76"/>
      <c r="R53" s="86"/>
      <c r="S53" s="48">
        <v>1</v>
      </c>
      <c r="T53" s="48">
        <v>1</v>
      </c>
      <c r="U53" s="49">
        <v>0</v>
      </c>
      <c r="V53" s="49">
        <v>0</v>
      </c>
      <c r="W53" s="49">
        <v>0</v>
      </c>
      <c r="X53" s="49">
        <v>0.999997</v>
      </c>
      <c r="Y53" s="49">
        <v>0</v>
      </c>
      <c r="Z53" s="49" t="s">
        <v>4872</v>
      </c>
      <c r="AA53" s="71">
        <v>53</v>
      </c>
      <c r="AB53" s="71"/>
      <c r="AC53" s="72"/>
      <c r="AD53" s="78" t="s">
        <v>2067</v>
      </c>
      <c r="AE53" s="78">
        <v>24</v>
      </c>
      <c r="AF53" s="78">
        <v>34</v>
      </c>
      <c r="AG53" s="78">
        <v>1984</v>
      </c>
      <c r="AH53" s="78">
        <v>6</v>
      </c>
      <c r="AI53" s="78"/>
      <c r="AJ53" s="78"/>
      <c r="AK53" s="78"/>
      <c r="AL53" s="78"/>
      <c r="AM53" s="78"/>
      <c r="AN53" s="80">
        <v>42114.22258101852</v>
      </c>
      <c r="AO53" s="78"/>
      <c r="AP53" s="78" t="b">
        <v>0</v>
      </c>
      <c r="AQ53" s="78" t="b">
        <v>0</v>
      </c>
      <c r="AR53" s="78" t="b">
        <v>0</v>
      </c>
      <c r="AS53" s="78"/>
      <c r="AT53" s="78">
        <v>9</v>
      </c>
      <c r="AU53" s="82" t="s">
        <v>2834</v>
      </c>
      <c r="AV53" s="78" t="b">
        <v>0</v>
      </c>
      <c r="AW53" s="78" t="s">
        <v>2981</v>
      </c>
      <c r="AX53" s="82" t="s">
        <v>3032</v>
      </c>
      <c r="AY53" s="78" t="s">
        <v>66</v>
      </c>
      <c r="AZ53" s="78" t="str">
        <f>REPLACE(INDEX(GroupVertices[Group],MATCH(Vertices[[#This Row],[Vertex]],GroupVertices[Vertex],0)),1,1,"")</f>
        <v>1</v>
      </c>
      <c r="BA53" s="48" t="s">
        <v>723</v>
      </c>
      <c r="BB53" s="48" t="s">
        <v>723</v>
      </c>
      <c r="BC53" s="48" t="s">
        <v>827</v>
      </c>
      <c r="BD53" s="48" t="s">
        <v>827</v>
      </c>
      <c r="BE53" s="48" t="s">
        <v>874</v>
      </c>
      <c r="BF53" s="48" t="s">
        <v>874</v>
      </c>
      <c r="BG53" s="120" t="s">
        <v>4042</v>
      </c>
      <c r="BH53" s="120" t="s">
        <v>4042</v>
      </c>
      <c r="BI53" s="120" t="s">
        <v>4258</v>
      </c>
      <c r="BJ53" s="120" t="s">
        <v>4258</v>
      </c>
      <c r="BK53" s="120">
        <v>1</v>
      </c>
      <c r="BL53" s="123">
        <v>11.11111111111111</v>
      </c>
      <c r="BM53" s="120">
        <v>0</v>
      </c>
      <c r="BN53" s="123">
        <v>0</v>
      </c>
      <c r="BO53" s="120">
        <v>0</v>
      </c>
      <c r="BP53" s="123">
        <v>0</v>
      </c>
      <c r="BQ53" s="120">
        <v>8</v>
      </c>
      <c r="BR53" s="123">
        <v>88.88888888888889</v>
      </c>
      <c r="BS53" s="120">
        <v>9</v>
      </c>
      <c r="BT53" s="2"/>
      <c r="BU53" s="3"/>
      <c r="BV53" s="3"/>
      <c r="BW53" s="3"/>
      <c r="BX53" s="3"/>
    </row>
    <row r="54" spans="1:76" ht="15">
      <c r="A54" s="64" t="s">
        <v>257</v>
      </c>
      <c r="B54" s="65"/>
      <c r="C54" s="65" t="s">
        <v>64</v>
      </c>
      <c r="D54" s="66">
        <v>162.17204867167217</v>
      </c>
      <c r="E54" s="68"/>
      <c r="F54" s="100" t="s">
        <v>2881</v>
      </c>
      <c r="G54" s="65"/>
      <c r="H54" s="69" t="s">
        <v>257</v>
      </c>
      <c r="I54" s="70"/>
      <c r="J54" s="70"/>
      <c r="K54" s="69" t="s">
        <v>3237</v>
      </c>
      <c r="L54" s="73">
        <v>1</v>
      </c>
      <c r="M54" s="74">
        <v>931.24755859375</v>
      </c>
      <c r="N54" s="74">
        <v>4154.66455078125</v>
      </c>
      <c r="O54" s="75"/>
      <c r="P54" s="76"/>
      <c r="Q54" s="76"/>
      <c r="R54" s="86"/>
      <c r="S54" s="48">
        <v>1</v>
      </c>
      <c r="T54" s="48">
        <v>1</v>
      </c>
      <c r="U54" s="49">
        <v>0</v>
      </c>
      <c r="V54" s="49">
        <v>0</v>
      </c>
      <c r="W54" s="49">
        <v>0</v>
      </c>
      <c r="X54" s="49">
        <v>0.999997</v>
      </c>
      <c r="Y54" s="49">
        <v>0</v>
      </c>
      <c r="Z54" s="49" t="s">
        <v>4872</v>
      </c>
      <c r="AA54" s="71">
        <v>54</v>
      </c>
      <c r="AB54" s="71"/>
      <c r="AC54" s="72"/>
      <c r="AD54" s="78" t="s">
        <v>257</v>
      </c>
      <c r="AE54" s="78">
        <v>1292</v>
      </c>
      <c r="AF54" s="78">
        <v>321</v>
      </c>
      <c r="AG54" s="78">
        <v>2277</v>
      </c>
      <c r="AH54" s="78">
        <v>2283</v>
      </c>
      <c r="AI54" s="78"/>
      <c r="AJ54" s="78" t="s">
        <v>2257</v>
      </c>
      <c r="AK54" s="78" t="s">
        <v>2415</v>
      </c>
      <c r="AL54" s="82" t="s">
        <v>2551</v>
      </c>
      <c r="AM54" s="78"/>
      <c r="AN54" s="80">
        <v>40964.73237268518</v>
      </c>
      <c r="AO54" s="82" t="s">
        <v>2698</v>
      </c>
      <c r="AP54" s="78" t="b">
        <v>0</v>
      </c>
      <c r="AQ54" s="78" t="b">
        <v>0</v>
      </c>
      <c r="AR54" s="78" t="b">
        <v>1</v>
      </c>
      <c r="AS54" s="78" t="s">
        <v>1915</v>
      </c>
      <c r="AT54" s="78">
        <v>22</v>
      </c>
      <c r="AU54" s="82" t="s">
        <v>2825</v>
      </c>
      <c r="AV54" s="78" t="b">
        <v>0</v>
      </c>
      <c r="AW54" s="78" t="s">
        <v>2981</v>
      </c>
      <c r="AX54" s="82" t="s">
        <v>3033</v>
      </c>
      <c r="AY54" s="78" t="s">
        <v>66</v>
      </c>
      <c r="AZ54" s="78" t="str">
        <f>REPLACE(INDEX(GroupVertices[Group],MATCH(Vertices[[#This Row],[Vertex]],GroupVertices[Vertex],0)),1,1,"")</f>
        <v>1</v>
      </c>
      <c r="BA54" s="48" t="s">
        <v>723</v>
      </c>
      <c r="BB54" s="48" t="s">
        <v>723</v>
      </c>
      <c r="BC54" s="48" t="s">
        <v>827</v>
      </c>
      <c r="BD54" s="48" t="s">
        <v>827</v>
      </c>
      <c r="BE54" s="48" t="s">
        <v>856</v>
      </c>
      <c r="BF54" s="48" t="s">
        <v>856</v>
      </c>
      <c r="BG54" s="120" t="s">
        <v>4043</v>
      </c>
      <c r="BH54" s="120" t="s">
        <v>4043</v>
      </c>
      <c r="BI54" s="120" t="s">
        <v>4259</v>
      </c>
      <c r="BJ54" s="120" t="s">
        <v>4259</v>
      </c>
      <c r="BK54" s="120">
        <v>2</v>
      </c>
      <c r="BL54" s="123">
        <v>20</v>
      </c>
      <c r="BM54" s="120">
        <v>0</v>
      </c>
      <c r="BN54" s="123">
        <v>0</v>
      </c>
      <c r="BO54" s="120">
        <v>0</v>
      </c>
      <c r="BP54" s="123">
        <v>0</v>
      </c>
      <c r="BQ54" s="120">
        <v>8</v>
      </c>
      <c r="BR54" s="123">
        <v>80</v>
      </c>
      <c r="BS54" s="120">
        <v>10</v>
      </c>
      <c r="BT54" s="2"/>
      <c r="BU54" s="3"/>
      <c r="BV54" s="3"/>
      <c r="BW54" s="3"/>
      <c r="BX54" s="3"/>
    </row>
    <row r="55" spans="1:76" ht="15">
      <c r="A55" s="64" t="s">
        <v>258</v>
      </c>
      <c r="B55" s="65"/>
      <c r="C55" s="65" t="s">
        <v>64</v>
      </c>
      <c r="D55" s="66">
        <v>174.39235839815467</v>
      </c>
      <c r="E55" s="68"/>
      <c r="F55" s="100" t="s">
        <v>1250</v>
      </c>
      <c r="G55" s="65"/>
      <c r="H55" s="69" t="s">
        <v>258</v>
      </c>
      <c r="I55" s="70"/>
      <c r="J55" s="70"/>
      <c r="K55" s="69" t="s">
        <v>3238</v>
      </c>
      <c r="L55" s="73">
        <v>1</v>
      </c>
      <c r="M55" s="74">
        <v>1422.1376953125</v>
      </c>
      <c r="N55" s="74">
        <v>4154.66455078125</v>
      </c>
      <c r="O55" s="75"/>
      <c r="P55" s="76"/>
      <c r="Q55" s="76"/>
      <c r="R55" s="86"/>
      <c r="S55" s="48">
        <v>1</v>
      </c>
      <c r="T55" s="48">
        <v>1</v>
      </c>
      <c r="U55" s="49">
        <v>0</v>
      </c>
      <c r="V55" s="49">
        <v>0</v>
      </c>
      <c r="W55" s="49">
        <v>0</v>
      </c>
      <c r="X55" s="49">
        <v>0.999997</v>
      </c>
      <c r="Y55" s="49">
        <v>0</v>
      </c>
      <c r="Z55" s="49" t="s">
        <v>4872</v>
      </c>
      <c r="AA55" s="71">
        <v>55</v>
      </c>
      <c r="AB55" s="71"/>
      <c r="AC55" s="72"/>
      <c r="AD55" s="78" t="s">
        <v>2068</v>
      </c>
      <c r="AE55" s="78">
        <v>2728</v>
      </c>
      <c r="AF55" s="78">
        <v>22979</v>
      </c>
      <c r="AG55" s="78">
        <v>46831</v>
      </c>
      <c r="AH55" s="78">
        <v>6568</v>
      </c>
      <c r="AI55" s="78"/>
      <c r="AJ55" s="78" t="s">
        <v>2258</v>
      </c>
      <c r="AK55" s="78" t="s">
        <v>2416</v>
      </c>
      <c r="AL55" s="82" t="s">
        <v>2552</v>
      </c>
      <c r="AM55" s="78"/>
      <c r="AN55" s="80">
        <v>39996.6496412037</v>
      </c>
      <c r="AO55" s="82" t="s">
        <v>2699</v>
      </c>
      <c r="AP55" s="78" t="b">
        <v>0</v>
      </c>
      <c r="AQ55" s="78" t="b">
        <v>0</v>
      </c>
      <c r="AR55" s="78" t="b">
        <v>1</v>
      </c>
      <c r="AS55" s="78" t="s">
        <v>1915</v>
      </c>
      <c r="AT55" s="78">
        <v>601</v>
      </c>
      <c r="AU55" s="82" t="s">
        <v>2826</v>
      </c>
      <c r="AV55" s="78" t="b">
        <v>0</v>
      </c>
      <c r="AW55" s="78" t="s">
        <v>2981</v>
      </c>
      <c r="AX55" s="82" t="s">
        <v>3034</v>
      </c>
      <c r="AY55" s="78" t="s">
        <v>66</v>
      </c>
      <c r="AZ55" s="78" t="str">
        <f>REPLACE(INDEX(GroupVertices[Group],MATCH(Vertices[[#This Row],[Vertex]],GroupVertices[Vertex],0)),1,1,"")</f>
        <v>1</v>
      </c>
      <c r="BA55" s="48" t="s">
        <v>734</v>
      </c>
      <c r="BB55" s="48" t="s">
        <v>734</v>
      </c>
      <c r="BC55" s="48" t="s">
        <v>836</v>
      </c>
      <c r="BD55" s="48" t="s">
        <v>836</v>
      </c>
      <c r="BE55" s="48" t="s">
        <v>882</v>
      </c>
      <c r="BF55" s="48" t="s">
        <v>882</v>
      </c>
      <c r="BG55" s="120" t="s">
        <v>4044</v>
      </c>
      <c r="BH55" s="120" t="s">
        <v>4044</v>
      </c>
      <c r="BI55" s="120" t="s">
        <v>4260</v>
      </c>
      <c r="BJ55" s="120" t="s">
        <v>4260</v>
      </c>
      <c r="BK55" s="120">
        <v>0</v>
      </c>
      <c r="BL55" s="123">
        <v>0</v>
      </c>
      <c r="BM55" s="120">
        <v>0</v>
      </c>
      <c r="BN55" s="123">
        <v>0</v>
      </c>
      <c r="BO55" s="120">
        <v>0</v>
      </c>
      <c r="BP55" s="123">
        <v>0</v>
      </c>
      <c r="BQ55" s="120">
        <v>12</v>
      </c>
      <c r="BR55" s="123">
        <v>100</v>
      </c>
      <c r="BS55" s="120">
        <v>12</v>
      </c>
      <c r="BT55" s="2"/>
      <c r="BU55" s="3"/>
      <c r="BV55" s="3"/>
      <c r="BW55" s="3"/>
      <c r="BX55" s="3"/>
    </row>
    <row r="56" spans="1:76" ht="15">
      <c r="A56" s="64" t="s">
        <v>259</v>
      </c>
      <c r="B56" s="65"/>
      <c r="C56" s="65" t="s">
        <v>64</v>
      </c>
      <c r="D56" s="66">
        <v>162.16881264649965</v>
      </c>
      <c r="E56" s="68"/>
      <c r="F56" s="100" t="s">
        <v>2882</v>
      </c>
      <c r="G56" s="65"/>
      <c r="H56" s="69" t="s">
        <v>259</v>
      </c>
      <c r="I56" s="70"/>
      <c r="J56" s="70"/>
      <c r="K56" s="69" t="s">
        <v>3239</v>
      </c>
      <c r="L56" s="73">
        <v>1</v>
      </c>
      <c r="M56" s="74">
        <v>3385.6982421875</v>
      </c>
      <c r="N56" s="74">
        <v>1620.1590576171875</v>
      </c>
      <c r="O56" s="75"/>
      <c r="P56" s="76"/>
      <c r="Q56" s="76"/>
      <c r="R56" s="86"/>
      <c r="S56" s="48">
        <v>1</v>
      </c>
      <c r="T56" s="48">
        <v>1</v>
      </c>
      <c r="U56" s="49">
        <v>0</v>
      </c>
      <c r="V56" s="49">
        <v>0</v>
      </c>
      <c r="W56" s="49">
        <v>0</v>
      </c>
      <c r="X56" s="49">
        <v>0.999997</v>
      </c>
      <c r="Y56" s="49">
        <v>0</v>
      </c>
      <c r="Z56" s="49" t="s">
        <v>4872</v>
      </c>
      <c r="AA56" s="71">
        <v>56</v>
      </c>
      <c r="AB56" s="71"/>
      <c r="AC56" s="72"/>
      <c r="AD56" s="78" t="s">
        <v>259</v>
      </c>
      <c r="AE56" s="78">
        <v>442</v>
      </c>
      <c r="AF56" s="78">
        <v>315</v>
      </c>
      <c r="AG56" s="78">
        <v>2738</v>
      </c>
      <c r="AH56" s="78">
        <v>4788</v>
      </c>
      <c r="AI56" s="78"/>
      <c r="AJ56" s="78" t="s">
        <v>2259</v>
      </c>
      <c r="AK56" s="78" t="s">
        <v>2417</v>
      </c>
      <c r="AL56" s="82" t="s">
        <v>2553</v>
      </c>
      <c r="AM56" s="78"/>
      <c r="AN56" s="80">
        <v>39655.55074074074</v>
      </c>
      <c r="AO56" s="82" t="s">
        <v>2700</v>
      </c>
      <c r="AP56" s="78" t="b">
        <v>0</v>
      </c>
      <c r="AQ56" s="78" t="b">
        <v>0</v>
      </c>
      <c r="AR56" s="78" t="b">
        <v>0</v>
      </c>
      <c r="AS56" s="78" t="s">
        <v>1915</v>
      </c>
      <c r="AT56" s="78">
        <v>42</v>
      </c>
      <c r="AU56" s="82" t="s">
        <v>2835</v>
      </c>
      <c r="AV56" s="78" t="b">
        <v>0</v>
      </c>
      <c r="AW56" s="78" t="s">
        <v>2981</v>
      </c>
      <c r="AX56" s="82" t="s">
        <v>3035</v>
      </c>
      <c r="AY56" s="78" t="s">
        <v>66</v>
      </c>
      <c r="AZ56" s="78" t="str">
        <f>REPLACE(INDEX(GroupVertices[Group],MATCH(Vertices[[#This Row],[Vertex]],GroupVertices[Vertex],0)),1,1,"")</f>
        <v>1</v>
      </c>
      <c r="BA56" s="48" t="s">
        <v>723</v>
      </c>
      <c r="BB56" s="48" t="s">
        <v>723</v>
      </c>
      <c r="BC56" s="48" t="s">
        <v>827</v>
      </c>
      <c r="BD56" s="48" t="s">
        <v>827</v>
      </c>
      <c r="BE56" s="48" t="s">
        <v>850</v>
      </c>
      <c r="BF56" s="48" t="s">
        <v>850</v>
      </c>
      <c r="BG56" s="120" t="s">
        <v>4045</v>
      </c>
      <c r="BH56" s="120" t="s">
        <v>4045</v>
      </c>
      <c r="BI56" s="120" t="s">
        <v>4261</v>
      </c>
      <c r="BJ56" s="120" t="s">
        <v>4261</v>
      </c>
      <c r="BK56" s="120">
        <v>1</v>
      </c>
      <c r="BL56" s="123">
        <v>9.090909090909092</v>
      </c>
      <c r="BM56" s="120">
        <v>0</v>
      </c>
      <c r="BN56" s="123">
        <v>0</v>
      </c>
      <c r="BO56" s="120">
        <v>0</v>
      </c>
      <c r="BP56" s="123">
        <v>0</v>
      </c>
      <c r="BQ56" s="120">
        <v>10</v>
      </c>
      <c r="BR56" s="123">
        <v>90.9090909090909</v>
      </c>
      <c r="BS56" s="120">
        <v>11</v>
      </c>
      <c r="BT56" s="2"/>
      <c r="BU56" s="3"/>
      <c r="BV56" s="3"/>
      <c r="BW56" s="3"/>
      <c r="BX56" s="3"/>
    </row>
    <row r="57" spans="1:76" ht="15">
      <c r="A57" s="64" t="s">
        <v>260</v>
      </c>
      <c r="B57" s="65"/>
      <c r="C57" s="65" t="s">
        <v>64</v>
      </c>
      <c r="D57" s="66">
        <v>162.0010786750575</v>
      </c>
      <c r="E57" s="68"/>
      <c r="F57" s="100" t="s">
        <v>2854</v>
      </c>
      <c r="G57" s="65"/>
      <c r="H57" s="69" t="s">
        <v>260</v>
      </c>
      <c r="I57" s="70"/>
      <c r="J57" s="70"/>
      <c r="K57" s="69" t="s">
        <v>3240</v>
      </c>
      <c r="L57" s="73">
        <v>1</v>
      </c>
      <c r="M57" s="74">
        <v>5742.279296875</v>
      </c>
      <c r="N57" s="74">
        <v>6229.232421875</v>
      </c>
      <c r="O57" s="75"/>
      <c r="P57" s="76"/>
      <c r="Q57" s="76"/>
      <c r="R57" s="86"/>
      <c r="S57" s="48">
        <v>0</v>
      </c>
      <c r="T57" s="48">
        <v>1</v>
      </c>
      <c r="U57" s="49">
        <v>0</v>
      </c>
      <c r="V57" s="49">
        <v>0.006329</v>
      </c>
      <c r="W57" s="49">
        <v>0.018025</v>
      </c>
      <c r="X57" s="49">
        <v>0.479453</v>
      </c>
      <c r="Y57" s="49">
        <v>0</v>
      </c>
      <c r="Z57" s="49">
        <v>0</v>
      </c>
      <c r="AA57" s="71">
        <v>57</v>
      </c>
      <c r="AB57" s="71"/>
      <c r="AC57" s="72"/>
      <c r="AD57" s="78" t="s">
        <v>2069</v>
      </c>
      <c r="AE57" s="78">
        <v>0</v>
      </c>
      <c r="AF57" s="78">
        <v>4</v>
      </c>
      <c r="AG57" s="78">
        <v>1182</v>
      </c>
      <c r="AH57" s="78">
        <v>0</v>
      </c>
      <c r="AI57" s="78"/>
      <c r="AJ57" s="78"/>
      <c r="AK57" s="78"/>
      <c r="AL57" s="78"/>
      <c r="AM57" s="78"/>
      <c r="AN57" s="80">
        <v>43028.70909722222</v>
      </c>
      <c r="AO57" s="78"/>
      <c r="AP57" s="78" t="b">
        <v>1</v>
      </c>
      <c r="AQ57" s="78" t="b">
        <v>1</v>
      </c>
      <c r="AR57" s="78" t="b">
        <v>0</v>
      </c>
      <c r="AS57" s="78" t="s">
        <v>1915</v>
      </c>
      <c r="AT57" s="78">
        <v>0</v>
      </c>
      <c r="AU57" s="78"/>
      <c r="AV57" s="78" t="b">
        <v>0</v>
      </c>
      <c r="AW57" s="78" t="s">
        <v>2981</v>
      </c>
      <c r="AX57" s="82" t="s">
        <v>3036</v>
      </c>
      <c r="AY57" s="78" t="s">
        <v>66</v>
      </c>
      <c r="AZ57" s="78" t="str">
        <f>REPLACE(INDEX(GroupVertices[Group],MATCH(Vertices[[#This Row],[Vertex]],GroupVertices[Vertex],0)),1,1,"")</f>
        <v>2</v>
      </c>
      <c r="BA57" s="48" t="s">
        <v>723</v>
      </c>
      <c r="BB57" s="48" t="s">
        <v>723</v>
      </c>
      <c r="BC57" s="48" t="s">
        <v>827</v>
      </c>
      <c r="BD57" s="48" t="s">
        <v>827</v>
      </c>
      <c r="BE57" s="48" t="s">
        <v>859</v>
      </c>
      <c r="BF57" s="48" t="s">
        <v>859</v>
      </c>
      <c r="BG57" s="120" t="s">
        <v>4046</v>
      </c>
      <c r="BH57" s="120" t="s">
        <v>4046</v>
      </c>
      <c r="BI57" s="120" t="s">
        <v>4262</v>
      </c>
      <c r="BJ57" s="120" t="s">
        <v>4262</v>
      </c>
      <c r="BK57" s="120">
        <v>1</v>
      </c>
      <c r="BL57" s="123">
        <v>11.11111111111111</v>
      </c>
      <c r="BM57" s="120">
        <v>0</v>
      </c>
      <c r="BN57" s="123">
        <v>0</v>
      </c>
      <c r="BO57" s="120">
        <v>0</v>
      </c>
      <c r="BP57" s="123">
        <v>0</v>
      </c>
      <c r="BQ57" s="120">
        <v>8</v>
      </c>
      <c r="BR57" s="123">
        <v>88.88888888888889</v>
      </c>
      <c r="BS57" s="120">
        <v>9</v>
      </c>
      <c r="BT57" s="2"/>
      <c r="BU57" s="3"/>
      <c r="BV57" s="3"/>
      <c r="BW57" s="3"/>
      <c r="BX57" s="3"/>
    </row>
    <row r="58" spans="1:76" ht="15">
      <c r="A58" s="64" t="s">
        <v>261</v>
      </c>
      <c r="B58" s="65"/>
      <c r="C58" s="65" t="s">
        <v>64</v>
      </c>
      <c r="D58" s="66">
        <v>162.12404763161317</v>
      </c>
      <c r="E58" s="68"/>
      <c r="F58" s="100" t="s">
        <v>2883</v>
      </c>
      <c r="G58" s="65"/>
      <c r="H58" s="69" t="s">
        <v>261</v>
      </c>
      <c r="I58" s="70"/>
      <c r="J58" s="70"/>
      <c r="K58" s="69" t="s">
        <v>3241</v>
      </c>
      <c r="L58" s="73">
        <v>1</v>
      </c>
      <c r="M58" s="74">
        <v>3876.588623046875</v>
      </c>
      <c r="N58" s="74">
        <v>1620.1590576171875</v>
      </c>
      <c r="O58" s="75"/>
      <c r="P58" s="76"/>
      <c r="Q58" s="76"/>
      <c r="R58" s="86"/>
      <c r="S58" s="48">
        <v>1</v>
      </c>
      <c r="T58" s="48">
        <v>1</v>
      </c>
      <c r="U58" s="49">
        <v>0</v>
      </c>
      <c r="V58" s="49">
        <v>0</v>
      </c>
      <c r="W58" s="49">
        <v>0</v>
      </c>
      <c r="X58" s="49">
        <v>0.999997</v>
      </c>
      <c r="Y58" s="49">
        <v>0</v>
      </c>
      <c r="Z58" s="49" t="s">
        <v>4872</v>
      </c>
      <c r="AA58" s="71">
        <v>58</v>
      </c>
      <c r="AB58" s="71"/>
      <c r="AC58" s="72"/>
      <c r="AD58" s="78" t="s">
        <v>2070</v>
      </c>
      <c r="AE58" s="78">
        <v>310</v>
      </c>
      <c r="AF58" s="78">
        <v>232</v>
      </c>
      <c r="AG58" s="78">
        <v>2657</v>
      </c>
      <c r="AH58" s="78">
        <v>3821</v>
      </c>
      <c r="AI58" s="78"/>
      <c r="AJ58" s="78" t="s">
        <v>2260</v>
      </c>
      <c r="AK58" s="78" t="s">
        <v>2418</v>
      </c>
      <c r="AL58" s="78"/>
      <c r="AM58" s="78"/>
      <c r="AN58" s="80">
        <v>39879.026087962964</v>
      </c>
      <c r="AO58" s="82" t="s">
        <v>2701</v>
      </c>
      <c r="AP58" s="78" t="b">
        <v>1</v>
      </c>
      <c r="AQ58" s="78" t="b">
        <v>0</v>
      </c>
      <c r="AR58" s="78" t="b">
        <v>1</v>
      </c>
      <c r="AS58" s="78"/>
      <c r="AT58" s="78">
        <v>22</v>
      </c>
      <c r="AU58" s="82" t="s">
        <v>2825</v>
      </c>
      <c r="AV58" s="78" t="b">
        <v>0</v>
      </c>
      <c r="AW58" s="78" t="s">
        <v>2981</v>
      </c>
      <c r="AX58" s="82" t="s">
        <v>3037</v>
      </c>
      <c r="AY58" s="78" t="s">
        <v>66</v>
      </c>
      <c r="AZ58" s="78" t="str">
        <f>REPLACE(INDEX(GroupVertices[Group],MATCH(Vertices[[#This Row],[Vertex]],GroupVertices[Vertex],0)),1,1,"")</f>
        <v>1</v>
      </c>
      <c r="BA58" s="48" t="s">
        <v>723</v>
      </c>
      <c r="BB58" s="48" t="s">
        <v>723</v>
      </c>
      <c r="BC58" s="48" t="s">
        <v>827</v>
      </c>
      <c r="BD58" s="48" t="s">
        <v>827</v>
      </c>
      <c r="BE58" s="48" t="s">
        <v>883</v>
      </c>
      <c r="BF58" s="48" t="s">
        <v>883</v>
      </c>
      <c r="BG58" s="120" t="s">
        <v>4047</v>
      </c>
      <c r="BH58" s="120" t="s">
        <v>4047</v>
      </c>
      <c r="BI58" s="120" t="s">
        <v>4263</v>
      </c>
      <c r="BJ58" s="120" t="s">
        <v>4263</v>
      </c>
      <c r="BK58" s="120">
        <v>1</v>
      </c>
      <c r="BL58" s="123">
        <v>9.090909090909092</v>
      </c>
      <c r="BM58" s="120">
        <v>0</v>
      </c>
      <c r="BN58" s="123">
        <v>0</v>
      </c>
      <c r="BO58" s="120">
        <v>0</v>
      </c>
      <c r="BP58" s="123">
        <v>0</v>
      </c>
      <c r="BQ58" s="120">
        <v>10</v>
      </c>
      <c r="BR58" s="123">
        <v>90.9090909090909</v>
      </c>
      <c r="BS58" s="120">
        <v>11</v>
      </c>
      <c r="BT58" s="2"/>
      <c r="BU58" s="3"/>
      <c r="BV58" s="3"/>
      <c r="BW58" s="3"/>
      <c r="BX58" s="3"/>
    </row>
    <row r="59" spans="1:76" ht="15">
      <c r="A59" s="64" t="s">
        <v>262</v>
      </c>
      <c r="B59" s="65"/>
      <c r="C59" s="65" t="s">
        <v>64</v>
      </c>
      <c r="D59" s="66">
        <v>162.00970807551755</v>
      </c>
      <c r="E59" s="68"/>
      <c r="F59" s="100" t="s">
        <v>2884</v>
      </c>
      <c r="G59" s="65"/>
      <c r="H59" s="69" t="s">
        <v>262</v>
      </c>
      <c r="I59" s="70"/>
      <c r="J59" s="70"/>
      <c r="K59" s="69" t="s">
        <v>3242</v>
      </c>
      <c r="L59" s="73">
        <v>1</v>
      </c>
      <c r="M59" s="74">
        <v>4367.47900390625</v>
      </c>
      <c r="N59" s="74">
        <v>1620.1590576171875</v>
      </c>
      <c r="O59" s="75"/>
      <c r="P59" s="76"/>
      <c r="Q59" s="76"/>
      <c r="R59" s="86"/>
      <c r="S59" s="48">
        <v>1</v>
      </c>
      <c r="T59" s="48">
        <v>1</v>
      </c>
      <c r="U59" s="49">
        <v>0</v>
      </c>
      <c r="V59" s="49">
        <v>0</v>
      </c>
      <c r="W59" s="49">
        <v>0</v>
      </c>
      <c r="X59" s="49">
        <v>0.999997</v>
      </c>
      <c r="Y59" s="49">
        <v>0</v>
      </c>
      <c r="Z59" s="49" t="s">
        <v>4872</v>
      </c>
      <c r="AA59" s="71">
        <v>59</v>
      </c>
      <c r="AB59" s="71"/>
      <c r="AC59" s="72"/>
      <c r="AD59" s="78" t="s">
        <v>2071</v>
      </c>
      <c r="AE59" s="78">
        <v>11</v>
      </c>
      <c r="AF59" s="78">
        <v>20</v>
      </c>
      <c r="AG59" s="78">
        <v>146</v>
      </c>
      <c r="AH59" s="78">
        <v>2</v>
      </c>
      <c r="AI59" s="78"/>
      <c r="AJ59" s="78"/>
      <c r="AK59" s="78"/>
      <c r="AL59" s="78"/>
      <c r="AM59" s="78"/>
      <c r="AN59" s="80">
        <v>43281.62268518518</v>
      </c>
      <c r="AO59" s="82" t="s">
        <v>2702</v>
      </c>
      <c r="AP59" s="78" t="b">
        <v>1</v>
      </c>
      <c r="AQ59" s="78" t="b">
        <v>0</v>
      </c>
      <c r="AR59" s="78" t="b">
        <v>0</v>
      </c>
      <c r="AS59" s="78" t="s">
        <v>1915</v>
      </c>
      <c r="AT59" s="78">
        <v>0</v>
      </c>
      <c r="AU59" s="78"/>
      <c r="AV59" s="78" t="b">
        <v>0</v>
      </c>
      <c r="AW59" s="78" t="s">
        <v>2981</v>
      </c>
      <c r="AX59" s="82" t="s">
        <v>3038</v>
      </c>
      <c r="AY59" s="78" t="s">
        <v>66</v>
      </c>
      <c r="AZ59" s="78" t="str">
        <f>REPLACE(INDEX(GroupVertices[Group],MATCH(Vertices[[#This Row],[Vertex]],GroupVertices[Vertex],0)),1,1,"")</f>
        <v>1</v>
      </c>
      <c r="BA59" s="48"/>
      <c r="BB59" s="48"/>
      <c r="BC59" s="48"/>
      <c r="BD59" s="48"/>
      <c r="BE59" s="48" t="s">
        <v>3930</v>
      </c>
      <c r="BF59" s="48" t="s">
        <v>3930</v>
      </c>
      <c r="BG59" s="120" t="s">
        <v>4048</v>
      </c>
      <c r="BH59" s="120" t="s">
        <v>4048</v>
      </c>
      <c r="BI59" s="120" t="s">
        <v>4264</v>
      </c>
      <c r="BJ59" s="120" t="s">
        <v>4264</v>
      </c>
      <c r="BK59" s="120">
        <v>2</v>
      </c>
      <c r="BL59" s="123">
        <v>8</v>
      </c>
      <c r="BM59" s="120">
        <v>0</v>
      </c>
      <c r="BN59" s="123">
        <v>0</v>
      </c>
      <c r="BO59" s="120">
        <v>0</v>
      </c>
      <c r="BP59" s="123">
        <v>0</v>
      </c>
      <c r="BQ59" s="120">
        <v>23</v>
      </c>
      <c r="BR59" s="123">
        <v>92</v>
      </c>
      <c r="BS59" s="120">
        <v>25</v>
      </c>
      <c r="BT59" s="2"/>
      <c r="BU59" s="3"/>
      <c r="BV59" s="3"/>
      <c r="BW59" s="3"/>
      <c r="BX59" s="3"/>
    </row>
    <row r="60" spans="1:76" ht="15">
      <c r="A60" s="64" t="s">
        <v>263</v>
      </c>
      <c r="B60" s="65"/>
      <c r="C60" s="65" t="s">
        <v>64</v>
      </c>
      <c r="D60" s="66">
        <v>162.06040580322033</v>
      </c>
      <c r="E60" s="68"/>
      <c r="F60" s="100" t="s">
        <v>1251</v>
      </c>
      <c r="G60" s="65"/>
      <c r="H60" s="69" t="s">
        <v>263</v>
      </c>
      <c r="I60" s="70"/>
      <c r="J60" s="70"/>
      <c r="K60" s="69" t="s">
        <v>3243</v>
      </c>
      <c r="L60" s="73">
        <v>1</v>
      </c>
      <c r="M60" s="74">
        <v>1913.028076171875</v>
      </c>
      <c r="N60" s="74">
        <v>1620.1590576171875</v>
      </c>
      <c r="O60" s="75"/>
      <c r="P60" s="76"/>
      <c r="Q60" s="76"/>
      <c r="R60" s="86"/>
      <c r="S60" s="48">
        <v>1</v>
      </c>
      <c r="T60" s="48">
        <v>1</v>
      </c>
      <c r="U60" s="49">
        <v>0</v>
      </c>
      <c r="V60" s="49">
        <v>0</v>
      </c>
      <c r="W60" s="49">
        <v>0</v>
      </c>
      <c r="X60" s="49">
        <v>0.999997</v>
      </c>
      <c r="Y60" s="49">
        <v>0</v>
      </c>
      <c r="Z60" s="49" t="s">
        <v>4872</v>
      </c>
      <c r="AA60" s="71">
        <v>60</v>
      </c>
      <c r="AB60" s="71"/>
      <c r="AC60" s="72"/>
      <c r="AD60" s="78" t="s">
        <v>2072</v>
      </c>
      <c r="AE60" s="78">
        <v>108</v>
      </c>
      <c r="AF60" s="78">
        <v>114</v>
      </c>
      <c r="AG60" s="78">
        <v>1627</v>
      </c>
      <c r="AH60" s="78">
        <v>1147</v>
      </c>
      <c r="AI60" s="78"/>
      <c r="AJ60" s="78" t="s">
        <v>2261</v>
      </c>
      <c r="AK60" s="78" t="s">
        <v>2419</v>
      </c>
      <c r="AL60" s="82" t="s">
        <v>2554</v>
      </c>
      <c r="AM60" s="78"/>
      <c r="AN60" s="80">
        <v>40710.717627314814</v>
      </c>
      <c r="AO60" s="82" t="s">
        <v>2703</v>
      </c>
      <c r="AP60" s="78" t="b">
        <v>1</v>
      </c>
      <c r="AQ60" s="78" t="b">
        <v>0</v>
      </c>
      <c r="AR60" s="78" t="b">
        <v>1</v>
      </c>
      <c r="AS60" s="78" t="s">
        <v>1915</v>
      </c>
      <c r="AT60" s="78">
        <v>2</v>
      </c>
      <c r="AU60" s="82" t="s">
        <v>2825</v>
      </c>
      <c r="AV60" s="78" t="b">
        <v>0</v>
      </c>
      <c r="AW60" s="78" t="s">
        <v>2981</v>
      </c>
      <c r="AX60" s="82" t="s">
        <v>3039</v>
      </c>
      <c r="AY60" s="78" t="s">
        <v>66</v>
      </c>
      <c r="AZ60" s="78" t="str">
        <f>REPLACE(INDEX(GroupVertices[Group],MATCH(Vertices[[#This Row],[Vertex]],GroupVertices[Vertex],0)),1,1,"")</f>
        <v>1</v>
      </c>
      <c r="BA60" s="48" t="s">
        <v>735</v>
      </c>
      <c r="BB60" s="48" t="s">
        <v>735</v>
      </c>
      <c r="BC60" s="48" t="s">
        <v>829</v>
      </c>
      <c r="BD60" s="48" t="s">
        <v>829</v>
      </c>
      <c r="BE60" s="48" t="s">
        <v>3931</v>
      </c>
      <c r="BF60" s="48" t="s">
        <v>3931</v>
      </c>
      <c r="BG60" s="120" t="s">
        <v>4049</v>
      </c>
      <c r="BH60" s="120" t="s">
        <v>4049</v>
      </c>
      <c r="BI60" s="120" t="s">
        <v>4265</v>
      </c>
      <c r="BJ60" s="120" t="s">
        <v>4265</v>
      </c>
      <c r="BK60" s="120">
        <v>3</v>
      </c>
      <c r="BL60" s="123">
        <v>15</v>
      </c>
      <c r="BM60" s="120">
        <v>0</v>
      </c>
      <c r="BN60" s="123">
        <v>0</v>
      </c>
      <c r="BO60" s="120">
        <v>0</v>
      </c>
      <c r="BP60" s="123">
        <v>0</v>
      </c>
      <c r="BQ60" s="120">
        <v>17</v>
      </c>
      <c r="BR60" s="123">
        <v>85</v>
      </c>
      <c r="BS60" s="120">
        <v>20</v>
      </c>
      <c r="BT60" s="2"/>
      <c r="BU60" s="3"/>
      <c r="BV60" s="3"/>
      <c r="BW60" s="3"/>
      <c r="BX60" s="3"/>
    </row>
    <row r="61" spans="1:76" ht="15">
      <c r="A61" s="64" t="s">
        <v>264</v>
      </c>
      <c r="B61" s="65"/>
      <c r="C61" s="65" t="s">
        <v>64</v>
      </c>
      <c r="D61" s="66">
        <v>162.23946586276628</v>
      </c>
      <c r="E61" s="68"/>
      <c r="F61" s="100" t="s">
        <v>2885</v>
      </c>
      <c r="G61" s="65"/>
      <c r="H61" s="69" t="s">
        <v>264</v>
      </c>
      <c r="I61" s="70"/>
      <c r="J61" s="70"/>
      <c r="K61" s="69" t="s">
        <v>3244</v>
      </c>
      <c r="L61" s="73">
        <v>1</v>
      </c>
      <c r="M61" s="74">
        <v>2403.918212890625</v>
      </c>
      <c r="N61" s="74">
        <v>1620.1590576171875</v>
      </c>
      <c r="O61" s="75"/>
      <c r="P61" s="76"/>
      <c r="Q61" s="76"/>
      <c r="R61" s="86"/>
      <c r="S61" s="48">
        <v>1</v>
      </c>
      <c r="T61" s="48">
        <v>1</v>
      </c>
      <c r="U61" s="49">
        <v>0</v>
      </c>
      <c r="V61" s="49">
        <v>0</v>
      </c>
      <c r="W61" s="49">
        <v>0</v>
      </c>
      <c r="X61" s="49">
        <v>0.999997</v>
      </c>
      <c r="Y61" s="49">
        <v>0</v>
      </c>
      <c r="Z61" s="49" t="s">
        <v>4872</v>
      </c>
      <c r="AA61" s="71">
        <v>61</v>
      </c>
      <c r="AB61" s="71"/>
      <c r="AC61" s="72"/>
      <c r="AD61" s="78" t="s">
        <v>2073</v>
      </c>
      <c r="AE61" s="78">
        <v>1184</v>
      </c>
      <c r="AF61" s="78">
        <v>446</v>
      </c>
      <c r="AG61" s="78">
        <v>3182</v>
      </c>
      <c r="AH61" s="78">
        <v>79</v>
      </c>
      <c r="AI61" s="78"/>
      <c r="AJ61" s="78" t="s">
        <v>2262</v>
      </c>
      <c r="AK61" s="78"/>
      <c r="AL61" s="82" t="s">
        <v>2555</v>
      </c>
      <c r="AM61" s="78"/>
      <c r="AN61" s="80">
        <v>41935.71865740741</v>
      </c>
      <c r="AO61" s="82" t="s">
        <v>2704</v>
      </c>
      <c r="AP61" s="78" t="b">
        <v>0</v>
      </c>
      <c r="AQ61" s="78" t="b">
        <v>0</v>
      </c>
      <c r="AR61" s="78" t="b">
        <v>0</v>
      </c>
      <c r="AS61" s="78" t="s">
        <v>1915</v>
      </c>
      <c r="AT61" s="78">
        <v>35</v>
      </c>
      <c r="AU61" s="82" t="s">
        <v>2833</v>
      </c>
      <c r="AV61" s="78" t="b">
        <v>0</v>
      </c>
      <c r="AW61" s="78" t="s">
        <v>2981</v>
      </c>
      <c r="AX61" s="82" t="s">
        <v>3040</v>
      </c>
      <c r="AY61" s="78" t="s">
        <v>66</v>
      </c>
      <c r="AZ61" s="78" t="str">
        <f>REPLACE(INDEX(GroupVertices[Group],MATCH(Vertices[[#This Row],[Vertex]],GroupVertices[Vertex],0)),1,1,"")</f>
        <v>1</v>
      </c>
      <c r="BA61" s="48" t="s">
        <v>723</v>
      </c>
      <c r="BB61" s="48" t="s">
        <v>723</v>
      </c>
      <c r="BC61" s="48" t="s">
        <v>827</v>
      </c>
      <c r="BD61" s="48" t="s">
        <v>827</v>
      </c>
      <c r="BE61" s="48" t="s">
        <v>886</v>
      </c>
      <c r="BF61" s="48" t="s">
        <v>886</v>
      </c>
      <c r="BG61" s="120" t="s">
        <v>4050</v>
      </c>
      <c r="BH61" s="120" t="s">
        <v>4050</v>
      </c>
      <c r="BI61" s="120" t="s">
        <v>4266</v>
      </c>
      <c r="BJ61" s="120" t="s">
        <v>4266</v>
      </c>
      <c r="BK61" s="120">
        <v>1</v>
      </c>
      <c r="BL61" s="123">
        <v>10</v>
      </c>
      <c r="BM61" s="120">
        <v>0</v>
      </c>
      <c r="BN61" s="123">
        <v>0</v>
      </c>
      <c r="BO61" s="120">
        <v>0</v>
      </c>
      <c r="BP61" s="123">
        <v>0</v>
      </c>
      <c r="BQ61" s="120">
        <v>9</v>
      </c>
      <c r="BR61" s="123">
        <v>90</v>
      </c>
      <c r="BS61" s="120">
        <v>10</v>
      </c>
      <c r="BT61" s="2"/>
      <c r="BU61" s="3"/>
      <c r="BV61" s="3"/>
      <c r="BW61" s="3"/>
      <c r="BX61" s="3"/>
    </row>
    <row r="62" spans="1:76" ht="15">
      <c r="A62" s="64" t="s">
        <v>265</v>
      </c>
      <c r="B62" s="65"/>
      <c r="C62" s="65" t="s">
        <v>64</v>
      </c>
      <c r="D62" s="66">
        <v>162.0582484531053</v>
      </c>
      <c r="E62" s="68"/>
      <c r="F62" s="100" t="s">
        <v>2886</v>
      </c>
      <c r="G62" s="65"/>
      <c r="H62" s="69" t="s">
        <v>265</v>
      </c>
      <c r="I62" s="70"/>
      <c r="J62" s="70"/>
      <c r="K62" s="69" t="s">
        <v>3245</v>
      </c>
      <c r="L62" s="73">
        <v>1</v>
      </c>
      <c r="M62" s="74">
        <v>2894.808349609375</v>
      </c>
      <c r="N62" s="74">
        <v>1620.1590576171875</v>
      </c>
      <c r="O62" s="75"/>
      <c r="P62" s="76"/>
      <c r="Q62" s="76"/>
      <c r="R62" s="86"/>
      <c r="S62" s="48">
        <v>1</v>
      </c>
      <c r="T62" s="48">
        <v>1</v>
      </c>
      <c r="U62" s="49">
        <v>0</v>
      </c>
      <c r="V62" s="49">
        <v>0</v>
      </c>
      <c r="W62" s="49">
        <v>0</v>
      </c>
      <c r="X62" s="49">
        <v>0.999997</v>
      </c>
      <c r="Y62" s="49">
        <v>0</v>
      </c>
      <c r="Z62" s="49" t="s">
        <v>4872</v>
      </c>
      <c r="AA62" s="71">
        <v>62</v>
      </c>
      <c r="AB62" s="71"/>
      <c r="AC62" s="72"/>
      <c r="AD62" s="78" t="s">
        <v>2074</v>
      </c>
      <c r="AE62" s="78">
        <v>53</v>
      </c>
      <c r="AF62" s="78">
        <v>110</v>
      </c>
      <c r="AG62" s="78">
        <v>2445</v>
      </c>
      <c r="AH62" s="78">
        <v>45</v>
      </c>
      <c r="AI62" s="78"/>
      <c r="AJ62" s="78" t="s">
        <v>2263</v>
      </c>
      <c r="AK62" s="78"/>
      <c r="AL62" s="82" t="s">
        <v>2556</v>
      </c>
      <c r="AM62" s="78"/>
      <c r="AN62" s="80">
        <v>42259.76553240741</v>
      </c>
      <c r="AO62" s="78"/>
      <c r="AP62" s="78" t="b">
        <v>1</v>
      </c>
      <c r="AQ62" s="78" t="b">
        <v>0</v>
      </c>
      <c r="AR62" s="78" t="b">
        <v>0</v>
      </c>
      <c r="AS62" s="78" t="s">
        <v>1915</v>
      </c>
      <c r="AT62" s="78">
        <v>28</v>
      </c>
      <c r="AU62" s="82" t="s">
        <v>2825</v>
      </c>
      <c r="AV62" s="78" t="b">
        <v>0</v>
      </c>
      <c r="AW62" s="78" t="s">
        <v>2981</v>
      </c>
      <c r="AX62" s="82" t="s">
        <v>3041</v>
      </c>
      <c r="AY62" s="78" t="s">
        <v>66</v>
      </c>
      <c r="AZ62" s="78" t="str">
        <f>REPLACE(INDEX(GroupVertices[Group],MATCH(Vertices[[#This Row],[Vertex]],GroupVertices[Vertex],0)),1,1,"")</f>
        <v>1</v>
      </c>
      <c r="BA62" s="48" t="s">
        <v>723</v>
      </c>
      <c r="BB62" s="48" t="s">
        <v>723</v>
      </c>
      <c r="BC62" s="48" t="s">
        <v>827</v>
      </c>
      <c r="BD62" s="48" t="s">
        <v>827</v>
      </c>
      <c r="BE62" s="48" t="s">
        <v>887</v>
      </c>
      <c r="BF62" s="48" t="s">
        <v>887</v>
      </c>
      <c r="BG62" s="120" t="s">
        <v>4051</v>
      </c>
      <c r="BH62" s="120" t="s">
        <v>4051</v>
      </c>
      <c r="BI62" s="120" t="s">
        <v>4267</v>
      </c>
      <c r="BJ62" s="120" t="s">
        <v>4267</v>
      </c>
      <c r="BK62" s="120">
        <v>1</v>
      </c>
      <c r="BL62" s="123">
        <v>9.090909090909092</v>
      </c>
      <c r="BM62" s="120">
        <v>0</v>
      </c>
      <c r="BN62" s="123">
        <v>0</v>
      </c>
      <c r="BO62" s="120">
        <v>0</v>
      </c>
      <c r="BP62" s="123">
        <v>0</v>
      </c>
      <c r="BQ62" s="120">
        <v>10</v>
      </c>
      <c r="BR62" s="123">
        <v>90.9090909090909</v>
      </c>
      <c r="BS62" s="120">
        <v>11</v>
      </c>
      <c r="BT62" s="2"/>
      <c r="BU62" s="3"/>
      <c r="BV62" s="3"/>
      <c r="BW62" s="3"/>
      <c r="BX62" s="3"/>
    </row>
    <row r="63" spans="1:76" ht="15">
      <c r="A63" s="64" t="s">
        <v>266</v>
      </c>
      <c r="B63" s="65"/>
      <c r="C63" s="65" t="s">
        <v>64</v>
      </c>
      <c r="D63" s="66">
        <v>162.01887681350635</v>
      </c>
      <c r="E63" s="68"/>
      <c r="F63" s="100" t="s">
        <v>2887</v>
      </c>
      <c r="G63" s="65"/>
      <c r="H63" s="69" t="s">
        <v>266</v>
      </c>
      <c r="I63" s="70"/>
      <c r="J63" s="70"/>
      <c r="K63" s="69" t="s">
        <v>3246</v>
      </c>
      <c r="L63" s="73">
        <v>1</v>
      </c>
      <c r="M63" s="74">
        <v>1913.028076171875</v>
      </c>
      <c r="N63" s="74">
        <v>775.3238525390625</v>
      </c>
      <c r="O63" s="75"/>
      <c r="P63" s="76"/>
      <c r="Q63" s="76"/>
      <c r="R63" s="86"/>
      <c r="S63" s="48">
        <v>1</v>
      </c>
      <c r="T63" s="48">
        <v>1</v>
      </c>
      <c r="U63" s="49">
        <v>0</v>
      </c>
      <c r="V63" s="49">
        <v>0</v>
      </c>
      <c r="W63" s="49">
        <v>0</v>
      </c>
      <c r="X63" s="49">
        <v>0.999997</v>
      </c>
      <c r="Y63" s="49">
        <v>0</v>
      </c>
      <c r="Z63" s="49" t="s">
        <v>4872</v>
      </c>
      <c r="AA63" s="71">
        <v>63</v>
      </c>
      <c r="AB63" s="71"/>
      <c r="AC63" s="72"/>
      <c r="AD63" s="78" t="s">
        <v>2075</v>
      </c>
      <c r="AE63" s="78">
        <v>64</v>
      </c>
      <c r="AF63" s="78">
        <v>37</v>
      </c>
      <c r="AG63" s="78">
        <v>2196</v>
      </c>
      <c r="AH63" s="78">
        <v>13</v>
      </c>
      <c r="AI63" s="78"/>
      <c r="AJ63" s="78"/>
      <c r="AK63" s="78"/>
      <c r="AL63" s="78"/>
      <c r="AM63" s="78"/>
      <c r="AN63" s="80">
        <v>41612.125925925924</v>
      </c>
      <c r="AO63" s="82" t="s">
        <v>2705</v>
      </c>
      <c r="AP63" s="78" t="b">
        <v>1</v>
      </c>
      <c r="AQ63" s="78" t="b">
        <v>0</v>
      </c>
      <c r="AR63" s="78" t="b">
        <v>0</v>
      </c>
      <c r="AS63" s="78" t="s">
        <v>1915</v>
      </c>
      <c r="AT63" s="78">
        <v>15</v>
      </c>
      <c r="AU63" s="82" t="s">
        <v>2825</v>
      </c>
      <c r="AV63" s="78" t="b">
        <v>0</v>
      </c>
      <c r="AW63" s="78" t="s">
        <v>2981</v>
      </c>
      <c r="AX63" s="82" t="s">
        <v>3042</v>
      </c>
      <c r="AY63" s="78" t="s">
        <v>66</v>
      </c>
      <c r="AZ63" s="78" t="str">
        <f>REPLACE(INDEX(GroupVertices[Group],MATCH(Vertices[[#This Row],[Vertex]],GroupVertices[Vertex],0)),1,1,"")</f>
        <v>1</v>
      </c>
      <c r="BA63" s="48" t="s">
        <v>723</v>
      </c>
      <c r="BB63" s="48" t="s">
        <v>723</v>
      </c>
      <c r="BC63" s="48" t="s">
        <v>827</v>
      </c>
      <c r="BD63" s="48" t="s">
        <v>827</v>
      </c>
      <c r="BE63" s="48" t="s">
        <v>888</v>
      </c>
      <c r="BF63" s="48" t="s">
        <v>888</v>
      </c>
      <c r="BG63" s="120" t="s">
        <v>4052</v>
      </c>
      <c r="BH63" s="120" t="s">
        <v>4052</v>
      </c>
      <c r="BI63" s="120" t="s">
        <v>4268</v>
      </c>
      <c r="BJ63" s="120" t="s">
        <v>4268</v>
      </c>
      <c r="BK63" s="120">
        <v>1</v>
      </c>
      <c r="BL63" s="123">
        <v>10</v>
      </c>
      <c r="BM63" s="120">
        <v>0</v>
      </c>
      <c r="BN63" s="123">
        <v>0</v>
      </c>
      <c r="BO63" s="120">
        <v>0</v>
      </c>
      <c r="BP63" s="123">
        <v>0</v>
      </c>
      <c r="BQ63" s="120">
        <v>9</v>
      </c>
      <c r="BR63" s="123">
        <v>90</v>
      </c>
      <c r="BS63" s="120">
        <v>10</v>
      </c>
      <c r="BT63" s="2"/>
      <c r="BU63" s="3"/>
      <c r="BV63" s="3"/>
      <c r="BW63" s="3"/>
      <c r="BX63" s="3"/>
    </row>
    <row r="64" spans="1:76" ht="15">
      <c r="A64" s="64" t="s">
        <v>267</v>
      </c>
      <c r="B64" s="65"/>
      <c r="C64" s="65" t="s">
        <v>64</v>
      </c>
      <c r="D64" s="66">
        <v>163.13045146026602</v>
      </c>
      <c r="E64" s="68"/>
      <c r="F64" s="100" t="s">
        <v>2888</v>
      </c>
      <c r="G64" s="65"/>
      <c r="H64" s="69" t="s">
        <v>267</v>
      </c>
      <c r="I64" s="70"/>
      <c r="J64" s="70"/>
      <c r="K64" s="69" t="s">
        <v>3247</v>
      </c>
      <c r="L64" s="73">
        <v>1</v>
      </c>
      <c r="M64" s="74">
        <v>2403.918212890625</v>
      </c>
      <c r="N64" s="74">
        <v>775.3238525390625</v>
      </c>
      <c r="O64" s="75"/>
      <c r="P64" s="76"/>
      <c r="Q64" s="76"/>
      <c r="R64" s="86"/>
      <c r="S64" s="48">
        <v>1</v>
      </c>
      <c r="T64" s="48">
        <v>1</v>
      </c>
      <c r="U64" s="49">
        <v>0</v>
      </c>
      <c r="V64" s="49">
        <v>0</v>
      </c>
      <c r="W64" s="49">
        <v>0</v>
      </c>
      <c r="X64" s="49">
        <v>0.999997</v>
      </c>
      <c r="Y64" s="49">
        <v>0</v>
      </c>
      <c r="Z64" s="49" t="s">
        <v>4872</v>
      </c>
      <c r="AA64" s="71">
        <v>64</v>
      </c>
      <c r="AB64" s="71"/>
      <c r="AC64" s="72"/>
      <c r="AD64" s="78" t="s">
        <v>2076</v>
      </c>
      <c r="AE64" s="78">
        <v>35</v>
      </c>
      <c r="AF64" s="78">
        <v>2098</v>
      </c>
      <c r="AG64" s="78">
        <v>392</v>
      </c>
      <c r="AH64" s="78">
        <v>1016</v>
      </c>
      <c r="AI64" s="78"/>
      <c r="AJ64" s="78" t="s">
        <v>2264</v>
      </c>
      <c r="AK64" s="78" t="s">
        <v>2420</v>
      </c>
      <c r="AL64" s="82" t="s">
        <v>2557</v>
      </c>
      <c r="AM64" s="78"/>
      <c r="AN64" s="80">
        <v>42555.47445601852</v>
      </c>
      <c r="AO64" s="82" t="s">
        <v>2706</v>
      </c>
      <c r="AP64" s="78" t="b">
        <v>0</v>
      </c>
      <c r="AQ64" s="78" t="b">
        <v>0</v>
      </c>
      <c r="AR64" s="78" t="b">
        <v>0</v>
      </c>
      <c r="AS64" s="78" t="s">
        <v>1915</v>
      </c>
      <c r="AT64" s="78">
        <v>0</v>
      </c>
      <c r="AU64" s="82" t="s">
        <v>2825</v>
      </c>
      <c r="AV64" s="78" t="b">
        <v>0</v>
      </c>
      <c r="AW64" s="78" t="s">
        <v>2981</v>
      </c>
      <c r="AX64" s="82" t="s">
        <v>3043</v>
      </c>
      <c r="AY64" s="78" t="s">
        <v>66</v>
      </c>
      <c r="AZ64" s="78" t="str">
        <f>REPLACE(INDEX(GroupVertices[Group],MATCH(Vertices[[#This Row],[Vertex]],GroupVertices[Vertex],0)),1,1,"")</f>
        <v>1</v>
      </c>
      <c r="BA64" s="48"/>
      <c r="BB64" s="48"/>
      <c r="BC64" s="48"/>
      <c r="BD64" s="48"/>
      <c r="BE64" s="48" t="s">
        <v>3932</v>
      </c>
      <c r="BF64" s="48" t="s">
        <v>3976</v>
      </c>
      <c r="BG64" s="120" t="s">
        <v>4053</v>
      </c>
      <c r="BH64" s="120" t="s">
        <v>4180</v>
      </c>
      <c r="BI64" s="120" t="s">
        <v>4269</v>
      </c>
      <c r="BJ64" s="120" t="s">
        <v>4393</v>
      </c>
      <c r="BK64" s="120">
        <v>2</v>
      </c>
      <c r="BL64" s="123">
        <v>4.444444444444445</v>
      </c>
      <c r="BM64" s="120">
        <v>0</v>
      </c>
      <c r="BN64" s="123">
        <v>0</v>
      </c>
      <c r="BO64" s="120">
        <v>0</v>
      </c>
      <c r="BP64" s="123">
        <v>0</v>
      </c>
      <c r="BQ64" s="120">
        <v>43</v>
      </c>
      <c r="BR64" s="123">
        <v>95.55555555555556</v>
      </c>
      <c r="BS64" s="120">
        <v>45</v>
      </c>
      <c r="BT64" s="2"/>
      <c r="BU64" s="3"/>
      <c r="BV64" s="3"/>
      <c r="BW64" s="3"/>
      <c r="BX64" s="3"/>
    </row>
    <row r="65" spans="1:76" ht="15">
      <c r="A65" s="64" t="s">
        <v>268</v>
      </c>
      <c r="B65" s="65"/>
      <c r="C65" s="65" t="s">
        <v>64</v>
      </c>
      <c r="D65" s="66">
        <v>162.12512630667067</v>
      </c>
      <c r="E65" s="68"/>
      <c r="F65" s="100" t="s">
        <v>2889</v>
      </c>
      <c r="G65" s="65"/>
      <c r="H65" s="69" t="s">
        <v>268</v>
      </c>
      <c r="I65" s="70"/>
      <c r="J65" s="70"/>
      <c r="K65" s="69" t="s">
        <v>3248</v>
      </c>
      <c r="L65" s="73">
        <v>1</v>
      </c>
      <c r="M65" s="74">
        <v>6608.8828125</v>
      </c>
      <c r="N65" s="74">
        <v>8004.7041015625</v>
      </c>
      <c r="O65" s="75"/>
      <c r="P65" s="76"/>
      <c r="Q65" s="76"/>
      <c r="R65" s="86"/>
      <c r="S65" s="48">
        <v>0</v>
      </c>
      <c r="T65" s="48">
        <v>1</v>
      </c>
      <c r="U65" s="49">
        <v>0</v>
      </c>
      <c r="V65" s="49">
        <v>0.006329</v>
      </c>
      <c r="W65" s="49">
        <v>0.018025</v>
      </c>
      <c r="X65" s="49">
        <v>0.479453</v>
      </c>
      <c r="Y65" s="49">
        <v>0</v>
      </c>
      <c r="Z65" s="49">
        <v>0</v>
      </c>
      <c r="AA65" s="71">
        <v>65</v>
      </c>
      <c r="AB65" s="71"/>
      <c r="AC65" s="72"/>
      <c r="AD65" s="78" t="s">
        <v>2077</v>
      </c>
      <c r="AE65" s="78">
        <v>405</v>
      </c>
      <c r="AF65" s="78">
        <v>234</v>
      </c>
      <c r="AG65" s="78">
        <v>2692</v>
      </c>
      <c r="AH65" s="78">
        <v>7</v>
      </c>
      <c r="AI65" s="78"/>
      <c r="AJ65" s="78" t="s">
        <v>2265</v>
      </c>
      <c r="AK65" s="78"/>
      <c r="AL65" s="78"/>
      <c r="AM65" s="78"/>
      <c r="AN65" s="80">
        <v>42114.69107638889</v>
      </c>
      <c r="AO65" s="82" t="s">
        <v>2707</v>
      </c>
      <c r="AP65" s="78" t="b">
        <v>1</v>
      </c>
      <c r="AQ65" s="78" t="b">
        <v>0</v>
      </c>
      <c r="AR65" s="78" t="b">
        <v>0</v>
      </c>
      <c r="AS65" s="78" t="s">
        <v>1915</v>
      </c>
      <c r="AT65" s="78">
        <v>33</v>
      </c>
      <c r="AU65" s="82" t="s">
        <v>2825</v>
      </c>
      <c r="AV65" s="78" t="b">
        <v>0</v>
      </c>
      <c r="AW65" s="78" t="s">
        <v>2981</v>
      </c>
      <c r="AX65" s="82" t="s">
        <v>3044</v>
      </c>
      <c r="AY65" s="78" t="s">
        <v>66</v>
      </c>
      <c r="AZ65" s="78" t="str">
        <f>REPLACE(INDEX(GroupVertices[Group],MATCH(Vertices[[#This Row],[Vertex]],GroupVertices[Vertex],0)),1,1,"")</f>
        <v>2</v>
      </c>
      <c r="BA65" s="48" t="s">
        <v>723</v>
      </c>
      <c r="BB65" s="48" t="s">
        <v>723</v>
      </c>
      <c r="BC65" s="48" t="s">
        <v>827</v>
      </c>
      <c r="BD65" s="48" t="s">
        <v>827</v>
      </c>
      <c r="BE65" s="48" t="s">
        <v>864</v>
      </c>
      <c r="BF65" s="48" t="s">
        <v>864</v>
      </c>
      <c r="BG65" s="120" t="s">
        <v>4054</v>
      </c>
      <c r="BH65" s="120" t="s">
        <v>4054</v>
      </c>
      <c r="BI65" s="120" t="s">
        <v>4270</v>
      </c>
      <c r="BJ65" s="120" t="s">
        <v>4270</v>
      </c>
      <c r="BK65" s="120">
        <v>2</v>
      </c>
      <c r="BL65" s="123">
        <v>16.666666666666668</v>
      </c>
      <c r="BM65" s="120">
        <v>0</v>
      </c>
      <c r="BN65" s="123">
        <v>0</v>
      </c>
      <c r="BO65" s="120">
        <v>0</v>
      </c>
      <c r="BP65" s="123">
        <v>0</v>
      </c>
      <c r="BQ65" s="120">
        <v>10</v>
      </c>
      <c r="BR65" s="123">
        <v>83.33333333333333</v>
      </c>
      <c r="BS65" s="120">
        <v>12</v>
      </c>
      <c r="BT65" s="2"/>
      <c r="BU65" s="3"/>
      <c r="BV65" s="3"/>
      <c r="BW65" s="3"/>
      <c r="BX65" s="3"/>
    </row>
    <row r="66" spans="1:76" ht="15">
      <c r="A66" s="64" t="s">
        <v>269</v>
      </c>
      <c r="B66" s="65"/>
      <c r="C66" s="65" t="s">
        <v>64</v>
      </c>
      <c r="D66" s="66">
        <v>162.34409734334432</v>
      </c>
      <c r="E66" s="68"/>
      <c r="F66" s="100" t="s">
        <v>1252</v>
      </c>
      <c r="G66" s="65"/>
      <c r="H66" s="69" t="s">
        <v>269</v>
      </c>
      <c r="I66" s="70"/>
      <c r="J66" s="70"/>
      <c r="K66" s="69" t="s">
        <v>3249</v>
      </c>
      <c r="L66" s="73">
        <v>1</v>
      </c>
      <c r="M66" s="74">
        <v>2894.808349609375</v>
      </c>
      <c r="N66" s="74">
        <v>775.3238525390625</v>
      </c>
      <c r="O66" s="75"/>
      <c r="P66" s="76"/>
      <c r="Q66" s="76"/>
      <c r="R66" s="86"/>
      <c r="S66" s="48">
        <v>1</v>
      </c>
      <c r="T66" s="48">
        <v>1</v>
      </c>
      <c r="U66" s="49">
        <v>0</v>
      </c>
      <c r="V66" s="49">
        <v>0</v>
      </c>
      <c r="W66" s="49">
        <v>0</v>
      </c>
      <c r="X66" s="49">
        <v>0.999997</v>
      </c>
      <c r="Y66" s="49">
        <v>0</v>
      </c>
      <c r="Z66" s="49" t="s">
        <v>4872</v>
      </c>
      <c r="AA66" s="71">
        <v>66</v>
      </c>
      <c r="AB66" s="71"/>
      <c r="AC66" s="72"/>
      <c r="AD66" s="78" t="s">
        <v>2078</v>
      </c>
      <c r="AE66" s="78">
        <v>211</v>
      </c>
      <c r="AF66" s="78">
        <v>640</v>
      </c>
      <c r="AG66" s="78">
        <v>18558</v>
      </c>
      <c r="AH66" s="78">
        <v>3</v>
      </c>
      <c r="AI66" s="78"/>
      <c r="AJ66" s="78" t="s">
        <v>2266</v>
      </c>
      <c r="AK66" s="78" t="s">
        <v>2421</v>
      </c>
      <c r="AL66" s="82" t="s">
        <v>2558</v>
      </c>
      <c r="AM66" s="78"/>
      <c r="AN66" s="80">
        <v>39847.23599537037</v>
      </c>
      <c r="AO66" s="82" t="s">
        <v>2708</v>
      </c>
      <c r="AP66" s="78" t="b">
        <v>0</v>
      </c>
      <c r="AQ66" s="78" t="b">
        <v>0</v>
      </c>
      <c r="AR66" s="78" t="b">
        <v>1</v>
      </c>
      <c r="AS66" s="78" t="s">
        <v>1915</v>
      </c>
      <c r="AT66" s="78">
        <v>26</v>
      </c>
      <c r="AU66" s="82" t="s">
        <v>2836</v>
      </c>
      <c r="AV66" s="78" t="b">
        <v>0</v>
      </c>
      <c r="AW66" s="78" t="s">
        <v>2981</v>
      </c>
      <c r="AX66" s="82" t="s">
        <v>3045</v>
      </c>
      <c r="AY66" s="78" t="s">
        <v>66</v>
      </c>
      <c r="AZ66" s="78" t="str">
        <f>REPLACE(INDEX(GroupVertices[Group],MATCH(Vertices[[#This Row],[Vertex]],GroupVertices[Vertex],0)),1,1,"")</f>
        <v>1</v>
      </c>
      <c r="BA66" s="48" t="s">
        <v>736</v>
      </c>
      <c r="BB66" s="48" t="s">
        <v>736</v>
      </c>
      <c r="BC66" s="48" t="s">
        <v>829</v>
      </c>
      <c r="BD66" s="48" t="s">
        <v>829</v>
      </c>
      <c r="BE66" s="48" t="s">
        <v>3933</v>
      </c>
      <c r="BF66" s="48" t="s">
        <v>3933</v>
      </c>
      <c r="BG66" s="120" t="s">
        <v>4055</v>
      </c>
      <c r="BH66" s="120" t="s">
        <v>4055</v>
      </c>
      <c r="BI66" s="120" t="s">
        <v>4271</v>
      </c>
      <c r="BJ66" s="120" t="s">
        <v>4271</v>
      </c>
      <c r="BK66" s="120">
        <v>2</v>
      </c>
      <c r="BL66" s="123">
        <v>11.11111111111111</v>
      </c>
      <c r="BM66" s="120">
        <v>0</v>
      </c>
      <c r="BN66" s="123">
        <v>0</v>
      </c>
      <c r="BO66" s="120">
        <v>0</v>
      </c>
      <c r="BP66" s="123">
        <v>0</v>
      </c>
      <c r="BQ66" s="120">
        <v>16</v>
      </c>
      <c r="BR66" s="123">
        <v>88.88888888888889</v>
      </c>
      <c r="BS66" s="120">
        <v>18</v>
      </c>
      <c r="BT66" s="2"/>
      <c r="BU66" s="3"/>
      <c r="BV66" s="3"/>
      <c r="BW66" s="3"/>
      <c r="BX66" s="3"/>
    </row>
    <row r="67" spans="1:76" ht="15">
      <c r="A67" s="64" t="s">
        <v>270</v>
      </c>
      <c r="B67" s="65"/>
      <c r="C67" s="65" t="s">
        <v>64</v>
      </c>
      <c r="D67" s="66">
        <v>162.34355800581557</v>
      </c>
      <c r="E67" s="68"/>
      <c r="F67" s="100" t="s">
        <v>2890</v>
      </c>
      <c r="G67" s="65"/>
      <c r="H67" s="69" t="s">
        <v>270</v>
      </c>
      <c r="I67" s="70"/>
      <c r="J67" s="70"/>
      <c r="K67" s="69" t="s">
        <v>3250</v>
      </c>
      <c r="L67" s="73">
        <v>1</v>
      </c>
      <c r="M67" s="74">
        <v>8517.578125</v>
      </c>
      <c r="N67" s="74">
        <v>8705.1318359375</v>
      </c>
      <c r="O67" s="75"/>
      <c r="P67" s="76"/>
      <c r="Q67" s="76"/>
      <c r="R67" s="86"/>
      <c r="S67" s="48">
        <v>0</v>
      </c>
      <c r="T67" s="48">
        <v>1</v>
      </c>
      <c r="U67" s="49">
        <v>0</v>
      </c>
      <c r="V67" s="49">
        <v>0.004608</v>
      </c>
      <c r="W67" s="49">
        <v>0.005106</v>
      </c>
      <c r="X67" s="49">
        <v>0.453038</v>
      </c>
      <c r="Y67" s="49">
        <v>0</v>
      </c>
      <c r="Z67" s="49">
        <v>0</v>
      </c>
      <c r="AA67" s="71">
        <v>67</v>
      </c>
      <c r="AB67" s="71"/>
      <c r="AC67" s="72"/>
      <c r="AD67" s="78" t="s">
        <v>2079</v>
      </c>
      <c r="AE67" s="78">
        <v>1161</v>
      </c>
      <c r="AF67" s="78">
        <v>639</v>
      </c>
      <c r="AG67" s="78">
        <v>2627</v>
      </c>
      <c r="AH67" s="78">
        <v>104</v>
      </c>
      <c r="AI67" s="78"/>
      <c r="AJ67" s="78" t="s">
        <v>2267</v>
      </c>
      <c r="AK67" s="78" t="s">
        <v>2422</v>
      </c>
      <c r="AL67" s="78"/>
      <c r="AM67" s="78"/>
      <c r="AN67" s="80">
        <v>41575.990578703706</v>
      </c>
      <c r="AO67" s="82" t="s">
        <v>2709</v>
      </c>
      <c r="AP67" s="78" t="b">
        <v>1</v>
      </c>
      <c r="AQ67" s="78" t="b">
        <v>0</v>
      </c>
      <c r="AR67" s="78" t="b">
        <v>1</v>
      </c>
      <c r="AS67" s="78" t="s">
        <v>1915</v>
      </c>
      <c r="AT67" s="78">
        <v>28</v>
      </c>
      <c r="AU67" s="82" t="s">
        <v>2825</v>
      </c>
      <c r="AV67" s="78" t="b">
        <v>0</v>
      </c>
      <c r="AW67" s="78" t="s">
        <v>2981</v>
      </c>
      <c r="AX67" s="82" t="s">
        <v>3046</v>
      </c>
      <c r="AY67" s="78" t="s">
        <v>66</v>
      </c>
      <c r="AZ67" s="78" t="str">
        <f>REPLACE(INDEX(GroupVertices[Group],MATCH(Vertices[[#This Row],[Vertex]],GroupVertices[Vertex],0)),1,1,"")</f>
        <v>3</v>
      </c>
      <c r="BA67" s="48" t="s">
        <v>723</v>
      </c>
      <c r="BB67" s="48" t="s">
        <v>723</v>
      </c>
      <c r="BC67" s="48" t="s">
        <v>827</v>
      </c>
      <c r="BD67" s="48" t="s">
        <v>827</v>
      </c>
      <c r="BE67" s="48" t="s">
        <v>892</v>
      </c>
      <c r="BF67" s="48" t="s">
        <v>892</v>
      </c>
      <c r="BG67" s="120" t="s">
        <v>4056</v>
      </c>
      <c r="BH67" s="120" t="s">
        <v>4056</v>
      </c>
      <c r="BI67" s="120" t="s">
        <v>4272</v>
      </c>
      <c r="BJ67" s="120" t="s">
        <v>4272</v>
      </c>
      <c r="BK67" s="120">
        <v>1</v>
      </c>
      <c r="BL67" s="123">
        <v>10</v>
      </c>
      <c r="BM67" s="120">
        <v>0</v>
      </c>
      <c r="BN67" s="123">
        <v>0</v>
      </c>
      <c r="BO67" s="120">
        <v>0</v>
      </c>
      <c r="BP67" s="123">
        <v>0</v>
      </c>
      <c r="BQ67" s="120">
        <v>9</v>
      </c>
      <c r="BR67" s="123">
        <v>90</v>
      </c>
      <c r="BS67" s="120">
        <v>10</v>
      </c>
      <c r="BT67" s="2"/>
      <c r="BU67" s="3"/>
      <c r="BV67" s="3"/>
      <c r="BW67" s="3"/>
      <c r="BX67" s="3"/>
    </row>
    <row r="68" spans="1:76" ht="15">
      <c r="A68" s="64" t="s">
        <v>271</v>
      </c>
      <c r="B68" s="65"/>
      <c r="C68" s="65" t="s">
        <v>64</v>
      </c>
      <c r="D68" s="66">
        <v>162.0776646041404</v>
      </c>
      <c r="E68" s="68"/>
      <c r="F68" s="100" t="s">
        <v>2891</v>
      </c>
      <c r="G68" s="65"/>
      <c r="H68" s="69" t="s">
        <v>271</v>
      </c>
      <c r="I68" s="70"/>
      <c r="J68" s="70"/>
      <c r="K68" s="69" t="s">
        <v>3251</v>
      </c>
      <c r="L68" s="73">
        <v>1</v>
      </c>
      <c r="M68" s="74">
        <v>6533.21044921875</v>
      </c>
      <c r="N68" s="74">
        <v>9458.994140625</v>
      </c>
      <c r="O68" s="75"/>
      <c r="P68" s="76"/>
      <c r="Q68" s="76"/>
      <c r="R68" s="86"/>
      <c r="S68" s="48">
        <v>0</v>
      </c>
      <c r="T68" s="48">
        <v>1</v>
      </c>
      <c r="U68" s="49">
        <v>0</v>
      </c>
      <c r="V68" s="49">
        <v>0.006329</v>
      </c>
      <c r="W68" s="49">
        <v>0.018025</v>
      </c>
      <c r="X68" s="49">
        <v>0.479453</v>
      </c>
      <c r="Y68" s="49">
        <v>0</v>
      </c>
      <c r="Z68" s="49">
        <v>0</v>
      </c>
      <c r="AA68" s="71">
        <v>68</v>
      </c>
      <c r="AB68" s="71"/>
      <c r="AC68" s="72"/>
      <c r="AD68" s="78" t="s">
        <v>2080</v>
      </c>
      <c r="AE68" s="78">
        <v>88</v>
      </c>
      <c r="AF68" s="78">
        <v>146</v>
      </c>
      <c r="AG68" s="78">
        <v>2171</v>
      </c>
      <c r="AH68" s="78">
        <v>305</v>
      </c>
      <c r="AI68" s="78"/>
      <c r="AJ68" s="78" t="s">
        <v>2268</v>
      </c>
      <c r="AK68" s="78"/>
      <c r="AL68" s="82" t="s">
        <v>2559</v>
      </c>
      <c r="AM68" s="78"/>
      <c r="AN68" s="80">
        <v>42109.66076388889</v>
      </c>
      <c r="AO68" s="78"/>
      <c r="AP68" s="78" t="b">
        <v>1</v>
      </c>
      <c r="AQ68" s="78" t="b">
        <v>0</v>
      </c>
      <c r="AR68" s="78" t="b">
        <v>0</v>
      </c>
      <c r="AS68" s="78" t="s">
        <v>1915</v>
      </c>
      <c r="AT68" s="78">
        <v>27</v>
      </c>
      <c r="AU68" s="82" t="s">
        <v>2825</v>
      </c>
      <c r="AV68" s="78" t="b">
        <v>0</v>
      </c>
      <c r="AW68" s="78" t="s">
        <v>2981</v>
      </c>
      <c r="AX68" s="82" t="s">
        <v>3047</v>
      </c>
      <c r="AY68" s="78" t="s">
        <v>66</v>
      </c>
      <c r="AZ68" s="78" t="str">
        <f>REPLACE(INDEX(GroupVertices[Group],MATCH(Vertices[[#This Row],[Vertex]],GroupVertices[Vertex],0)),1,1,"")</f>
        <v>2</v>
      </c>
      <c r="BA68" s="48" t="s">
        <v>723</v>
      </c>
      <c r="BB68" s="48" t="s">
        <v>723</v>
      </c>
      <c r="BC68" s="48" t="s">
        <v>827</v>
      </c>
      <c r="BD68" s="48" t="s">
        <v>827</v>
      </c>
      <c r="BE68" s="48" t="s">
        <v>893</v>
      </c>
      <c r="BF68" s="48" t="s">
        <v>893</v>
      </c>
      <c r="BG68" s="120" t="s">
        <v>4057</v>
      </c>
      <c r="BH68" s="120" t="s">
        <v>4057</v>
      </c>
      <c r="BI68" s="120" t="s">
        <v>4273</v>
      </c>
      <c r="BJ68" s="120" t="s">
        <v>4273</v>
      </c>
      <c r="BK68" s="120">
        <v>1</v>
      </c>
      <c r="BL68" s="123">
        <v>11.11111111111111</v>
      </c>
      <c r="BM68" s="120">
        <v>0</v>
      </c>
      <c r="BN68" s="123">
        <v>0</v>
      </c>
      <c r="BO68" s="120">
        <v>0</v>
      </c>
      <c r="BP68" s="123">
        <v>0</v>
      </c>
      <c r="BQ68" s="120">
        <v>8</v>
      </c>
      <c r="BR68" s="123">
        <v>88.88888888888889</v>
      </c>
      <c r="BS68" s="120">
        <v>9</v>
      </c>
      <c r="BT68" s="2"/>
      <c r="BU68" s="3"/>
      <c r="BV68" s="3"/>
      <c r="BW68" s="3"/>
      <c r="BX68" s="3"/>
    </row>
    <row r="69" spans="1:76" ht="15">
      <c r="A69" s="64" t="s">
        <v>272</v>
      </c>
      <c r="B69" s="65"/>
      <c r="C69" s="65" t="s">
        <v>64</v>
      </c>
      <c r="D69" s="66">
        <v>162.00755072540255</v>
      </c>
      <c r="E69" s="68"/>
      <c r="F69" s="100" t="s">
        <v>2854</v>
      </c>
      <c r="G69" s="65"/>
      <c r="H69" s="69" t="s">
        <v>272</v>
      </c>
      <c r="I69" s="70"/>
      <c r="J69" s="70"/>
      <c r="K69" s="69" t="s">
        <v>3252</v>
      </c>
      <c r="L69" s="73">
        <v>1</v>
      </c>
      <c r="M69" s="74">
        <v>6179.5947265625</v>
      </c>
      <c r="N69" s="74">
        <v>9646.09375</v>
      </c>
      <c r="O69" s="75"/>
      <c r="P69" s="76"/>
      <c r="Q69" s="76"/>
      <c r="R69" s="86"/>
      <c r="S69" s="48">
        <v>0</v>
      </c>
      <c r="T69" s="48">
        <v>1</v>
      </c>
      <c r="U69" s="49">
        <v>0</v>
      </c>
      <c r="V69" s="49">
        <v>0.006329</v>
      </c>
      <c r="W69" s="49">
        <v>0.018025</v>
      </c>
      <c r="X69" s="49">
        <v>0.479453</v>
      </c>
      <c r="Y69" s="49">
        <v>0</v>
      </c>
      <c r="Z69" s="49">
        <v>0</v>
      </c>
      <c r="AA69" s="71">
        <v>69</v>
      </c>
      <c r="AB69" s="71"/>
      <c r="AC69" s="72"/>
      <c r="AD69" s="78" t="s">
        <v>2081</v>
      </c>
      <c r="AE69" s="78">
        <v>85</v>
      </c>
      <c r="AF69" s="78">
        <v>16</v>
      </c>
      <c r="AG69" s="78">
        <v>1190</v>
      </c>
      <c r="AH69" s="78">
        <v>0</v>
      </c>
      <c r="AI69" s="78"/>
      <c r="AJ69" s="78"/>
      <c r="AK69" s="78"/>
      <c r="AL69" s="78"/>
      <c r="AM69" s="78"/>
      <c r="AN69" s="80">
        <v>42881.15658564815</v>
      </c>
      <c r="AO69" s="78"/>
      <c r="AP69" s="78" t="b">
        <v>1</v>
      </c>
      <c r="AQ69" s="78" t="b">
        <v>1</v>
      </c>
      <c r="AR69" s="78" t="b">
        <v>0</v>
      </c>
      <c r="AS69" s="78"/>
      <c r="AT69" s="78">
        <v>0</v>
      </c>
      <c r="AU69" s="78"/>
      <c r="AV69" s="78" t="b">
        <v>0</v>
      </c>
      <c r="AW69" s="78" t="s">
        <v>2981</v>
      </c>
      <c r="AX69" s="82" t="s">
        <v>3048</v>
      </c>
      <c r="AY69" s="78" t="s">
        <v>66</v>
      </c>
      <c r="AZ69" s="78" t="str">
        <f>REPLACE(INDEX(GroupVertices[Group],MATCH(Vertices[[#This Row],[Vertex]],GroupVertices[Vertex],0)),1,1,"")</f>
        <v>2</v>
      </c>
      <c r="BA69" s="48" t="s">
        <v>723</v>
      </c>
      <c r="BB69" s="48" t="s">
        <v>723</v>
      </c>
      <c r="BC69" s="48" t="s">
        <v>827</v>
      </c>
      <c r="BD69" s="48" t="s">
        <v>827</v>
      </c>
      <c r="BE69" s="48" t="s">
        <v>894</v>
      </c>
      <c r="BF69" s="48" t="s">
        <v>894</v>
      </c>
      <c r="BG69" s="120" t="s">
        <v>4058</v>
      </c>
      <c r="BH69" s="120" t="s">
        <v>4058</v>
      </c>
      <c r="BI69" s="120" t="s">
        <v>4274</v>
      </c>
      <c r="BJ69" s="120" t="s">
        <v>4274</v>
      </c>
      <c r="BK69" s="120">
        <v>1</v>
      </c>
      <c r="BL69" s="123">
        <v>11.11111111111111</v>
      </c>
      <c r="BM69" s="120">
        <v>0</v>
      </c>
      <c r="BN69" s="123">
        <v>0</v>
      </c>
      <c r="BO69" s="120">
        <v>0</v>
      </c>
      <c r="BP69" s="123">
        <v>0</v>
      </c>
      <c r="BQ69" s="120">
        <v>8</v>
      </c>
      <c r="BR69" s="123">
        <v>88.88888888888889</v>
      </c>
      <c r="BS69" s="120">
        <v>9</v>
      </c>
      <c r="BT69" s="2"/>
      <c r="BU69" s="3"/>
      <c r="BV69" s="3"/>
      <c r="BW69" s="3"/>
      <c r="BX69" s="3"/>
    </row>
    <row r="70" spans="1:76" ht="15">
      <c r="A70" s="64" t="s">
        <v>273</v>
      </c>
      <c r="B70" s="65"/>
      <c r="C70" s="65" t="s">
        <v>64</v>
      </c>
      <c r="D70" s="66">
        <v>162.08737267965796</v>
      </c>
      <c r="E70" s="68"/>
      <c r="F70" s="100" t="s">
        <v>2892</v>
      </c>
      <c r="G70" s="65"/>
      <c r="H70" s="69" t="s">
        <v>273</v>
      </c>
      <c r="I70" s="70"/>
      <c r="J70" s="70"/>
      <c r="K70" s="69" t="s">
        <v>3253</v>
      </c>
      <c r="L70" s="73">
        <v>1</v>
      </c>
      <c r="M70" s="74">
        <v>440.35736083984375</v>
      </c>
      <c r="N70" s="74">
        <v>775.3238525390625</v>
      </c>
      <c r="O70" s="75"/>
      <c r="P70" s="76"/>
      <c r="Q70" s="76"/>
      <c r="R70" s="86"/>
      <c r="S70" s="48">
        <v>1</v>
      </c>
      <c r="T70" s="48">
        <v>1</v>
      </c>
      <c r="U70" s="49">
        <v>0</v>
      </c>
      <c r="V70" s="49">
        <v>0</v>
      </c>
      <c r="W70" s="49">
        <v>0</v>
      </c>
      <c r="X70" s="49">
        <v>0.999997</v>
      </c>
      <c r="Y70" s="49">
        <v>0</v>
      </c>
      <c r="Z70" s="49" t="s">
        <v>4872</v>
      </c>
      <c r="AA70" s="71">
        <v>70</v>
      </c>
      <c r="AB70" s="71"/>
      <c r="AC70" s="72"/>
      <c r="AD70" s="78" t="s">
        <v>2082</v>
      </c>
      <c r="AE70" s="78">
        <v>301</v>
      </c>
      <c r="AF70" s="78">
        <v>164</v>
      </c>
      <c r="AG70" s="78">
        <v>2442</v>
      </c>
      <c r="AH70" s="78">
        <v>529</v>
      </c>
      <c r="AI70" s="78"/>
      <c r="AJ70" s="78" t="s">
        <v>2269</v>
      </c>
      <c r="AK70" s="78" t="s">
        <v>2423</v>
      </c>
      <c r="AL70" s="82" t="s">
        <v>2560</v>
      </c>
      <c r="AM70" s="78"/>
      <c r="AN70" s="80">
        <v>41563.620034722226</v>
      </c>
      <c r="AO70" s="82" t="s">
        <v>2710</v>
      </c>
      <c r="AP70" s="78" t="b">
        <v>1</v>
      </c>
      <c r="AQ70" s="78" t="b">
        <v>0</v>
      </c>
      <c r="AR70" s="78" t="b">
        <v>1</v>
      </c>
      <c r="AS70" s="78"/>
      <c r="AT70" s="78">
        <v>28</v>
      </c>
      <c r="AU70" s="82" t="s">
        <v>2825</v>
      </c>
      <c r="AV70" s="78" t="b">
        <v>0</v>
      </c>
      <c r="AW70" s="78" t="s">
        <v>2981</v>
      </c>
      <c r="AX70" s="82" t="s">
        <v>3049</v>
      </c>
      <c r="AY70" s="78" t="s">
        <v>66</v>
      </c>
      <c r="AZ70" s="78" t="str">
        <f>REPLACE(INDEX(GroupVertices[Group],MATCH(Vertices[[#This Row],[Vertex]],GroupVertices[Vertex],0)),1,1,"")</f>
        <v>1</v>
      </c>
      <c r="BA70" s="48" t="s">
        <v>723</v>
      </c>
      <c r="BB70" s="48" t="s">
        <v>723</v>
      </c>
      <c r="BC70" s="48" t="s">
        <v>827</v>
      </c>
      <c r="BD70" s="48" t="s">
        <v>827</v>
      </c>
      <c r="BE70" s="48" t="s">
        <v>857</v>
      </c>
      <c r="BF70" s="48" t="s">
        <v>857</v>
      </c>
      <c r="BG70" s="120" t="s">
        <v>4017</v>
      </c>
      <c r="BH70" s="120" t="s">
        <v>4017</v>
      </c>
      <c r="BI70" s="120" t="s">
        <v>4230</v>
      </c>
      <c r="BJ70" s="120" t="s">
        <v>4230</v>
      </c>
      <c r="BK70" s="120">
        <v>1</v>
      </c>
      <c r="BL70" s="123">
        <v>10</v>
      </c>
      <c r="BM70" s="120">
        <v>0</v>
      </c>
      <c r="BN70" s="123">
        <v>0</v>
      </c>
      <c r="BO70" s="120">
        <v>0</v>
      </c>
      <c r="BP70" s="123">
        <v>0</v>
      </c>
      <c r="BQ70" s="120">
        <v>9</v>
      </c>
      <c r="BR70" s="123">
        <v>90</v>
      </c>
      <c r="BS70" s="120">
        <v>10</v>
      </c>
      <c r="BT70" s="2"/>
      <c r="BU70" s="3"/>
      <c r="BV70" s="3"/>
      <c r="BW70" s="3"/>
      <c r="BX70" s="3"/>
    </row>
    <row r="71" spans="1:76" ht="15">
      <c r="A71" s="64" t="s">
        <v>274</v>
      </c>
      <c r="B71" s="65"/>
      <c r="C71" s="65" t="s">
        <v>64</v>
      </c>
      <c r="D71" s="66">
        <v>162.23946586276628</v>
      </c>
      <c r="E71" s="68"/>
      <c r="F71" s="100" t="s">
        <v>2893</v>
      </c>
      <c r="G71" s="65"/>
      <c r="H71" s="69" t="s">
        <v>274</v>
      </c>
      <c r="I71" s="70"/>
      <c r="J71" s="70"/>
      <c r="K71" s="69" t="s">
        <v>3254</v>
      </c>
      <c r="L71" s="73">
        <v>308.4095127212083</v>
      </c>
      <c r="M71" s="74">
        <v>8780.9775390625</v>
      </c>
      <c r="N71" s="74">
        <v>6382.34814453125</v>
      </c>
      <c r="O71" s="75"/>
      <c r="P71" s="76"/>
      <c r="Q71" s="76"/>
      <c r="R71" s="86"/>
      <c r="S71" s="48">
        <v>1</v>
      </c>
      <c r="T71" s="48">
        <v>3</v>
      </c>
      <c r="U71" s="49">
        <v>97.714286</v>
      </c>
      <c r="V71" s="49">
        <v>0.007194</v>
      </c>
      <c r="W71" s="49">
        <v>0.027077</v>
      </c>
      <c r="X71" s="49">
        <v>1.091847</v>
      </c>
      <c r="Y71" s="49">
        <v>0</v>
      </c>
      <c r="Z71" s="49">
        <v>0</v>
      </c>
      <c r="AA71" s="71">
        <v>71</v>
      </c>
      <c r="AB71" s="71"/>
      <c r="AC71" s="72"/>
      <c r="AD71" s="78" t="s">
        <v>2083</v>
      </c>
      <c r="AE71" s="78">
        <v>327</v>
      </c>
      <c r="AF71" s="78">
        <v>446</v>
      </c>
      <c r="AG71" s="78">
        <v>1605</v>
      </c>
      <c r="AH71" s="78">
        <v>13</v>
      </c>
      <c r="AI71" s="78"/>
      <c r="AJ71" s="78"/>
      <c r="AK71" s="78" t="s">
        <v>2424</v>
      </c>
      <c r="AL71" s="78"/>
      <c r="AM71" s="78"/>
      <c r="AN71" s="80">
        <v>41901.22193287037</v>
      </c>
      <c r="AO71" s="82" t="s">
        <v>2711</v>
      </c>
      <c r="AP71" s="78" t="b">
        <v>0</v>
      </c>
      <c r="AQ71" s="78" t="b">
        <v>0</v>
      </c>
      <c r="AR71" s="78" t="b">
        <v>0</v>
      </c>
      <c r="AS71" s="78" t="s">
        <v>1915</v>
      </c>
      <c r="AT71" s="78">
        <v>16</v>
      </c>
      <c r="AU71" s="82" t="s">
        <v>2825</v>
      </c>
      <c r="AV71" s="78" t="b">
        <v>0</v>
      </c>
      <c r="AW71" s="78" t="s">
        <v>2981</v>
      </c>
      <c r="AX71" s="82" t="s">
        <v>3050</v>
      </c>
      <c r="AY71" s="78" t="s">
        <v>66</v>
      </c>
      <c r="AZ71" s="78" t="str">
        <f>REPLACE(INDEX(GroupVertices[Group],MATCH(Vertices[[#This Row],[Vertex]],GroupVertices[Vertex],0)),1,1,"")</f>
        <v>3</v>
      </c>
      <c r="BA71" s="48" t="s">
        <v>723</v>
      </c>
      <c r="BB71" s="48" t="s">
        <v>723</v>
      </c>
      <c r="BC71" s="48" t="s">
        <v>827</v>
      </c>
      <c r="BD71" s="48" t="s">
        <v>827</v>
      </c>
      <c r="BE71" s="48" t="s">
        <v>3934</v>
      </c>
      <c r="BF71" s="48" t="s">
        <v>3934</v>
      </c>
      <c r="BG71" s="120" t="s">
        <v>4059</v>
      </c>
      <c r="BH71" s="120" t="s">
        <v>4181</v>
      </c>
      <c r="BI71" s="120" t="s">
        <v>4275</v>
      </c>
      <c r="BJ71" s="120" t="s">
        <v>4275</v>
      </c>
      <c r="BK71" s="120">
        <v>3</v>
      </c>
      <c r="BL71" s="123">
        <v>14.285714285714286</v>
      </c>
      <c r="BM71" s="120">
        <v>0</v>
      </c>
      <c r="BN71" s="123">
        <v>0</v>
      </c>
      <c r="BO71" s="120">
        <v>0</v>
      </c>
      <c r="BP71" s="123">
        <v>0</v>
      </c>
      <c r="BQ71" s="120">
        <v>18</v>
      </c>
      <c r="BR71" s="123">
        <v>85.71428571428571</v>
      </c>
      <c r="BS71" s="120">
        <v>21</v>
      </c>
      <c r="BT71" s="2"/>
      <c r="BU71" s="3"/>
      <c r="BV71" s="3"/>
      <c r="BW71" s="3"/>
      <c r="BX71" s="3"/>
    </row>
    <row r="72" spans="1:76" ht="15">
      <c r="A72" s="64" t="s">
        <v>275</v>
      </c>
      <c r="B72" s="65"/>
      <c r="C72" s="65" t="s">
        <v>64</v>
      </c>
      <c r="D72" s="66">
        <v>162.15209318310832</v>
      </c>
      <c r="E72" s="68"/>
      <c r="F72" s="100" t="s">
        <v>2894</v>
      </c>
      <c r="G72" s="65"/>
      <c r="H72" s="69" t="s">
        <v>275</v>
      </c>
      <c r="I72" s="70"/>
      <c r="J72" s="70"/>
      <c r="K72" s="69" t="s">
        <v>3255</v>
      </c>
      <c r="L72" s="73">
        <v>1</v>
      </c>
      <c r="M72" s="74">
        <v>6834.01025390625</v>
      </c>
      <c r="N72" s="74">
        <v>9115.4228515625</v>
      </c>
      <c r="O72" s="75"/>
      <c r="P72" s="76"/>
      <c r="Q72" s="76"/>
      <c r="R72" s="86"/>
      <c r="S72" s="48">
        <v>0</v>
      </c>
      <c r="T72" s="48">
        <v>1</v>
      </c>
      <c r="U72" s="49">
        <v>0</v>
      </c>
      <c r="V72" s="49">
        <v>0.006329</v>
      </c>
      <c r="W72" s="49">
        <v>0.018025</v>
      </c>
      <c r="X72" s="49">
        <v>0.479453</v>
      </c>
      <c r="Y72" s="49">
        <v>0</v>
      </c>
      <c r="Z72" s="49">
        <v>0</v>
      </c>
      <c r="AA72" s="71">
        <v>72</v>
      </c>
      <c r="AB72" s="71"/>
      <c r="AC72" s="72"/>
      <c r="AD72" s="78" t="s">
        <v>2084</v>
      </c>
      <c r="AE72" s="78">
        <v>451</v>
      </c>
      <c r="AF72" s="78">
        <v>284</v>
      </c>
      <c r="AG72" s="78">
        <v>3362</v>
      </c>
      <c r="AH72" s="78">
        <v>340</v>
      </c>
      <c r="AI72" s="78"/>
      <c r="AJ72" s="78" t="s">
        <v>2270</v>
      </c>
      <c r="AK72" s="78" t="s">
        <v>2425</v>
      </c>
      <c r="AL72" s="82" t="s">
        <v>2561</v>
      </c>
      <c r="AM72" s="78"/>
      <c r="AN72" s="80">
        <v>40816.84542824074</v>
      </c>
      <c r="AO72" s="82" t="s">
        <v>2712</v>
      </c>
      <c r="AP72" s="78" t="b">
        <v>1</v>
      </c>
      <c r="AQ72" s="78" t="b">
        <v>0</v>
      </c>
      <c r="AR72" s="78" t="b">
        <v>0</v>
      </c>
      <c r="AS72" s="78"/>
      <c r="AT72" s="78">
        <v>53</v>
      </c>
      <c r="AU72" s="82" t="s">
        <v>2825</v>
      </c>
      <c r="AV72" s="78" t="b">
        <v>0</v>
      </c>
      <c r="AW72" s="78" t="s">
        <v>2981</v>
      </c>
      <c r="AX72" s="82" t="s">
        <v>3051</v>
      </c>
      <c r="AY72" s="78" t="s">
        <v>66</v>
      </c>
      <c r="AZ72" s="78" t="str">
        <f>REPLACE(INDEX(GroupVertices[Group],MATCH(Vertices[[#This Row],[Vertex]],GroupVertices[Vertex],0)),1,1,"")</f>
        <v>2</v>
      </c>
      <c r="BA72" s="48" t="s">
        <v>723</v>
      </c>
      <c r="BB72" s="48" t="s">
        <v>723</v>
      </c>
      <c r="BC72" s="48" t="s">
        <v>827</v>
      </c>
      <c r="BD72" s="48" t="s">
        <v>827</v>
      </c>
      <c r="BE72" s="48" t="s">
        <v>864</v>
      </c>
      <c r="BF72" s="48" t="s">
        <v>864</v>
      </c>
      <c r="BG72" s="120" t="s">
        <v>4060</v>
      </c>
      <c r="BH72" s="120" t="s">
        <v>4060</v>
      </c>
      <c r="BI72" s="120" t="s">
        <v>4276</v>
      </c>
      <c r="BJ72" s="120" t="s">
        <v>4276</v>
      </c>
      <c r="BK72" s="120">
        <v>1</v>
      </c>
      <c r="BL72" s="123">
        <v>11.11111111111111</v>
      </c>
      <c r="BM72" s="120">
        <v>0</v>
      </c>
      <c r="BN72" s="123">
        <v>0</v>
      </c>
      <c r="BO72" s="120">
        <v>0</v>
      </c>
      <c r="BP72" s="123">
        <v>0</v>
      </c>
      <c r="BQ72" s="120">
        <v>8</v>
      </c>
      <c r="BR72" s="123">
        <v>88.88888888888889</v>
      </c>
      <c r="BS72" s="120">
        <v>9</v>
      </c>
      <c r="BT72" s="2"/>
      <c r="BU72" s="3"/>
      <c r="BV72" s="3"/>
      <c r="BW72" s="3"/>
      <c r="BX72" s="3"/>
    </row>
    <row r="73" spans="1:76" ht="15">
      <c r="A73" s="64" t="s">
        <v>276</v>
      </c>
      <c r="B73" s="65"/>
      <c r="C73" s="65" t="s">
        <v>64</v>
      </c>
      <c r="D73" s="66">
        <v>162.07227122885288</v>
      </c>
      <c r="E73" s="68"/>
      <c r="F73" s="100" t="s">
        <v>1253</v>
      </c>
      <c r="G73" s="65"/>
      <c r="H73" s="69" t="s">
        <v>276</v>
      </c>
      <c r="I73" s="70"/>
      <c r="J73" s="70"/>
      <c r="K73" s="69" t="s">
        <v>3256</v>
      </c>
      <c r="L73" s="73">
        <v>1</v>
      </c>
      <c r="M73" s="74">
        <v>931.24755859375</v>
      </c>
      <c r="N73" s="74">
        <v>775.3238525390625</v>
      </c>
      <c r="O73" s="75"/>
      <c r="P73" s="76"/>
      <c r="Q73" s="76"/>
      <c r="R73" s="86"/>
      <c r="S73" s="48">
        <v>1</v>
      </c>
      <c r="T73" s="48">
        <v>1</v>
      </c>
      <c r="U73" s="49">
        <v>0</v>
      </c>
      <c r="V73" s="49">
        <v>0</v>
      </c>
      <c r="W73" s="49">
        <v>0</v>
      </c>
      <c r="X73" s="49">
        <v>0.999997</v>
      </c>
      <c r="Y73" s="49">
        <v>0</v>
      </c>
      <c r="Z73" s="49" t="s">
        <v>4872</v>
      </c>
      <c r="AA73" s="71">
        <v>73</v>
      </c>
      <c r="AB73" s="71"/>
      <c r="AC73" s="72"/>
      <c r="AD73" s="78" t="s">
        <v>2085</v>
      </c>
      <c r="AE73" s="78">
        <v>358</v>
      </c>
      <c r="AF73" s="78">
        <v>136</v>
      </c>
      <c r="AG73" s="78">
        <v>4744</v>
      </c>
      <c r="AH73" s="78">
        <v>34</v>
      </c>
      <c r="AI73" s="78"/>
      <c r="AJ73" s="78" t="s">
        <v>2271</v>
      </c>
      <c r="AK73" s="78" t="s">
        <v>2426</v>
      </c>
      <c r="AL73" s="82" t="s">
        <v>2562</v>
      </c>
      <c r="AM73" s="78"/>
      <c r="AN73" s="80">
        <v>40845.43780092592</v>
      </c>
      <c r="AO73" s="82" t="s">
        <v>2713</v>
      </c>
      <c r="AP73" s="78" t="b">
        <v>0</v>
      </c>
      <c r="AQ73" s="78" t="b">
        <v>0</v>
      </c>
      <c r="AR73" s="78" t="b">
        <v>1</v>
      </c>
      <c r="AS73" s="78"/>
      <c r="AT73" s="78">
        <v>2</v>
      </c>
      <c r="AU73" s="82" t="s">
        <v>2827</v>
      </c>
      <c r="AV73" s="78" t="b">
        <v>0</v>
      </c>
      <c r="AW73" s="78" t="s">
        <v>2981</v>
      </c>
      <c r="AX73" s="82" t="s">
        <v>3052</v>
      </c>
      <c r="AY73" s="78" t="s">
        <v>66</v>
      </c>
      <c r="AZ73" s="78" t="str">
        <f>REPLACE(INDEX(GroupVertices[Group],MATCH(Vertices[[#This Row],[Vertex]],GroupVertices[Vertex],0)),1,1,"")</f>
        <v>1</v>
      </c>
      <c r="BA73" s="48" t="s">
        <v>737</v>
      </c>
      <c r="BB73" s="48" t="s">
        <v>737</v>
      </c>
      <c r="BC73" s="48" t="s">
        <v>829</v>
      </c>
      <c r="BD73" s="48" t="s">
        <v>829</v>
      </c>
      <c r="BE73" s="48" t="s">
        <v>3935</v>
      </c>
      <c r="BF73" s="48" t="s">
        <v>3935</v>
      </c>
      <c r="BG73" s="120" t="s">
        <v>4061</v>
      </c>
      <c r="BH73" s="120" t="s">
        <v>4061</v>
      </c>
      <c r="BI73" s="120" t="s">
        <v>4277</v>
      </c>
      <c r="BJ73" s="120" t="s">
        <v>4277</v>
      </c>
      <c r="BK73" s="120">
        <v>0</v>
      </c>
      <c r="BL73" s="123">
        <v>0</v>
      </c>
      <c r="BM73" s="120">
        <v>2</v>
      </c>
      <c r="BN73" s="123">
        <v>10</v>
      </c>
      <c r="BO73" s="120">
        <v>0</v>
      </c>
      <c r="BP73" s="123">
        <v>0</v>
      </c>
      <c r="BQ73" s="120">
        <v>18</v>
      </c>
      <c r="BR73" s="123">
        <v>90</v>
      </c>
      <c r="BS73" s="120">
        <v>20</v>
      </c>
      <c r="BT73" s="2"/>
      <c r="BU73" s="3"/>
      <c r="BV73" s="3"/>
      <c r="BW73" s="3"/>
      <c r="BX73" s="3"/>
    </row>
    <row r="74" spans="1:76" ht="15">
      <c r="A74" s="64" t="s">
        <v>277</v>
      </c>
      <c r="B74" s="65"/>
      <c r="C74" s="65" t="s">
        <v>64</v>
      </c>
      <c r="D74" s="66">
        <v>162.01240476316133</v>
      </c>
      <c r="E74" s="68"/>
      <c r="F74" s="100" t="s">
        <v>2854</v>
      </c>
      <c r="G74" s="65"/>
      <c r="H74" s="69" t="s">
        <v>277</v>
      </c>
      <c r="I74" s="70"/>
      <c r="J74" s="70"/>
      <c r="K74" s="69" t="s">
        <v>3257</v>
      </c>
      <c r="L74" s="73">
        <v>1</v>
      </c>
      <c r="M74" s="74">
        <v>1422.1376953125</v>
      </c>
      <c r="N74" s="74">
        <v>775.3238525390625</v>
      </c>
      <c r="O74" s="75"/>
      <c r="P74" s="76"/>
      <c r="Q74" s="76"/>
      <c r="R74" s="86"/>
      <c r="S74" s="48">
        <v>1</v>
      </c>
      <c r="T74" s="48">
        <v>1</v>
      </c>
      <c r="U74" s="49">
        <v>0</v>
      </c>
      <c r="V74" s="49">
        <v>0</v>
      </c>
      <c r="W74" s="49">
        <v>0</v>
      </c>
      <c r="X74" s="49">
        <v>0.999997</v>
      </c>
      <c r="Y74" s="49">
        <v>0</v>
      </c>
      <c r="Z74" s="49" t="s">
        <v>4872</v>
      </c>
      <c r="AA74" s="71">
        <v>74</v>
      </c>
      <c r="AB74" s="71"/>
      <c r="AC74" s="72"/>
      <c r="AD74" s="78" t="s">
        <v>2086</v>
      </c>
      <c r="AE74" s="78">
        <v>19</v>
      </c>
      <c r="AF74" s="78">
        <v>25</v>
      </c>
      <c r="AG74" s="78">
        <v>1814</v>
      </c>
      <c r="AH74" s="78">
        <v>1</v>
      </c>
      <c r="AI74" s="78"/>
      <c r="AJ74" s="78"/>
      <c r="AK74" s="78"/>
      <c r="AL74" s="78"/>
      <c r="AM74" s="78"/>
      <c r="AN74" s="80">
        <v>41863.66354166667</v>
      </c>
      <c r="AO74" s="78"/>
      <c r="AP74" s="78" t="b">
        <v>1</v>
      </c>
      <c r="AQ74" s="78" t="b">
        <v>1</v>
      </c>
      <c r="AR74" s="78" t="b">
        <v>0</v>
      </c>
      <c r="AS74" s="78"/>
      <c r="AT74" s="78">
        <v>5</v>
      </c>
      <c r="AU74" s="82" t="s">
        <v>2825</v>
      </c>
      <c r="AV74" s="78" t="b">
        <v>0</v>
      </c>
      <c r="AW74" s="78" t="s">
        <v>2981</v>
      </c>
      <c r="AX74" s="82" t="s">
        <v>3053</v>
      </c>
      <c r="AY74" s="78" t="s">
        <v>66</v>
      </c>
      <c r="AZ74" s="78" t="str">
        <f>REPLACE(INDEX(GroupVertices[Group],MATCH(Vertices[[#This Row],[Vertex]],GroupVertices[Vertex],0)),1,1,"")</f>
        <v>1</v>
      </c>
      <c r="BA74" s="48" t="s">
        <v>723</v>
      </c>
      <c r="BB74" s="48" t="s">
        <v>723</v>
      </c>
      <c r="BC74" s="48" t="s">
        <v>827</v>
      </c>
      <c r="BD74" s="48" t="s">
        <v>827</v>
      </c>
      <c r="BE74" s="48" t="s">
        <v>897</v>
      </c>
      <c r="BF74" s="48" t="s">
        <v>897</v>
      </c>
      <c r="BG74" s="120" t="s">
        <v>4062</v>
      </c>
      <c r="BH74" s="120" t="s">
        <v>4062</v>
      </c>
      <c r="BI74" s="120" t="s">
        <v>4278</v>
      </c>
      <c r="BJ74" s="120" t="s">
        <v>4278</v>
      </c>
      <c r="BK74" s="120">
        <v>1</v>
      </c>
      <c r="BL74" s="123">
        <v>10</v>
      </c>
      <c r="BM74" s="120">
        <v>0</v>
      </c>
      <c r="BN74" s="123">
        <v>0</v>
      </c>
      <c r="BO74" s="120">
        <v>0</v>
      </c>
      <c r="BP74" s="123">
        <v>0</v>
      </c>
      <c r="BQ74" s="120">
        <v>9</v>
      </c>
      <c r="BR74" s="123">
        <v>90</v>
      </c>
      <c r="BS74" s="120">
        <v>10</v>
      </c>
      <c r="BT74" s="2"/>
      <c r="BU74" s="3"/>
      <c r="BV74" s="3"/>
      <c r="BW74" s="3"/>
      <c r="BX74" s="3"/>
    </row>
    <row r="75" spans="1:76" ht="15">
      <c r="A75" s="64" t="s">
        <v>278</v>
      </c>
      <c r="B75" s="65"/>
      <c r="C75" s="65" t="s">
        <v>64</v>
      </c>
      <c r="D75" s="66">
        <v>162.0765859290829</v>
      </c>
      <c r="E75" s="68"/>
      <c r="F75" s="100" t="s">
        <v>2895</v>
      </c>
      <c r="G75" s="65"/>
      <c r="H75" s="69" t="s">
        <v>278</v>
      </c>
      <c r="I75" s="70"/>
      <c r="J75" s="70"/>
      <c r="K75" s="69" t="s">
        <v>3258</v>
      </c>
      <c r="L75" s="73">
        <v>1</v>
      </c>
      <c r="M75" s="74">
        <v>1913.028076171875</v>
      </c>
      <c r="N75" s="74">
        <v>2464.994384765625</v>
      </c>
      <c r="O75" s="75"/>
      <c r="P75" s="76"/>
      <c r="Q75" s="76"/>
      <c r="R75" s="86"/>
      <c r="S75" s="48">
        <v>1</v>
      </c>
      <c r="T75" s="48">
        <v>1</v>
      </c>
      <c r="U75" s="49">
        <v>0</v>
      </c>
      <c r="V75" s="49">
        <v>0</v>
      </c>
      <c r="W75" s="49">
        <v>0</v>
      </c>
      <c r="X75" s="49">
        <v>0.999997</v>
      </c>
      <c r="Y75" s="49">
        <v>0</v>
      </c>
      <c r="Z75" s="49" t="s">
        <v>4872</v>
      </c>
      <c r="AA75" s="71">
        <v>75</v>
      </c>
      <c r="AB75" s="71"/>
      <c r="AC75" s="72"/>
      <c r="AD75" s="78" t="s">
        <v>2087</v>
      </c>
      <c r="AE75" s="78">
        <v>154</v>
      </c>
      <c r="AF75" s="78">
        <v>144</v>
      </c>
      <c r="AG75" s="78">
        <v>3763</v>
      </c>
      <c r="AH75" s="78">
        <v>1790</v>
      </c>
      <c r="AI75" s="78"/>
      <c r="AJ75" s="78" t="s">
        <v>2272</v>
      </c>
      <c r="AK75" s="78" t="s">
        <v>2427</v>
      </c>
      <c r="AL75" s="82" t="s">
        <v>2563</v>
      </c>
      <c r="AM75" s="78"/>
      <c r="AN75" s="80">
        <v>40982.68113425926</v>
      </c>
      <c r="AO75" s="82" t="s">
        <v>2714</v>
      </c>
      <c r="AP75" s="78" t="b">
        <v>0</v>
      </c>
      <c r="AQ75" s="78" t="b">
        <v>0</v>
      </c>
      <c r="AR75" s="78" t="b">
        <v>1</v>
      </c>
      <c r="AS75" s="78"/>
      <c r="AT75" s="78">
        <v>27</v>
      </c>
      <c r="AU75" s="82" t="s">
        <v>2837</v>
      </c>
      <c r="AV75" s="78" t="b">
        <v>0</v>
      </c>
      <c r="AW75" s="78" t="s">
        <v>2981</v>
      </c>
      <c r="AX75" s="82" t="s">
        <v>3054</v>
      </c>
      <c r="AY75" s="78" t="s">
        <v>66</v>
      </c>
      <c r="AZ75" s="78" t="str">
        <f>REPLACE(INDEX(GroupVertices[Group],MATCH(Vertices[[#This Row],[Vertex]],GroupVertices[Vertex],0)),1,1,"")</f>
        <v>1</v>
      </c>
      <c r="BA75" s="48" t="s">
        <v>723</v>
      </c>
      <c r="BB75" s="48" t="s">
        <v>723</v>
      </c>
      <c r="BC75" s="48" t="s">
        <v>827</v>
      </c>
      <c r="BD75" s="48" t="s">
        <v>827</v>
      </c>
      <c r="BE75" s="48" t="s">
        <v>898</v>
      </c>
      <c r="BF75" s="48" t="s">
        <v>898</v>
      </c>
      <c r="BG75" s="120" t="s">
        <v>4063</v>
      </c>
      <c r="BH75" s="120" t="s">
        <v>4063</v>
      </c>
      <c r="BI75" s="120" t="s">
        <v>4279</v>
      </c>
      <c r="BJ75" s="120" t="s">
        <v>4279</v>
      </c>
      <c r="BK75" s="120">
        <v>2</v>
      </c>
      <c r="BL75" s="123">
        <v>16.666666666666668</v>
      </c>
      <c r="BM75" s="120">
        <v>0</v>
      </c>
      <c r="BN75" s="123">
        <v>0</v>
      </c>
      <c r="BO75" s="120">
        <v>0</v>
      </c>
      <c r="BP75" s="123">
        <v>0</v>
      </c>
      <c r="BQ75" s="120">
        <v>10</v>
      </c>
      <c r="BR75" s="123">
        <v>83.33333333333333</v>
      </c>
      <c r="BS75" s="120">
        <v>12</v>
      </c>
      <c r="BT75" s="2"/>
      <c r="BU75" s="3"/>
      <c r="BV75" s="3"/>
      <c r="BW75" s="3"/>
      <c r="BX75" s="3"/>
    </row>
    <row r="76" spans="1:76" ht="15">
      <c r="A76" s="64" t="s">
        <v>279</v>
      </c>
      <c r="B76" s="65"/>
      <c r="C76" s="65" t="s">
        <v>64</v>
      </c>
      <c r="D76" s="66">
        <v>162.7793427290479</v>
      </c>
      <c r="E76" s="68"/>
      <c r="F76" s="100" t="s">
        <v>2896</v>
      </c>
      <c r="G76" s="65"/>
      <c r="H76" s="69" t="s">
        <v>279</v>
      </c>
      <c r="I76" s="70"/>
      <c r="J76" s="70"/>
      <c r="K76" s="69" t="s">
        <v>3259</v>
      </c>
      <c r="L76" s="73">
        <v>13.584015103838892</v>
      </c>
      <c r="M76" s="74">
        <v>6655.97216796875</v>
      </c>
      <c r="N76" s="74">
        <v>4869.16552734375</v>
      </c>
      <c r="O76" s="75"/>
      <c r="P76" s="76"/>
      <c r="Q76" s="76"/>
      <c r="R76" s="86"/>
      <c r="S76" s="48">
        <v>1</v>
      </c>
      <c r="T76" s="48">
        <v>2</v>
      </c>
      <c r="U76" s="49">
        <v>4</v>
      </c>
      <c r="V76" s="49">
        <v>0.333333</v>
      </c>
      <c r="W76" s="49">
        <v>0</v>
      </c>
      <c r="X76" s="49">
        <v>1.46694</v>
      </c>
      <c r="Y76" s="49">
        <v>0.16666666666666666</v>
      </c>
      <c r="Z76" s="49">
        <v>0</v>
      </c>
      <c r="AA76" s="71">
        <v>76</v>
      </c>
      <c r="AB76" s="71"/>
      <c r="AC76" s="72"/>
      <c r="AD76" s="78" t="s">
        <v>2088</v>
      </c>
      <c r="AE76" s="78">
        <v>1597</v>
      </c>
      <c r="AF76" s="78">
        <v>1447</v>
      </c>
      <c r="AG76" s="78">
        <v>14080</v>
      </c>
      <c r="AH76" s="78">
        <v>798</v>
      </c>
      <c r="AI76" s="78"/>
      <c r="AJ76" s="78" t="s">
        <v>2273</v>
      </c>
      <c r="AK76" s="78" t="s">
        <v>2428</v>
      </c>
      <c r="AL76" s="82" t="s">
        <v>2564</v>
      </c>
      <c r="AM76" s="78"/>
      <c r="AN76" s="80">
        <v>40782.80836805556</v>
      </c>
      <c r="AO76" s="82" t="s">
        <v>2715</v>
      </c>
      <c r="AP76" s="78" t="b">
        <v>0</v>
      </c>
      <c r="AQ76" s="78" t="b">
        <v>0</v>
      </c>
      <c r="AR76" s="78" t="b">
        <v>1</v>
      </c>
      <c r="AS76" s="78"/>
      <c r="AT76" s="78">
        <v>103</v>
      </c>
      <c r="AU76" s="82" t="s">
        <v>2836</v>
      </c>
      <c r="AV76" s="78" t="b">
        <v>0</v>
      </c>
      <c r="AW76" s="78" t="s">
        <v>2981</v>
      </c>
      <c r="AX76" s="82" t="s">
        <v>3055</v>
      </c>
      <c r="AY76" s="78" t="s">
        <v>66</v>
      </c>
      <c r="AZ76" s="78" t="str">
        <f>REPLACE(INDEX(GroupVertices[Group],MATCH(Vertices[[#This Row],[Vertex]],GroupVertices[Vertex],0)),1,1,"")</f>
        <v>7</v>
      </c>
      <c r="BA76" s="48"/>
      <c r="BB76" s="48"/>
      <c r="BC76" s="48"/>
      <c r="BD76" s="48"/>
      <c r="BE76" s="48" t="s">
        <v>3936</v>
      </c>
      <c r="BF76" s="48" t="s">
        <v>3977</v>
      </c>
      <c r="BG76" s="120" t="s">
        <v>4064</v>
      </c>
      <c r="BH76" s="120" t="s">
        <v>4182</v>
      </c>
      <c r="BI76" s="120" t="s">
        <v>4280</v>
      </c>
      <c r="BJ76" s="120" t="s">
        <v>4394</v>
      </c>
      <c r="BK76" s="120">
        <v>5</v>
      </c>
      <c r="BL76" s="123">
        <v>6.097560975609756</v>
      </c>
      <c r="BM76" s="120">
        <v>1</v>
      </c>
      <c r="BN76" s="123">
        <v>1.2195121951219512</v>
      </c>
      <c r="BO76" s="120">
        <v>0</v>
      </c>
      <c r="BP76" s="123">
        <v>0</v>
      </c>
      <c r="BQ76" s="120">
        <v>76</v>
      </c>
      <c r="BR76" s="123">
        <v>92.6829268292683</v>
      </c>
      <c r="BS76" s="120">
        <v>82</v>
      </c>
      <c r="BT76" s="2"/>
      <c r="BU76" s="3"/>
      <c r="BV76" s="3"/>
      <c r="BW76" s="3"/>
      <c r="BX76" s="3"/>
    </row>
    <row r="77" spans="1:76" ht="15">
      <c r="A77" s="64" t="s">
        <v>400</v>
      </c>
      <c r="B77" s="65"/>
      <c r="C77" s="65" t="s">
        <v>64</v>
      </c>
      <c r="D77" s="66">
        <v>1000</v>
      </c>
      <c r="E77" s="68"/>
      <c r="F77" s="100" t="s">
        <v>2897</v>
      </c>
      <c r="G77" s="65"/>
      <c r="H77" s="69" t="s">
        <v>400</v>
      </c>
      <c r="I77" s="70"/>
      <c r="J77" s="70"/>
      <c r="K77" s="69" t="s">
        <v>3260</v>
      </c>
      <c r="L77" s="73">
        <v>1</v>
      </c>
      <c r="M77" s="74">
        <v>6406.1171875</v>
      </c>
      <c r="N77" s="74">
        <v>4046.654052734375</v>
      </c>
      <c r="O77" s="75"/>
      <c r="P77" s="76"/>
      <c r="Q77" s="76"/>
      <c r="R77" s="86"/>
      <c r="S77" s="48">
        <v>1</v>
      </c>
      <c r="T77" s="48">
        <v>0</v>
      </c>
      <c r="U77" s="49">
        <v>0</v>
      </c>
      <c r="V77" s="49">
        <v>0.2</v>
      </c>
      <c r="W77" s="49">
        <v>0</v>
      </c>
      <c r="X77" s="49">
        <v>0.565633</v>
      </c>
      <c r="Y77" s="49">
        <v>0</v>
      </c>
      <c r="Z77" s="49">
        <v>0</v>
      </c>
      <c r="AA77" s="71">
        <v>77</v>
      </c>
      <c r="AB77" s="71"/>
      <c r="AC77" s="72"/>
      <c r="AD77" s="78" t="s">
        <v>2089</v>
      </c>
      <c r="AE77" s="78">
        <v>1113</v>
      </c>
      <c r="AF77" s="78">
        <v>1553760</v>
      </c>
      <c r="AG77" s="78">
        <v>49243</v>
      </c>
      <c r="AH77" s="78">
        <v>1214</v>
      </c>
      <c r="AI77" s="78"/>
      <c r="AJ77" s="78" t="s">
        <v>2274</v>
      </c>
      <c r="AK77" s="78" t="s">
        <v>2429</v>
      </c>
      <c r="AL77" s="82" t="s">
        <v>2565</v>
      </c>
      <c r="AM77" s="78"/>
      <c r="AN77" s="80">
        <v>39623.974814814814</v>
      </c>
      <c r="AO77" s="82" t="s">
        <v>2716</v>
      </c>
      <c r="AP77" s="78" t="b">
        <v>0</v>
      </c>
      <c r="AQ77" s="78" t="b">
        <v>0</v>
      </c>
      <c r="AR77" s="78" t="b">
        <v>0</v>
      </c>
      <c r="AS77" s="78" t="s">
        <v>1915</v>
      </c>
      <c r="AT77" s="78">
        <v>3388</v>
      </c>
      <c r="AU77" s="82" t="s">
        <v>2825</v>
      </c>
      <c r="AV77" s="78" t="b">
        <v>1</v>
      </c>
      <c r="AW77" s="78" t="s">
        <v>2981</v>
      </c>
      <c r="AX77" s="82" t="s">
        <v>3056</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280</v>
      </c>
      <c r="B78" s="65"/>
      <c r="C78" s="65" t="s">
        <v>64</v>
      </c>
      <c r="D78" s="66">
        <v>162.01186542563255</v>
      </c>
      <c r="E78" s="68"/>
      <c r="F78" s="100" t="s">
        <v>2898</v>
      </c>
      <c r="G78" s="65"/>
      <c r="H78" s="69" t="s">
        <v>280</v>
      </c>
      <c r="I78" s="70"/>
      <c r="J78" s="70"/>
      <c r="K78" s="69" t="s">
        <v>3261</v>
      </c>
      <c r="L78" s="73">
        <v>1</v>
      </c>
      <c r="M78" s="74">
        <v>2403.918212890625</v>
      </c>
      <c r="N78" s="74">
        <v>2464.994384765625</v>
      </c>
      <c r="O78" s="75"/>
      <c r="P78" s="76"/>
      <c r="Q78" s="76"/>
      <c r="R78" s="86"/>
      <c r="S78" s="48">
        <v>1</v>
      </c>
      <c r="T78" s="48">
        <v>1</v>
      </c>
      <c r="U78" s="49">
        <v>0</v>
      </c>
      <c r="V78" s="49">
        <v>0</v>
      </c>
      <c r="W78" s="49">
        <v>0</v>
      </c>
      <c r="X78" s="49">
        <v>0.999997</v>
      </c>
      <c r="Y78" s="49">
        <v>0</v>
      </c>
      <c r="Z78" s="49" t="s">
        <v>4872</v>
      </c>
      <c r="AA78" s="71">
        <v>78</v>
      </c>
      <c r="AB78" s="71"/>
      <c r="AC78" s="72"/>
      <c r="AD78" s="78" t="s">
        <v>2090</v>
      </c>
      <c r="AE78" s="78">
        <v>2</v>
      </c>
      <c r="AF78" s="78">
        <v>24</v>
      </c>
      <c r="AG78" s="78">
        <v>1893</v>
      </c>
      <c r="AH78" s="78">
        <v>0</v>
      </c>
      <c r="AI78" s="78"/>
      <c r="AJ78" s="78"/>
      <c r="AK78" s="78"/>
      <c r="AL78" s="78"/>
      <c r="AM78" s="78"/>
      <c r="AN78" s="80">
        <v>41549.767546296294</v>
      </c>
      <c r="AO78" s="78"/>
      <c r="AP78" s="78" t="b">
        <v>1</v>
      </c>
      <c r="AQ78" s="78" t="b">
        <v>0</v>
      </c>
      <c r="AR78" s="78" t="b">
        <v>0</v>
      </c>
      <c r="AS78" s="78"/>
      <c r="AT78" s="78">
        <v>0</v>
      </c>
      <c r="AU78" s="82" t="s">
        <v>2825</v>
      </c>
      <c r="AV78" s="78" t="b">
        <v>0</v>
      </c>
      <c r="AW78" s="78" t="s">
        <v>2981</v>
      </c>
      <c r="AX78" s="82" t="s">
        <v>3057</v>
      </c>
      <c r="AY78" s="78" t="s">
        <v>66</v>
      </c>
      <c r="AZ78" s="78" t="str">
        <f>REPLACE(INDEX(GroupVertices[Group],MATCH(Vertices[[#This Row],[Vertex]],GroupVertices[Vertex],0)),1,1,"")</f>
        <v>1</v>
      </c>
      <c r="BA78" s="48" t="s">
        <v>723</v>
      </c>
      <c r="BB78" s="48" t="s">
        <v>723</v>
      </c>
      <c r="BC78" s="48" t="s">
        <v>827</v>
      </c>
      <c r="BD78" s="48" t="s">
        <v>827</v>
      </c>
      <c r="BE78" s="48" t="s">
        <v>874</v>
      </c>
      <c r="BF78" s="48" t="s">
        <v>874</v>
      </c>
      <c r="BG78" s="120" t="s">
        <v>4065</v>
      </c>
      <c r="BH78" s="120" t="s">
        <v>4065</v>
      </c>
      <c r="BI78" s="120" t="s">
        <v>4281</v>
      </c>
      <c r="BJ78" s="120" t="s">
        <v>4281</v>
      </c>
      <c r="BK78" s="120">
        <v>1</v>
      </c>
      <c r="BL78" s="123">
        <v>9.090909090909092</v>
      </c>
      <c r="BM78" s="120">
        <v>0</v>
      </c>
      <c r="BN78" s="123">
        <v>0</v>
      </c>
      <c r="BO78" s="120">
        <v>0</v>
      </c>
      <c r="BP78" s="123">
        <v>0</v>
      </c>
      <c r="BQ78" s="120">
        <v>10</v>
      </c>
      <c r="BR78" s="123">
        <v>90.9090909090909</v>
      </c>
      <c r="BS78" s="120">
        <v>11</v>
      </c>
      <c r="BT78" s="2"/>
      <c r="BU78" s="3"/>
      <c r="BV78" s="3"/>
      <c r="BW78" s="3"/>
      <c r="BX78" s="3"/>
    </row>
    <row r="79" spans="1:76" ht="15">
      <c r="A79" s="64" t="s">
        <v>281</v>
      </c>
      <c r="B79" s="65"/>
      <c r="C79" s="65" t="s">
        <v>64</v>
      </c>
      <c r="D79" s="66">
        <v>162.08197930437044</v>
      </c>
      <c r="E79" s="68"/>
      <c r="F79" s="100" t="s">
        <v>1254</v>
      </c>
      <c r="G79" s="65"/>
      <c r="H79" s="69" t="s">
        <v>281</v>
      </c>
      <c r="I79" s="70"/>
      <c r="J79" s="70"/>
      <c r="K79" s="69" t="s">
        <v>3262</v>
      </c>
      <c r="L79" s="73">
        <v>1</v>
      </c>
      <c r="M79" s="74">
        <v>7500.87451171875</v>
      </c>
      <c r="N79" s="74">
        <v>2682.084716796875</v>
      </c>
      <c r="O79" s="75"/>
      <c r="P79" s="76"/>
      <c r="Q79" s="76"/>
      <c r="R79" s="86"/>
      <c r="S79" s="48">
        <v>0</v>
      </c>
      <c r="T79" s="48">
        <v>1</v>
      </c>
      <c r="U79" s="49">
        <v>0</v>
      </c>
      <c r="V79" s="49">
        <v>1</v>
      </c>
      <c r="W79" s="49">
        <v>0</v>
      </c>
      <c r="X79" s="49">
        <v>0.701753</v>
      </c>
      <c r="Y79" s="49">
        <v>0</v>
      </c>
      <c r="Z79" s="49">
        <v>0</v>
      </c>
      <c r="AA79" s="71">
        <v>79</v>
      </c>
      <c r="AB79" s="71"/>
      <c r="AC79" s="72"/>
      <c r="AD79" s="78" t="s">
        <v>2091</v>
      </c>
      <c r="AE79" s="78">
        <v>16</v>
      </c>
      <c r="AF79" s="78">
        <v>154</v>
      </c>
      <c r="AG79" s="78">
        <v>3860</v>
      </c>
      <c r="AH79" s="78">
        <v>2</v>
      </c>
      <c r="AI79" s="78"/>
      <c r="AJ79" s="78"/>
      <c r="AK79" s="78"/>
      <c r="AL79" s="78"/>
      <c r="AM79" s="78"/>
      <c r="AN79" s="80">
        <v>43439.46528935185</v>
      </c>
      <c r="AO79" s="82" t="s">
        <v>2717</v>
      </c>
      <c r="AP79" s="78" t="b">
        <v>1</v>
      </c>
      <c r="AQ79" s="78" t="b">
        <v>0</v>
      </c>
      <c r="AR79" s="78" t="b">
        <v>0</v>
      </c>
      <c r="AS79" s="78"/>
      <c r="AT79" s="78">
        <v>1</v>
      </c>
      <c r="AU79" s="78"/>
      <c r="AV79" s="78" t="b">
        <v>0</v>
      </c>
      <c r="AW79" s="78" t="s">
        <v>2981</v>
      </c>
      <c r="AX79" s="82" t="s">
        <v>3058</v>
      </c>
      <c r="AY79" s="78" t="s">
        <v>66</v>
      </c>
      <c r="AZ79" s="78" t="str">
        <f>REPLACE(INDEX(GroupVertices[Group],MATCH(Vertices[[#This Row],[Vertex]],GroupVertices[Vertex],0)),1,1,"")</f>
        <v>18</v>
      </c>
      <c r="BA79" s="48"/>
      <c r="BB79" s="48"/>
      <c r="BC79" s="48"/>
      <c r="BD79" s="48"/>
      <c r="BE79" s="48" t="s">
        <v>900</v>
      </c>
      <c r="BF79" s="48" t="s">
        <v>900</v>
      </c>
      <c r="BG79" s="120" t="s">
        <v>4066</v>
      </c>
      <c r="BH79" s="120" t="s">
        <v>4066</v>
      </c>
      <c r="BI79" s="120" t="s">
        <v>4282</v>
      </c>
      <c r="BJ79" s="120" t="s">
        <v>4282</v>
      </c>
      <c r="BK79" s="120">
        <v>1</v>
      </c>
      <c r="BL79" s="123">
        <v>6.666666666666667</v>
      </c>
      <c r="BM79" s="120">
        <v>0</v>
      </c>
      <c r="BN79" s="123">
        <v>0</v>
      </c>
      <c r="BO79" s="120">
        <v>0</v>
      </c>
      <c r="BP79" s="123">
        <v>0</v>
      </c>
      <c r="BQ79" s="120">
        <v>14</v>
      </c>
      <c r="BR79" s="123">
        <v>93.33333333333333</v>
      </c>
      <c r="BS79" s="120">
        <v>15</v>
      </c>
      <c r="BT79" s="2"/>
      <c r="BU79" s="3"/>
      <c r="BV79" s="3"/>
      <c r="BW79" s="3"/>
      <c r="BX79" s="3"/>
    </row>
    <row r="80" spans="1:76" ht="15">
      <c r="A80" s="64" t="s">
        <v>353</v>
      </c>
      <c r="B80" s="65"/>
      <c r="C80" s="65" t="s">
        <v>64</v>
      </c>
      <c r="D80" s="66">
        <v>163.64012542493748</v>
      </c>
      <c r="E80" s="68"/>
      <c r="F80" s="100" t="s">
        <v>1280</v>
      </c>
      <c r="G80" s="65"/>
      <c r="H80" s="69" t="s">
        <v>353</v>
      </c>
      <c r="I80" s="70"/>
      <c r="J80" s="70"/>
      <c r="K80" s="69" t="s">
        <v>3263</v>
      </c>
      <c r="L80" s="73">
        <v>1</v>
      </c>
      <c r="M80" s="74">
        <v>7500.87451171875</v>
      </c>
      <c r="N80" s="74">
        <v>2117.435302734375</v>
      </c>
      <c r="O80" s="75"/>
      <c r="P80" s="76"/>
      <c r="Q80" s="76"/>
      <c r="R80" s="86"/>
      <c r="S80" s="48">
        <v>2</v>
      </c>
      <c r="T80" s="48">
        <v>1</v>
      </c>
      <c r="U80" s="49">
        <v>0</v>
      </c>
      <c r="V80" s="49">
        <v>1</v>
      </c>
      <c r="W80" s="49">
        <v>0</v>
      </c>
      <c r="X80" s="49">
        <v>1.298242</v>
      </c>
      <c r="Y80" s="49">
        <v>0</v>
      </c>
      <c r="Z80" s="49">
        <v>0</v>
      </c>
      <c r="AA80" s="71">
        <v>80</v>
      </c>
      <c r="AB80" s="71"/>
      <c r="AC80" s="72"/>
      <c r="AD80" s="78" t="s">
        <v>2092</v>
      </c>
      <c r="AE80" s="78">
        <v>2208</v>
      </c>
      <c r="AF80" s="78">
        <v>3043</v>
      </c>
      <c r="AG80" s="78">
        <v>23309</v>
      </c>
      <c r="AH80" s="78">
        <v>6782</v>
      </c>
      <c r="AI80" s="78"/>
      <c r="AJ80" s="78" t="s">
        <v>2275</v>
      </c>
      <c r="AK80" s="78" t="s">
        <v>2430</v>
      </c>
      <c r="AL80" s="78"/>
      <c r="AM80" s="78"/>
      <c r="AN80" s="80">
        <v>39924.39805555555</v>
      </c>
      <c r="AO80" s="82" t="s">
        <v>2718</v>
      </c>
      <c r="AP80" s="78" t="b">
        <v>0</v>
      </c>
      <c r="AQ80" s="78" t="b">
        <v>0</v>
      </c>
      <c r="AR80" s="78" t="b">
        <v>1</v>
      </c>
      <c r="AS80" s="78"/>
      <c r="AT80" s="78">
        <v>82</v>
      </c>
      <c r="AU80" s="82" t="s">
        <v>2825</v>
      </c>
      <c r="AV80" s="78" t="b">
        <v>0</v>
      </c>
      <c r="AW80" s="78" t="s">
        <v>2981</v>
      </c>
      <c r="AX80" s="82" t="s">
        <v>3059</v>
      </c>
      <c r="AY80" s="78" t="s">
        <v>66</v>
      </c>
      <c r="AZ80" s="78" t="str">
        <f>REPLACE(INDEX(GroupVertices[Group],MATCH(Vertices[[#This Row],[Vertex]],GroupVertices[Vertex],0)),1,1,"")</f>
        <v>18</v>
      </c>
      <c r="BA80" s="48" t="s">
        <v>3901</v>
      </c>
      <c r="BB80" s="48" t="s">
        <v>3901</v>
      </c>
      <c r="BC80" s="48" t="s">
        <v>829</v>
      </c>
      <c r="BD80" s="48" t="s">
        <v>829</v>
      </c>
      <c r="BE80" s="48" t="s">
        <v>3937</v>
      </c>
      <c r="BF80" s="48" t="s">
        <v>3978</v>
      </c>
      <c r="BG80" s="120" t="s">
        <v>4067</v>
      </c>
      <c r="BH80" s="120" t="s">
        <v>4183</v>
      </c>
      <c r="BI80" s="120" t="s">
        <v>4283</v>
      </c>
      <c r="BJ80" s="120" t="s">
        <v>4395</v>
      </c>
      <c r="BK80" s="120">
        <v>2</v>
      </c>
      <c r="BL80" s="123">
        <v>1.7241379310344827</v>
      </c>
      <c r="BM80" s="120">
        <v>0</v>
      </c>
      <c r="BN80" s="123">
        <v>0</v>
      </c>
      <c r="BO80" s="120">
        <v>0</v>
      </c>
      <c r="BP80" s="123">
        <v>0</v>
      </c>
      <c r="BQ80" s="120">
        <v>114</v>
      </c>
      <c r="BR80" s="123">
        <v>98.27586206896552</v>
      </c>
      <c r="BS80" s="120">
        <v>116</v>
      </c>
      <c r="BT80" s="2"/>
      <c r="BU80" s="3"/>
      <c r="BV80" s="3"/>
      <c r="BW80" s="3"/>
      <c r="BX80" s="3"/>
    </row>
    <row r="81" spans="1:76" ht="15">
      <c r="A81" s="64" t="s">
        <v>282</v>
      </c>
      <c r="B81" s="65"/>
      <c r="C81" s="65" t="s">
        <v>64</v>
      </c>
      <c r="D81" s="66">
        <v>162.05339441534653</v>
      </c>
      <c r="E81" s="68"/>
      <c r="F81" s="100" t="s">
        <v>2899</v>
      </c>
      <c r="G81" s="65"/>
      <c r="H81" s="69" t="s">
        <v>282</v>
      </c>
      <c r="I81" s="70"/>
      <c r="J81" s="70"/>
      <c r="K81" s="69" t="s">
        <v>3264</v>
      </c>
      <c r="L81" s="73">
        <v>1</v>
      </c>
      <c r="M81" s="74">
        <v>5521.15576171875</v>
      </c>
      <c r="N81" s="74">
        <v>8090.21533203125</v>
      </c>
      <c r="O81" s="75"/>
      <c r="P81" s="76"/>
      <c r="Q81" s="76"/>
      <c r="R81" s="86"/>
      <c r="S81" s="48">
        <v>0</v>
      </c>
      <c r="T81" s="48">
        <v>1</v>
      </c>
      <c r="U81" s="49">
        <v>0</v>
      </c>
      <c r="V81" s="49">
        <v>0.006329</v>
      </c>
      <c r="W81" s="49">
        <v>0.018025</v>
      </c>
      <c r="X81" s="49">
        <v>0.479453</v>
      </c>
      <c r="Y81" s="49">
        <v>0</v>
      </c>
      <c r="Z81" s="49">
        <v>0</v>
      </c>
      <c r="AA81" s="71">
        <v>81</v>
      </c>
      <c r="AB81" s="71"/>
      <c r="AC81" s="72"/>
      <c r="AD81" s="78" t="s">
        <v>2093</v>
      </c>
      <c r="AE81" s="78">
        <v>197</v>
      </c>
      <c r="AF81" s="78">
        <v>101</v>
      </c>
      <c r="AG81" s="78">
        <v>2323</v>
      </c>
      <c r="AH81" s="78">
        <v>11</v>
      </c>
      <c r="AI81" s="78"/>
      <c r="AJ81" s="78"/>
      <c r="AK81" s="78"/>
      <c r="AL81" s="78"/>
      <c r="AM81" s="78"/>
      <c r="AN81" s="80">
        <v>40654.14209490741</v>
      </c>
      <c r="AO81" s="78"/>
      <c r="AP81" s="78" t="b">
        <v>1</v>
      </c>
      <c r="AQ81" s="78" t="b">
        <v>0</v>
      </c>
      <c r="AR81" s="78" t="b">
        <v>0</v>
      </c>
      <c r="AS81" s="78"/>
      <c r="AT81" s="78">
        <v>22</v>
      </c>
      <c r="AU81" s="82" t="s">
        <v>2825</v>
      </c>
      <c r="AV81" s="78" t="b">
        <v>0</v>
      </c>
      <c r="AW81" s="78" t="s">
        <v>2981</v>
      </c>
      <c r="AX81" s="82" t="s">
        <v>3060</v>
      </c>
      <c r="AY81" s="78" t="s">
        <v>66</v>
      </c>
      <c r="AZ81" s="78" t="str">
        <f>REPLACE(INDEX(GroupVertices[Group],MATCH(Vertices[[#This Row],[Vertex]],GroupVertices[Vertex],0)),1,1,"")</f>
        <v>2</v>
      </c>
      <c r="BA81" s="48" t="s">
        <v>723</v>
      </c>
      <c r="BB81" s="48" t="s">
        <v>723</v>
      </c>
      <c r="BC81" s="48" t="s">
        <v>827</v>
      </c>
      <c r="BD81" s="48" t="s">
        <v>827</v>
      </c>
      <c r="BE81" s="48" t="s">
        <v>892</v>
      </c>
      <c r="BF81" s="48" t="s">
        <v>892</v>
      </c>
      <c r="BG81" s="120" t="s">
        <v>4068</v>
      </c>
      <c r="BH81" s="120" t="s">
        <v>4068</v>
      </c>
      <c r="BI81" s="120" t="s">
        <v>4284</v>
      </c>
      <c r="BJ81" s="120" t="s">
        <v>4284</v>
      </c>
      <c r="BK81" s="120">
        <v>1</v>
      </c>
      <c r="BL81" s="123">
        <v>10</v>
      </c>
      <c r="BM81" s="120">
        <v>0</v>
      </c>
      <c r="BN81" s="123">
        <v>0</v>
      </c>
      <c r="BO81" s="120">
        <v>0</v>
      </c>
      <c r="BP81" s="123">
        <v>0</v>
      </c>
      <c r="BQ81" s="120">
        <v>9</v>
      </c>
      <c r="BR81" s="123">
        <v>90</v>
      </c>
      <c r="BS81" s="120">
        <v>10</v>
      </c>
      <c r="BT81" s="2"/>
      <c r="BU81" s="3"/>
      <c r="BV81" s="3"/>
      <c r="BW81" s="3"/>
      <c r="BX81" s="3"/>
    </row>
    <row r="82" spans="1:76" ht="15">
      <c r="A82" s="64" t="s">
        <v>283</v>
      </c>
      <c r="B82" s="65"/>
      <c r="C82" s="65" t="s">
        <v>64</v>
      </c>
      <c r="D82" s="66">
        <v>162.69304872444744</v>
      </c>
      <c r="E82" s="68"/>
      <c r="F82" s="100" t="s">
        <v>1255</v>
      </c>
      <c r="G82" s="65"/>
      <c r="H82" s="69" t="s">
        <v>283</v>
      </c>
      <c r="I82" s="70"/>
      <c r="J82" s="70"/>
      <c r="K82" s="69" t="s">
        <v>3265</v>
      </c>
      <c r="L82" s="73">
        <v>3228.799874134676</v>
      </c>
      <c r="M82" s="74">
        <v>5514.53759765625</v>
      </c>
      <c r="N82" s="74">
        <v>4504.48974609375</v>
      </c>
      <c r="O82" s="75"/>
      <c r="P82" s="76"/>
      <c r="Q82" s="76"/>
      <c r="R82" s="86"/>
      <c r="S82" s="48">
        <v>0</v>
      </c>
      <c r="T82" s="48">
        <v>10</v>
      </c>
      <c r="U82" s="49">
        <v>1026</v>
      </c>
      <c r="V82" s="49">
        <v>0.007143</v>
      </c>
      <c r="W82" s="49">
        <v>0.022287</v>
      </c>
      <c r="X82" s="49">
        <v>4.651752</v>
      </c>
      <c r="Y82" s="49">
        <v>0</v>
      </c>
      <c r="Z82" s="49">
        <v>0</v>
      </c>
      <c r="AA82" s="71">
        <v>82</v>
      </c>
      <c r="AB82" s="71"/>
      <c r="AC82" s="72"/>
      <c r="AD82" s="78" t="s">
        <v>2094</v>
      </c>
      <c r="AE82" s="78">
        <v>2655</v>
      </c>
      <c r="AF82" s="78">
        <v>1287</v>
      </c>
      <c r="AG82" s="78">
        <v>18143</v>
      </c>
      <c r="AH82" s="78">
        <v>49292</v>
      </c>
      <c r="AI82" s="78"/>
      <c r="AJ82" s="78" t="s">
        <v>2276</v>
      </c>
      <c r="AK82" s="78" t="s">
        <v>2431</v>
      </c>
      <c r="AL82" s="78"/>
      <c r="AM82" s="78"/>
      <c r="AN82" s="80">
        <v>42149.53295138889</v>
      </c>
      <c r="AO82" s="82" t="s">
        <v>2719</v>
      </c>
      <c r="AP82" s="78" t="b">
        <v>1</v>
      </c>
      <c r="AQ82" s="78" t="b">
        <v>0</v>
      </c>
      <c r="AR82" s="78" t="b">
        <v>0</v>
      </c>
      <c r="AS82" s="78"/>
      <c r="AT82" s="78">
        <v>20</v>
      </c>
      <c r="AU82" s="82" t="s">
        <v>2825</v>
      </c>
      <c r="AV82" s="78" t="b">
        <v>0</v>
      </c>
      <c r="AW82" s="78" t="s">
        <v>2981</v>
      </c>
      <c r="AX82" s="82" t="s">
        <v>3061</v>
      </c>
      <c r="AY82" s="78" t="s">
        <v>66</v>
      </c>
      <c r="AZ82" s="78" t="str">
        <f>REPLACE(INDEX(GroupVertices[Group],MATCH(Vertices[[#This Row],[Vertex]],GroupVertices[Vertex],0)),1,1,"")</f>
        <v>5</v>
      </c>
      <c r="BA82" s="48"/>
      <c r="BB82" s="48"/>
      <c r="BC82" s="48"/>
      <c r="BD82" s="48"/>
      <c r="BE82" s="48"/>
      <c r="BF82" s="48"/>
      <c r="BG82" s="120" t="s">
        <v>4069</v>
      </c>
      <c r="BH82" s="120" t="s">
        <v>4184</v>
      </c>
      <c r="BI82" s="120" t="s">
        <v>4285</v>
      </c>
      <c r="BJ82" s="120" t="s">
        <v>4396</v>
      </c>
      <c r="BK82" s="120">
        <v>0</v>
      </c>
      <c r="BL82" s="123">
        <v>0</v>
      </c>
      <c r="BM82" s="120">
        <v>0</v>
      </c>
      <c r="BN82" s="123">
        <v>0</v>
      </c>
      <c r="BO82" s="120">
        <v>0</v>
      </c>
      <c r="BP82" s="123">
        <v>0</v>
      </c>
      <c r="BQ82" s="120">
        <v>21</v>
      </c>
      <c r="BR82" s="123">
        <v>100</v>
      </c>
      <c r="BS82" s="120">
        <v>21</v>
      </c>
      <c r="BT82" s="2"/>
      <c r="BU82" s="3"/>
      <c r="BV82" s="3"/>
      <c r="BW82" s="3"/>
      <c r="BX82" s="3"/>
    </row>
    <row r="83" spans="1:76" ht="15">
      <c r="A83" s="64" t="s">
        <v>401</v>
      </c>
      <c r="B83" s="65"/>
      <c r="C83" s="65" t="s">
        <v>64</v>
      </c>
      <c r="D83" s="66">
        <v>162.0010786750575</v>
      </c>
      <c r="E83" s="68"/>
      <c r="F83" s="100" t="s">
        <v>2900</v>
      </c>
      <c r="G83" s="65"/>
      <c r="H83" s="69" t="s">
        <v>401</v>
      </c>
      <c r="I83" s="70"/>
      <c r="J83" s="70"/>
      <c r="K83" s="69" t="s">
        <v>3266</v>
      </c>
      <c r="L83" s="73">
        <v>1</v>
      </c>
      <c r="M83" s="74">
        <v>5950.39306640625</v>
      </c>
      <c r="N83" s="74">
        <v>5539.53955078125</v>
      </c>
      <c r="O83" s="75"/>
      <c r="P83" s="76"/>
      <c r="Q83" s="76"/>
      <c r="R83" s="86"/>
      <c r="S83" s="48">
        <v>1</v>
      </c>
      <c r="T83" s="48">
        <v>0</v>
      </c>
      <c r="U83" s="49">
        <v>0</v>
      </c>
      <c r="V83" s="49">
        <v>0.004975</v>
      </c>
      <c r="W83" s="49">
        <v>0.003249</v>
      </c>
      <c r="X83" s="49">
        <v>0.545399</v>
      </c>
      <c r="Y83" s="49">
        <v>0</v>
      </c>
      <c r="Z83" s="49">
        <v>0</v>
      </c>
      <c r="AA83" s="71">
        <v>83</v>
      </c>
      <c r="AB83" s="71"/>
      <c r="AC83" s="72"/>
      <c r="AD83" s="78" t="s">
        <v>2095</v>
      </c>
      <c r="AE83" s="78">
        <v>3</v>
      </c>
      <c r="AF83" s="78">
        <v>4</v>
      </c>
      <c r="AG83" s="78">
        <v>2</v>
      </c>
      <c r="AH83" s="78">
        <v>0</v>
      </c>
      <c r="AI83" s="78">
        <v>-10800</v>
      </c>
      <c r="AJ83" s="78"/>
      <c r="AK83" s="78"/>
      <c r="AL83" s="78"/>
      <c r="AM83" s="78" t="s">
        <v>2656</v>
      </c>
      <c r="AN83" s="80">
        <v>40373.02024305556</v>
      </c>
      <c r="AO83" s="78"/>
      <c r="AP83" s="78" t="b">
        <v>1</v>
      </c>
      <c r="AQ83" s="78" t="b">
        <v>1</v>
      </c>
      <c r="AR83" s="78" t="b">
        <v>1</v>
      </c>
      <c r="AS83" s="78" t="s">
        <v>2822</v>
      </c>
      <c r="AT83" s="78">
        <v>0</v>
      </c>
      <c r="AU83" s="82" t="s">
        <v>2825</v>
      </c>
      <c r="AV83" s="78" t="b">
        <v>0</v>
      </c>
      <c r="AW83" s="78" t="s">
        <v>2981</v>
      </c>
      <c r="AX83" s="82" t="s">
        <v>3062</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402</v>
      </c>
      <c r="B84" s="65"/>
      <c r="C84" s="65" t="s">
        <v>64</v>
      </c>
      <c r="D84" s="66">
        <v>165.714417560521</v>
      </c>
      <c r="E84" s="68"/>
      <c r="F84" s="100" t="s">
        <v>2901</v>
      </c>
      <c r="G84" s="65"/>
      <c r="H84" s="69" t="s">
        <v>402</v>
      </c>
      <c r="I84" s="70"/>
      <c r="J84" s="70"/>
      <c r="K84" s="69" t="s">
        <v>3267</v>
      </c>
      <c r="L84" s="73">
        <v>1</v>
      </c>
      <c r="M84" s="74">
        <v>5034.3994140625</v>
      </c>
      <c r="N84" s="74">
        <v>5471.408203125</v>
      </c>
      <c r="O84" s="75"/>
      <c r="P84" s="76"/>
      <c r="Q84" s="76"/>
      <c r="R84" s="86"/>
      <c r="S84" s="48">
        <v>1</v>
      </c>
      <c r="T84" s="48">
        <v>0</v>
      </c>
      <c r="U84" s="49">
        <v>0</v>
      </c>
      <c r="V84" s="49">
        <v>0.004975</v>
      </c>
      <c r="W84" s="49">
        <v>0.003249</v>
      </c>
      <c r="X84" s="49">
        <v>0.545399</v>
      </c>
      <c r="Y84" s="49">
        <v>0</v>
      </c>
      <c r="Z84" s="49">
        <v>0</v>
      </c>
      <c r="AA84" s="71">
        <v>84</v>
      </c>
      <c r="AB84" s="71"/>
      <c r="AC84" s="72"/>
      <c r="AD84" s="78" t="s">
        <v>2096</v>
      </c>
      <c r="AE84" s="78">
        <v>3723</v>
      </c>
      <c r="AF84" s="78">
        <v>6889</v>
      </c>
      <c r="AG84" s="78">
        <v>1426</v>
      </c>
      <c r="AH84" s="78">
        <v>1122</v>
      </c>
      <c r="AI84" s="78"/>
      <c r="AJ84" s="78" t="s">
        <v>2277</v>
      </c>
      <c r="AK84" s="78" t="s">
        <v>2432</v>
      </c>
      <c r="AL84" s="82" t="s">
        <v>2566</v>
      </c>
      <c r="AM84" s="78"/>
      <c r="AN84" s="80">
        <v>41974.752974537034</v>
      </c>
      <c r="AO84" s="82" t="s">
        <v>2720</v>
      </c>
      <c r="AP84" s="78" t="b">
        <v>0</v>
      </c>
      <c r="AQ84" s="78" t="b">
        <v>0</v>
      </c>
      <c r="AR84" s="78" t="b">
        <v>1</v>
      </c>
      <c r="AS84" s="78" t="s">
        <v>1915</v>
      </c>
      <c r="AT84" s="78">
        <v>64</v>
      </c>
      <c r="AU84" s="82" t="s">
        <v>2825</v>
      </c>
      <c r="AV84" s="78" t="b">
        <v>0</v>
      </c>
      <c r="AW84" s="78" t="s">
        <v>2981</v>
      </c>
      <c r="AX84" s="82" t="s">
        <v>3063</v>
      </c>
      <c r="AY84" s="78" t="s">
        <v>65</v>
      </c>
      <c r="AZ84" s="78" t="str">
        <f>REPLACE(INDEX(GroupVertices[Group],MATCH(Vertices[[#This Row],[Vertex]],GroupVertices[Vertex],0)),1,1,"")</f>
        <v>5</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403</v>
      </c>
      <c r="B85" s="65"/>
      <c r="C85" s="65" t="s">
        <v>64</v>
      </c>
      <c r="D85" s="66">
        <v>431.9411298284546</v>
      </c>
      <c r="E85" s="68"/>
      <c r="F85" s="100" t="s">
        <v>2902</v>
      </c>
      <c r="G85" s="65"/>
      <c r="H85" s="69" t="s">
        <v>403</v>
      </c>
      <c r="I85" s="70"/>
      <c r="J85" s="70"/>
      <c r="K85" s="69" t="s">
        <v>3268</v>
      </c>
      <c r="L85" s="73">
        <v>1</v>
      </c>
      <c r="M85" s="74">
        <v>4807.83642578125</v>
      </c>
      <c r="N85" s="74">
        <v>4679.19384765625</v>
      </c>
      <c r="O85" s="75"/>
      <c r="P85" s="76"/>
      <c r="Q85" s="76"/>
      <c r="R85" s="86"/>
      <c r="S85" s="48">
        <v>1</v>
      </c>
      <c r="T85" s="48">
        <v>0</v>
      </c>
      <c r="U85" s="49">
        <v>0</v>
      </c>
      <c r="V85" s="49">
        <v>0.004975</v>
      </c>
      <c r="W85" s="49">
        <v>0.003249</v>
      </c>
      <c r="X85" s="49">
        <v>0.545399</v>
      </c>
      <c r="Y85" s="49">
        <v>0</v>
      </c>
      <c r="Z85" s="49">
        <v>0</v>
      </c>
      <c r="AA85" s="71">
        <v>85</v>
      </c>
      <c r="AB85" s="71"/>
      <c r="AC85" s="72"/>
      <c r="AD85" s="78" t="s">
        <v>2097</v>
      </c>
      <c r="AE85" s="78">
        <v>518</v>
      </c>
      <c r="AF85" s="78">
        <v>500507</v>
      </c>
      <c r="AG85" s="78">
        <v>97009</v>
      </c>
      <c r="AH85" s="78">
        <v>546</v>
      </c>
      <c r="AI85" s="78"/>
      <c r="AJ85" s="78" t="s">
        <v>2278</v>
      </c>
      <c r="AK85" s="78" t="s">
        <v>2416</v>
      </c>
      <c r="AL85" s="82" t="s">
        <v>2567</v>
      </c>
      <c r="AM85" s="78"/>
      <c r="AN85" s="80">
        <v>39423.03467592593</v>
      </c>
      <c r="AO85" s="82" t="s">
        <v>2721</v>
      </c>
      <c r="AP85" s="78" t="b">
        <v>0</v>
      </c>
      <c r="AQ85" s="78" t="b">
        <v>0</v>
      </c>
      <c r="AR85" s="78" t="b">
        <v>1</v>
      </c>
      <c r="AS85" s="78"/>
      <c r="AT85" s="78">
        <v>3276</v>
      </c>
      <c r="AU85" s="82" t="s">
        <v>2828</v>
      </c>
      <c r="AV85" s="78" t="b">
        <v>1</v>
      </c>
      <c r="AW85" s="78" t="s">
        <v>2981</v>
      </c>
      <c r="AX85" s="82" t="s">
        <v>3064</v>
      </c>
      <c r="AY85" s="78" t="s">
        <v>65</v>
      </c>
      <c r="AZ85" s="78" t="str">
        <f>REPLACE(INDEX(GroupVertices[Group],MATCH(Vertices[[#This Row],[Vertex]],GroupVertices[Vertex],0)),1,1,"")</f>
        <v>5</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404</v>
      </c>
      <c r="B86" s="65"/>
      <c r="C86" s="65" t="s">
        <v>64</v>
      </c>
      <c r="D86" s="66">
        <v>162.5938106191569</v>
      </c>
      <c r="E86" s="68"/>
      <c r="F86" s="100" t="s">
        <v>2903</v>
      </c>
      <c r="G86" s="65"/>
      <c r="H86" s="69" t="s">
        <v>404</v>
      </c>
      <c r="I86" s="70"/>
      <c r="J86" s="70"/>
      <c r="K86" s="69" t="s">
        <v>3269</v>
      </c>
      <c r="L86" s="73">
        <v>1</v>
      </c>
      <c r="M86" s="74">
        <v>5785.39501953125</v>
      </c>
      <c r="N86" s="74">
        <v>3294.720947265625</v>
      </c>
      <c r="O86" s="75"/>
      <c r="P86" s="76"/>
      <c r="Q86" s="76"/>
      <c r="R86" s="86"/>
      <c r="S86" s="48">
        <v>1</v>
      </c>
      <c r="T86" s="48">
        <v>0</v>
      </c>
      <c r="U86" s="49">
        <v>0</v>
      </c>
      <c r="V86" s="49">
        <v>0.004975</v>
      </c>
      <c r="W86" s="49">
        <v>0.003249</v>
      </c>
      <c r="X86" s="49">
        <v>0.545399</v>
      </c>
      <c r="Y86" s="49">
        <v>0</v>
      </c>
      <c r="Z86" s="49">
        <v>0</v>
      </c>
      <c r="AA86" s="71">
        <v>86</v>
      </c>
      <c r="AB86" s="71"/>
      <c r="AC86" s="72"/>
      <c r="AD86" s="78" t="s">
        <v>2098</v>
      </c>
      <c r="AE86" s="78">
        <v>11</v>
      </c>
      <c r="AF86" s="78">
        <v>1103</v>
      </c>
      <c r="AG86" s="78">
        <v>1424</v>
      </c>
      <c r="AH86" s="78">
        <v>0</v>
      </c>
      <c r="AI86" s="78"/>
      <c r="AJ86" s="78" t="s">
        <v>2279</v>
      </c>
      <c r="AK86" s="78"/>
      <c r="AL86" s="82" t="s">
        <v>2568</v>
      </c>
      <c r="AM86" s="78"/>
      <c r="AN86" s="80">
        <v>40597.56796296296</v>
      </c>
      <c r="AO86" s="82" t="s">
        <v>2722</v>
      </c>
      <c r="AP86" s="78" t="b">
        <v>0</v>
      </c>
      <c r="AQ86" s="78" t="b">
        <v>0</v>
      </c>
      <c r="AR86" s="78" t="b">
        <v>0</v>
      </c>
      <c r="AS86" s="78"/>
      <c r="AT86" s="78">
        <v>10</v>
      </c>
      <c r="AU86" s="82" t="s">
        <v>2825</v>
      </c>
      <c r="AV86" s="78" t="b">
        <v>0</v>
      </c>
      <c r="AW86" s="78" t="s">
        <v>2981</v>
      </c>
      <c r="AX86" s="82" t="s">
        <v>3065</v>
      </c>
      <c r="AY86" s="78" t="s">
        <v>65</v>
      </c>
      <c r="AZ86" s="78" t="str">
        <f>REPLACE(INDEX(GroupVertices[Group],MATCH(Vertices[[#This Row],[Vertex]],GroupVertices[Vertex],0)),1,1,"")</f>
        <v>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405</v>
      </c>
      <c r="B87" s="65"/>
      <c r="C87" s="65" t="s">
        <v>64</v>
      </c>
      <c r="D87" s="66">
        <v>164.6637880545104</v>
      </c>
      <c r="E87" s="68"/>
      <c r="F87" s="100" t="s">
        <v>2904</v>
      </c>
      <c r="G87" s="65"/>
      <c r="H87" s="69" t="s">
        <v>405</v>
      </c>
      <c r="I87" s="70"/>
      <c r="J87" s="70"/>
      <c r="K87" s="69" t="s">
        <v>3270</v>
      </c>
      <c r="L87" s="73">
        <v>1</v>
      </c>
      <c r="M87" s="74">
        <v>5298.00634765625</v>
      </c>
      <c r="N87" s="74">
        <v>3258.49755859375</v>
      </c>
      <c r="O87" s="75"/>
      <c r="P87" s="76"/>
      <c r="Q87" s="76"/>
      <c r="R87" s="86"/>
      <c r="S87" s="48">
        <v>1</v>
      </c>
      <c r="T87" s="48">
        <v>0</v>
      </c>
      <c r="U87" s="49">
        <v>0</v>
      </c>
      <c r="V87" s="49">
        <v>0.004975</v>
      </c>
      <c r="W87" s="49">
        <v>0.003249</v>
      </c>
      <c r="X87" s="49">
        <v>0.545399</v>
      </c>
      <c r="Y87" s="49">
        <v>0</v>
      </c>
      <c r="Z87" s="49">
        <v>0</v>
      </c>
      <c r="AA87" s="71">
        <v>87</v>
      </c>
      <c r="AB87" s="71"/>
      <c r="AC87" s="72"/>
      <c r="AD87" s="78" t="s">
        <v>2099</v>
      </c>
      <c r="AE87" s="78">
        <v>3926</v>
      </c>
      <c r="AF87" s="78">
        <v>4941</v>
      </c>
      <c r="AG87" s="78">
        <v>9177</v>
      </c>
      <c r="AH87" s="78">
        <v>502</v>
      </c>
      <c r="AI87" s="78">
        <v>0</v>
      </c>
      <c r="AJ87" s="78" t="s">
        <v>2280</v>
      </c>
      <c r="AK87" s="78" t="s">
        <v>2433</v>
      </c>
      <c r="AL87" s="82" t="s">
        <v>2569</v>
      </c>
      <c r="AM87" s="78" t="s">
        <v>2467</v>
      </c>
      <c r="AN87" s="80">
        <v>39881.989953703705</v>
      </c>
      <c r="AO87" s="82" t="s">
        <v>2723</v>
      </c>
      <c r="AP87" s="78" t="b">
        <v>0</v>
      </c>
      <c r="AQ87" s="78" t="b">
        <v>0</v>
      </c>
      <c r="AR87" s="78" t="b">
        <v>1</v>
      </c>
      <c r="AS87" s="78" t="s">
        <v>1915</v>
      </c>
      <c r="AT87" s="78">
        <v>116</v>
      </c>
      <c r="AU87" s="82" t="s">
        <v>2838</v>
      </c>
      <c r="AV87" s="78" t="b">
        <v>0</v>
      </c>
      <c r="AW87" s="78" t="s">
        <v>2981</v>
      </c>
      <c r="AX87" s="82" t="s">
        <v>3066</v>
      </c>
      <c r="AY87" s="78" t="s">
        <v>65</v>
      </c>
      <c r="AZ87" s="78" t="str">
        <f>REPLACE(INDEX(GroupVertices[Group],MATCH(Vertices[[#This Row],[Vertex]],GroupVertices[Vertex],0)),1,1,"")</f>
        <v>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406</v>
      </c>
      <c r="B88" s="65"/>
      <c r="C88" s="65" t="s">
        <v>64</v>
      </c>
      <c r="D88" s="66">
        <v>162.79228682973798</v>
      </c>
      <c r="E88" s="68"/>
      <c r="F88" s="100" t="s">
        <v>2905</v>
      </c>
      <c r="G88" s="65"/>
      <c r="H88" s="69" t="s">
        <v>406</v>
      </c>
      <c r="I88" s="70"/>
      <c r="J88" s="70"/>
      <c r="K88" s="69" t="s">
        <v>3271</v>
      </c>
      <c r="L88" s="73">
        <v>1</v>
      </c>
      <c r="M88" s="74">
        <v>6211.20458984375</v>
      </c>
      <c r="N88" s="74">
        <v>4783.6044921875</v>
      </c>
      <c r="O88" s="75"/>
      <c r="P88" s="76"/>
      <c r="Q88" s="76"/>
      <c r="R88" s="86"/>
      <c r="S88" s="48">
        <v>1</v>
      </c>
      <c r="T88" s="48">
        <v>0</v>
      </c>
      <c r="U88" s="49">
        <v>0</v>
      </c>
      <c r="V88" s="49">
        <v>0.004975</v>
      </c>
      <c r="W88" s="49">
        <v>0.003249</v>
      </c>
      <c r="X88" s="49">
        <v>0.545399</v>
      </c>
      <c r="Y88" s="49">
        <v>0</v>
      </c>
      <c r="Z88" s="49">
        <v>0</v>
      </c>
      <c r="AA88" s="71">
        <v>88</v>
      </c>
      <c r="AB88" s="71"/>
      <c r="AC88" s="72"/>
      <c r="AD88" s="78" t="s">
        <v>2100</v>
      </c>
      <c r="AE88" s="78">
        <v>1267</v>
      </c>
      <c r="AF88" s="78">
        <v>1471</v>
      </c>
      <c r="AG88" s="78">
        <v>3577</v>
      </c>
      <c r="AH88" s="78">
        <v>26</v>
      </c>
      <c r="AI88" s="78">
        <v>-25200</v>
      </c>
      <c r="AJ88" s="78" t="s">
        <v>2281</v>
      </c>
      <c r="AK88" s="78" t="s">
        <v>2434</v>
      </c>
      <c r="AL88" s="82" t="s">
        <v>2570</v>
      </c>
      <c r="AM88" s="78" t="s">
        <v>2657</v>
      </c>
      <c r="AN88" s="80">
        <v>40147.29137731482</v>
      </c>
      <c r="AO88" s="82" t="s">
        <v>2724</v>
      </c>
      <c r="AP88" s="78" t="b">
        <v>0</v>
      </c>
      <c r="AQ88" s="78" t="b">
        <v>0</v>
      </c>
      <c r="AR88" s="78" t="b">
        <v>0</v>
      </c>
      <c r="AS88" s="78" t="s">
        <v>1915</v>
      </c>
      <c r="AT88" s="78">
        <v>33</v>
      </c>
      <c r="AU88" s="82" t="s">
        <v>2839</v>
      </c>
      <c r="AV88" s="78" t="b">
        <v>0</v>
      </c>
      <c r="AW88" s="78" t="s">
        <v>2981</v>
      </c>
      <c r="AX88" s="82" t="s">
        <v>3067</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407</v>
      </c>
      <c r="B89" s="65"/>
      <c r="C89" s="65" t="s">
        <v>64</v>
      </c>
      <c r="D89" s="66">
        <v>1000</v>
      </c>
      <c r="E89" s="68"/>
      <c r="F89" s="100" t="s">
        <v>2906</v>
      </c>
      <c r="G89" s="65"/>
      <c r="H89" s="69" t="s">
        <v>407</v>
      </c>
      <c r="I89" s="70"/>
      <c r="J89" s="70"/>
      <c r="K89" s="69" t="s">
        <v>3272</v>
      </c>
      <c r="L89" s="73">
        <v>1</v>
      </c>
      <c r="M89" s="74">
        <v>6146.05322265625</v>
      </c>
      <c r="N89" s="74">
        <v>3897.046875</v>
      </c>
      <c r="O89" s="75"/>
      <c r="P89" s="76"/>
      <c r="Q89" s="76"/>
      <c r="R89" s="86"/>
      <c r="S89" s="48">
        <v>1</v>
      </c>
      <c r="T89" s="48">
        <v>0</v>
      </c>
      <c r="U89" s="49">
        <v>0</v>
      </c>
      <c r="V89" s="49">
        <v>0.004975</v>
      </c>
      <c r="W89" s="49">
        <v>0.003249</v>
      </c>
      <c r="X89" s="49">
        <v>0.545399</v>
      </c>
      <c r="Y89" s="49">
        <v>0</v>
      </c>
      <c r="Z89" s="49">
        <v>0</v>
      </c>
      <c r="AA89" s="71">
        <v>89</v>
      </c>
      <c r="AB89" s="71"/>
      <c r="AC89" s="72"/>
      <c r="AD89" s="78" t="s">
        <v>1927</v>
      </c>
      <c r="AE89" s="78">
        <v>4</v>
      </c>
      <c r="AF89" s="78">
        <v>36688364</v>
      </c>
      <c r="AG89" s="78">
        <v>12259</v>
      </c>
      <c r="AH89" s="78">
        <v>206</v>
      </c>
      <c r="AI89" s="78"/>
      <c r="AJ89" s="78" t="s">
        <v>2282</v>
      </c>
      <c r="AK89" s="78"/>
      <c r="AL89" s="82" t="s">
        <v>2571</v>
      </c>
      <c r="AM89" s="78"/>
      <c r="AN89" s="80">
        <v>40409.841099537036</v>
      </c>
      <c r="AO89" s="82" t="s">
        <v>2725</v>
      </c>
      <c r="AP89" s="78" t="b">
        <v>0</v>
      </c>
      <c r="AQ89" s="78" t="b">
        <v>0</v>
      </c>
      <c r="AR89" s="78" t="b">
        <v>1</v>
      </c>
      <c r="AS89" s="78" t="s">
        <v>2824</v>
      </c>
      <c r="AT89" s="78">
        <v>33409</v>
      </c>
      <c r="AU89" s="82" t="s">
        <v>2825</v>
      </c>
      <c r="AV89" s="78" t="b">
        <v>1</v>
      </c>
      <c r="AW89" s="78" t="s">
        <v>2981</v>
      </c>
      <c r="AX89" s="82" t="s">
        <v>3068</v>
      </c>
      <c r="AY89" s="78" t="s">
        <v>65</v>
      </c>
      <c r="AZ89" s="78" t="str">
        <f>REPLACE(INDEX(GroupVertices[Group],MATCH(Vertices[[#This Row],[Vertex]],GroupVertices[Vertex],0)),1,1,"")</f>
        <v>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408</v>
      </c>
      <c r="B90" s="65"/>
      <c r="C90" s="65" t="s">
        <v>64</v>
      </c>
      <c r="D90" s="66">
        <v>162.08251864189918</v>
      </c>
      <c r="E90" s="68"/>
      <c r="F90" s="100" t="s">
        <v>2907</v>
      </c>
      <c r="G90" s="65"/>
      <c r="H90" s="69" t="s">
        <v>408</v>
      </c>
      <c r="I90" s="70"/>
      <c r="J90" s="70"/>
      <c r="K90" s="69" t="s">
        <v>3273</v>
      </c>
      <c r="L90" s="73">
        <v>1</v>
      </c>
      <c r="M90" s="74">
        <v>4911.9208984375</v>
      </c>
      <c r="N90" s="74">
        <v>3805.2197265625</v>
      </c>
      <c r="O90" s="75"/>
      <c r="P90" s="76"/>
      <c r="Q90" s="76"/>
      <c r="R90" s="86"/>
      <c r="S90" s="48">
        <v>1</v>
      </c>
      <c r="T90" s="48">
        <v>0</v>
      </c>
      <c r="U90" s="49">
        <v>0</v>
      </c>
      <c r="V90" s="49">
        <v>0.004975</v>
      </c>
      <c r="W90" s="49">
        <v>0.003249</v>
      </c>
      <c r="X90" s="49">
        <v>0.545399</v>
      </c>
      <c r="Y90" s="49">
        <v>0</v>
      </c>
      <c r="Z90" s="49">
        <v>0</v>
      </c>
      <c r="AA90" s="71">
        <v>90</v>
      </c>
      <c r="AB90" s="71"/>
      <c r="AC90" s="72"/>
      <c r="AD90" s="78" t="s">
        <v>2101</v>
      </c>
      <c r="AE90" s="78">
        <v>202</v>
      </c>
      <c r="AF90" s="78">
        <v>155</v>
      </c>
      <c r="AG90" s="78">
        <v>991</v>
      </c>
      <c r="AH90" s="78">
        <v>391</v>
      </c>
      <c r="AI90" s="78">
        <v>-25200</v>
      </c>
      <c r="AJ90" s="78" t="s">
        <v>2283</v>
      </c>
      <c r="AK90" s="78" t="s">
        <v>2435</v>
      </c>
      <c r="AL90" s="82" t="s">
        <v>2572</v>
      </c>
      <c r="AM90" s="78" t="s">
        <v>2657</v>
      </c>
      <c r="AN90" s="80">
        <v>42188.811631944445</v>
      </c>
      <c r="AO90" s="82" t="s">
        <v>2726</v>
      </c>
      <c r="AP90" s="78" t="b">
        <v>0</v>
      </c>
      <c r="AQ90" s="78" t="b">
        <v>0</v>
      </c>
      <c r="AR90" s="78" t="b">
        <v>1</v>
      </c>
      <c r="AS90" s="78" t="s">
        <v>1915</v>
      </c>
      <c r="AT90" s="78">
        <v>11</v>
      </c>
      <c r="AU90" s="82" t="s">
        <v>2827</v>
      </c>
      <c r="AV90" s="78" t="b">
        <v>0</v>
      </c>
      <c r="AW90" s="78" t="s">
        <v>2981</v>
      </c>
      <c r="AX90" s="82" t="s">
        <v>3069</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409</v>
      </c>
      <c r="B91" s="65"/>
      <c r="C91" s="65" t="s">
        <v>64</v>
      </c>
      <c r="D91" s="66">
        <v>165.4717156725822</v>
      </c>
      <c r="E91" s="68"/>
      <c r="F91" s="100" t="s">
        <v>2908</v>
      </c>
      <c r="G91" s="65"/>
      <c r="H91" s="69" t="s">
        <v>409</v>
      </c>
      <c r="I91" s="70"/>
      <c r="J91" s="70"/>
      <c r="K91" s="69" t="s">
        <v>3274</v>
      </c>
      <c r="L91" s="73">
        <v>1</v>
      </c>
      <c r="M91" s="74">
        <v>5485.634765625</v>
      </c>
      <c r="N91" s="74">
        <v>5811.18359375</v>
      </c>
      <c r="O91" s="75"/>
      <c r="P91" s="76"/>
      <c r="Q91" s="76"/>
      <c r="R91" s="86"/>
      <c r="S91" s="48">
        <v>1</v>
      </c>
      <c r="T91" s="48">
        <v>0</v>
      </c>
      <c r="U91" s="49">
        <v>0</v>
      </c>
      <c r="V91" s="49">
        <v>0.004975</v>
      </c>
      <c r="W91" s="49">
        <v>0.003249</v>
      </c>
      <c r="X91" s="49">
        <v>0.545399</v>
      </c>
      <c r="Y91" s="49">
        <v>0</v>
      </c>
      <c r="Z91" s="49">
        <v>0</v>
      </c>
      <c r="AA91" s="71">
        <v>91</v>
      </c>
      <c r="AB91" s="71"/>
      <c r="AC91" s="72"/>
      <c r="AD91" s="78" t="s">
        <v>2102</v>
      </c>
      <c r="AE91" s="78">
        <v>5220</v>
      </c>
      <c r="AF91" s="78">
        <v>6439</v>
      </c>
      <c r="AG91" s="78">
        <v>120735</v>
      </c>
      <c r="AH91" s="78">
        <v>202619</v>
      </c>
      <c r="AI91" s="78"/>
      <c r="AJ91" s="78" t="s">
        <v>2284</v>
      </c>
      <c r="AK91" s="78" t="s">
        <v>2436</v>
      </c>
      <c r="AL91" s="78"/>
      <c r="AM91" s="78"/>
      <c r="AN91" s="80">
        <v>41345.73523148148</v>
      </c>
      <c r="AO91" s="82" t="s">
        <v>2727</v>
      </c>
      <c r="AP91" s="78" t="b">
        <v>1</v>
      </c>
      <c r="AQ91" s="78" t="b">
        <v>0</v>
      </c>
      <c r="AR91" s="78" t="b">
        <v>0</v>
      </c>
      <c r="AS91" s="78"/>
      <c r="AT91" s="78">
        <v>260</v>
      </c>
      <c r="AU91" s="82" t="s">
        <v>2825</v>
      </c>
      <c r="AV91" s="78" t="b">
        <v>0</v>
      </c>
      <c r="AW91" s="78" t="s">
        <v>2981</v>
      </c>
      <c r="AX91" s="82" t="s">
        <v>3070</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284</v>
      </c>
      <c r="B92" s="65"/>
      <c r="C92" s="65" t="s">
        <v>64</v>
      </c>
      <c r="D92" s="66">
        <v>163.66008091350133</v>
      </c>
      <c r="E92" s="68"/>
      <c r="F92" s="100" t="s">
        <v>2909</v>
      </c>
      <c r="G92" s="65"/>
      <c r="H92" s="69" t="s">
        <v>284</v>
      </c>
      <c r="I92" s="70"/>
      <c r="J92" s="70"/>
      <c r="K92" s="69" t="s">
        <v>3275</v>
      </c>
      <c r="L92" s="73">
        <v>7.292007551919446</v>
      </c>
      <c r="M92" s="74">
        <v>6576.66552734375</v>
      </c>
      <c r="N92" s="74">
        <v>661.6985473632812</v>
      </c>
      <c r="O92" s="75"/>
      <c r="P92" s="76"/>
      <c r="Q92" s="76"/>
      <c r="R92" s="86"/>
      <c r="S92" s="48">
        <v>1</v>
      </c>
      <c r="T92" s="48">
        <v>1</v>
      </c>
      <c r="U92" s="49">
        <v>2</v>
      </c>
      <c r="V92" s="49">
        <v>0.5</v>
      </c>
      <c r="W92" s="49">
        <v>0</v>
      </c>
      <c r="X92" s="49">
        <v>1.459455</v>
      </c>
      <c r="Y92" s="49">
        <v>0</v>
      </c>
      <c r="Z92" s="49">
        <v>0</v>
      </c>
      <c r="AA92" s="71">
        <v>92</v>
      </c>
      <c r="AB92" s="71"/>
      <c r="AC92" s="72"/>
      <c r="AD92" s="78" t="s">
        <v>2103</v>
      </c>
      <c r="AE92" s="78">
        <v>2511</v>
      </c>
      <c r="AF92" s="78">
        <v>3080</v>
      </c>
      <c r="AG92" s="78">
        <v>24935</v>
      </c>
      <c r="AH92" s="78">
        <v>22285</v>
      </c>
      <c r="AI92" s="78"/>
      <c r="AJ92" s="78" t="s">
        <v>2285</v>
      </c>
      <c r="AK92" s="78" t="s">
        <v>2437</v>
      </c>
      <c r="AL92" s="82" t="s">
        <v>2573</v>
      </c>
      <c r="AM92" s="78"/>
      <c r="AN92" s="80">
        <v>39478.09575231482</v>
      </c>
      <c r="AO92" s="82" t="s">
        <v>2728</v>
      </c>
      <c r="AP92" s="78" t="b">
        <v>0</v>
      </c>
      <c r="AQ92" s="78" t="b">
        <v>0</v>
      </c>
      <c r="AR92" s="78" t="b">
        <v>1</v>
      </c>
      <c r="AS92" s="78"/>
      <c r="AT92" s="78">
        <v>163</v>
      </c>
      <c r="AU92" s="82" t="s">
        <v>2835</v>
      </c>
      <c r="AV92" s="78" t="b">
        <v>0</v>
      </c>
      <c r="AW92" s="78" t="s">
        <v>2981</v>
      </c>
      <c r="AX92" s="82" t="s">
        <v>3071</v>
      </c>
      <c r="AY92" s="78" t="s">
        <v>66</v>
      </c>
      <c r="AZ92" s="78" t="str">
        <f>REPLACE(INDEX(GroupVertices[Group],MATCH(Vertices[[#This Row],[Vertex]],GroupVertices[Vertex],0)),1,1,"")</f>
        <v>10</v>
      </c>
      <c r="BA92" s="48"/>
      <c r="BB92" s="48"/>
      <c r="BC92" s="48"/>
      <c r="BD92" s="48"/>
      <c r="BE92" s="48" t="s">
        <v>901</v>
      </c>
      <c r="BF92" s="48" t="s">
        <v>901</v>
      </c>
      <c r="BG92" s="120" t="s">
        <v>3687</v>
      </c>
      <c r="BH92" s="120" t="s">
        <v>3687</v>
      </c>
      <c r="BI92" s="120" t="s">
        <v>3813</v>
      </c>
      <c r="BJ92" s="120" t="s">
        <v>3813</v>
      </c>
      <c r="BK92" s="120">
        <v>3</v>
      </c>
      <c r="BL92" s="123">
        <v>10.344827586206897</v>
      </c>
      <c r="BM92" s="120">
        <v>0</v>
      </c>
      <c r="BN92" s="123">
        <v>0</v>
      </c>
      <c r="BO92" s="120">
        <v>0</v>
      </c>
      <c r="BP92" s="123">
        <v>0</v>
      </c>
      <c r="BQ92" s="120">
        <v>26</v>
      </c>
      <c r="BR92" s="123">
        <v>89.65517241379311</v>
      </c>
      <c r="BS92" s="120">
        <v>29</v>
      </c>
      <c r="BT92" s="2"/>
      <c r="BU92" s="3"/>
      <c r="BV92" s="3"/>
      <c r="BW92" s="3"/>
      <c r="BX92" s="3"/>
    </row>
    <row r="93" spans="1:76" ht="15">
      <c r="A93" s="64" t="s">
        <v>410</v>
      </c>
      <c r="B93" s="65"/>
      <c r="C93" s="65" t="s">
        <v>64</v>
      </c>
      <c r="D93" s="66">
        <v>163.38609744889487</v>
      </c>
      <c r="E93" s="68"/>
      <c r="F93" s="100" t="s">
        <v>2910</v>
      </c>
      <c r="G93" s="65"/>
      <c r="H93" s="69" t="s">
        <v>410</v>
      </c>
      <c r="I93" s="70"/>
      <c r="J93" s="70"/>
      <c r="K93" s="69" t="s">
        <v>3276</v>
      </c>
      <c r="L93" s="73">
        <v>1</v>
      </c>
      <c r="M93" s="74">
        <v>6576.66552734375</v>
      </c>
      <c r="N93" s="74">
        <v>1279.2838134765625</v>
      </c>
      <c r="O93" s="75"/>
      <c r="P93" s="76"/>
      <c r="Q93" s="76"/>
      <c r="R93" s="86"/>
      <c r="S93" s="48">
        <v>1</v>
      </c>
      <c r="T93" s="48">
        <v>0</v>
      </c>
      <c r="U93" s="49">
        <v>0</v>
      </c>
      <c r="V93" s="49">
        <v>0.333333</v>
      </c>
      <c r="W93" s="49">
        <v>0</v>
      </c>
      <c r="X93" s="49">
        <v>0.770268</v>
      </c>
      <c r="Y93" s="49">
        <v>0</v>
      </c>
      <c r="Z93" s="49">
        <v>0</v>
      </c>
      <c r="AA93" s="71">
        <v>93</v>
      </c>
      <c r="AB93" s="71"/>
      <c r="AC93" s="72"/>
      <c r="AD93" s="78" t="s">
        <v>2104</v>
      </c>
      <c r="AE93" s="78">
        <v>1737</v>
      </c>
      <c r="AF93" s="78">
        <v>2572</v>
      </c>
      <c r="AG93" s="78">
        <v>8070</v>
      </c>
      <c r="AH93" s="78">
        <v>2545</v>
      </c>
      <c r="AI93" s="78"/>
      <c r="AJ93" s="78" t="s">
        <v>2286</v>
      </c>
      <c r="AK93" s="78" t="s">
        <v>2438</v>
      </c>
      <c r="AL93" s="82" t="s">
        <v>2574</v>
      </c>
      <c r="AM93" s="78"/>
      <c r="AN93" s="80">
        <v>40042.78587962963</v>
      </c>
      <c r="AO93" s="82" t="s">
        <v>2729</v>
      </c>
      <c r="AP93" s="78" t="b">
        <v>0</v>
      </c>
      <c r="AQ93" s="78" t="b">
        <v>0</v>
      </c>
      <c r="AR93" s="78" t="b">
        <v>1</v>
      </c>
      <c r="AS93" s="78" t="s">
        <v>1915</v>
      </c>
      <c r="AT93" s="78">
        <v>163</v>
      </c>
      <c r="AU93" s="82" t="s">
        <v>2833</v>
      </c>
      <c r="AV93" s="78" t="b">
        <v>0</v>
      </c>
      <c r="AW93" s="78" t="s">
        <v>2981</v>
      </c>
      <c r="AX93" s="82" t="s">
        <v>3072</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285</v>
      </c>
      <c r="B94" s="65"/>
      <c r="C94" s="65" t="s">
        <v>64</v>
      </c>
      <c r="D94" s="66">
        <v>163.00262846595157</v>
      </c>
      <c r="E94" s="68"/>
      <c r="F94" s="100" t="s">
        <v>1256</v>
      </c>
      <c r="G94" s="65"/>
      <c r="H94" s="69" t="s">
        <v>285</v>
      </c>
      <c r="I94" s="70"/>
      <c r="J94" s="70"/>
      <c r="K94" s="69" t="s">
        <v>3277</v>
      </c>
      <c r="L94" s="73">
        <v>1</v>
      </c>
      <c r="M94" s="74">
        <v>6917.76171875</v>
      </c>
      <c r="N94" s="74">
        <v>1279.2838134765625</v>
      </c>
      <c r="O94" s="75"/>
      <c r="P94" s="76"/>
      <c r="Q94" s="76"/>
      <c r="R94" s="86"/>
      <c r="S94" s="48">
        <v>0</v>
      </c>
      <c r="T94" s="48">
        <v>1</v>
      </c>
      <c r="U94" s="49">
        <v>0</v>
      </c>
      <c r="V94" s="49">
        <v>0.333333</v>
      </c>
      <c r="W94" s="49">
        <v>0</v>
      </c>
      <c r="X94" s="49">
        <v>0.770268</v>
      </c>
      <c r="Y94" s="49">
        <v>0</v>
      </c>
      <c r="Z94" s="49">
        <v>0</v>
      </c>
      <c r="AA94" s="71">
        <v>94</v>
      </c>
      <c r="AB94" s="71"/>
      <c r="AC94" s="72"/>
      <c r="AD94" s="78" t="s">
        <v>2105</v>
      </c>
      <c r="AE94" s="78">
        <v>207</v>
      </c>
      <c r="AF94" s="78">
        <v>1861</v>
      </c>
      <c r="AG94" s="78">
        <v>82329</v>
      </c>
      <c r="AH94" s="78">
        <v>293</v>
      </c>
      <c r="AI94" s="78"/>
      <c r="AJ94" s="78" t="s">
        <v>2287</v>
      </c>
      <c r="AK94" s="78" t="s">
        <v>2439</v>
      </c>
      <c r="AL94" s="82" t="s">
        <v>2575</v>
      </c>
      <c r="AM94" s="78"/>
      <c r="AN94" s="80">
        <v>41629.67855324074</v>
      </c>
      <c r="AO94" s="82" t="s">
        <v>2730</v>
      </c>
      <c r="AP94" s="78" t="b">
        <v>1</v>
      </c>
      <c r="AQ94" s="78" t="b">
        <v>0</v>
      </c>
      <c r="AR94" s="78" t="b">
        <v>0</v>
      </c>
      <c r="AS94" s="78"/>
      <c r="AT94" s="78">
        <v>52</v>
      </c>
      <c r="AU94" s="82" t="s">
        <v>2825</v>
      </c>
      <c r="AV94" s="78" t="b">
        <v>0</v>
      </c>
      <c r="AW94" s="78" t="s">
        <v>2981</v>
      </c>
      <c r="AX94" s="82" t="s">
        <v>3073</v>
      </c>
      <c r="AY94" s="78" t="s">
        <v>66</v>
      </c>
      <c r="AZ94" s="78" t="str">
        <f>REPLACE(INDEX(GroupVertices[Group],MATCH(Vertices[[#This Row],[Vertex]],GroupVertices[Vertex],0)),1,1,"")</f>
        <v>10</v>
      </c>
      <c r="BA94" s="48"/>
      <c r="BB94" s="48"/>
      <c r="BC94" s="48"/>
      <c r="BD94" s="48"/>
      <c r="BE94" s="48"/>
      <c r="BF94" s="48"/>
      <c r="BG94" s="120" t="s">
        <v>4070</v>
      </c>
      <c r="BH94" s="120" t="s">
        <v>4070</v>
      </c>
      <c r="BI94" s="120" t="s">
        <v>4286</v>
      </c>
      <c r="BJ94" s="120" t="s">
        <v>4286</v>
      </c>
      <c r="BK94" s="120">
        <v>2</v>
      </c>
      <c r="BL94" s="123">
        <v>8.333333333333334</v>
      </c>
      <c r="BM94" s="120">
        <v>0</v>
      </c>
      <c r="BN94" s="123">
        <v>0</v>
      </c>
      <c r="BO94" s="120">
        <v>0</v>
      </c>
      <c r="BP94" s="123">
        <v>0</v>
      </c>
      <c r="BQ94" s="120">
        <v>22</v>
      </c>
      <c r="BR94" s="123">
        <v>91.66666666666667</v>
      </c>
      <c r="BS94" s="120">
        <v>24</v>
      </c>
      <c r="BT94" s="2"/>
      <c r="BU94" s="3"/>
      <c r="BV94" s="3"/>
      <c r="BW94" s="3"/>
      <c r="BX94" s="3"/>
    </row>
    <row r="95" spans="1:76" ht="15">
      <c r="A95" s="64" t="s">
        <v>286</v>
      </c>
      <c r="B95" s="65"/>
      <c r="C95" s="65" t="s">
        <v>64</v>
      </c>
      <c r="D95" s="66">
        <v>162.01456211327633</v>
      </c>
      <c r="E95" s="68"/>
      <c r="F95" s="100" t="s">
        <v>2911</v>
      </c>
      <c r="G95" s="65"/>
      <c r="H95" s="69" t="s">
        <v>286</v>
      </c>
      <c r="I95" s="70"/>
      <c r="J95" s="70"/>
      <c r="K95" s="69" t="s">
        <v>3278</v>
      </c>
      <c r="L95" s="73">
        <v>1</v>
      </c>
      <c r="M95" s="74">
        <v>2894.808349609375</v>
      </c>
      <c r="N95" s="74">
        <v>2464.994384765625</v>
      </c>
      <c r="O95" s="75"/>
      <c r="P95" s="76"/>
      <c r="Q95" s="76"/>
      <c r="R95" s="86"/>
      <c r="S95" s="48">
        <v>1</v>
      </c>
      <c r="T95" s="48">
        <v>1</v>
      </c>
      <c r="U95" s="49">
        <v>0</v>
      </c>
      <c r="V95" s="49">
        <v>0</v>
      </c>
      <c r="W95" s="49">
        <v>0</v>
      </c>
      <c r="X95" s="49">
        <v>0.999997</v>
      </c>
      <c r="Y95" s="49">
        <v>0</v>
      </c>
      <c r="Z95" s="49" t="s">
        <v>4872</v>
      </c>
      <c r="AA95" s="71">
        <v>95</v>
      </c>
      <c r="AB95" s="71"/>
      <c r="AC95" s="72"/>
      <c r="AD95" s="78" t="s">
        <v>2106</v>
      </c>
      <c r="AE95" s="78">
        <v>77</v>
      </c>
      <c r="AF95" s="78">
        <v>29</v>
      </c>
      <c r="AG95" s="78">
        <v>1253</v>
      </c>
      <c r="AH95" s="78">
        <v>24</v>
      </c>
      <c r="AI95" s="78"/>
      <c r="AJ95" s="78"/>
      <c r="AK95" s="78"/>
      <c r="AL95" s="78"/>
      <c r="AM95" s="78"/>
      <c r="AN95" s="80">
        <v>43027.53328703704</v>
      </c>
      <c r="AO95" s="82" t="s">
        <v>2731</v>
      </c>
      <c r="AP95" s="78" t="b">
        <v>1</v>
      </c>
      <c r="AQ95" s="78" t="b">
        <v>0</v>
      </c>
      <c r="AR95" s="78" t="b">
        <v>0</v>
      </c>
      <c r="AS95" s="78"/>
      <c r="AT95" s="78">
        <v>2</v>
      </c>
      <c r="AU95" s="78"/>
      <c r="AV95" s="78" t="b">
        <v>0</v>
      </c>
      <c r="AW95" s="78" t="s">
        <v>2981</v>
      </c>
      <c r="AX95" s="82" t="s">
        <v>3074</v>
      </c>
      <c r="AY95" s="78" t="s">
        <v>66</v>
      </c>
      <c r="AZ95" s="78" t="str">
        <f>REPLACE(INDEX(GroupVertices[Group],MATCH(Vertices[[#This Row],[Vertex]],GroupVertices[Vertex],0)),1,1,"")</f>
        <v>1</v>
      </c>
      <c r="BA95" s="48" t="s">
        <v>723</v>
      </c>
      <c r="BB95" s="48" t="s">
        <v>723</v>
      </c>
      <c r="BC95" s="48" t="s">
        <v>827</v>
      </c>
      <c r="BD95" s="48" t="s">
        <v>827</v>
      </c>
      <c r="BE95" s="48" t="s">
        <v>888</v>
      </c>
      <c r="BF95" s="48" t="s">
        <v>888</v>
      </c>
      <c r="BG95" s="120" t="s">
        <v>4071</v>
      </c>
      <c r="BH95" s="120" t="s">
        <v>4071</v>
      </c>
      <c r="BI95" s="120" t="s">
        <v>4287</v>
      </c>
      <c r="BJ95" s="120" t="s">
        <v>4287</v>
      </c>
      <c r="BK95" s="120">
        <v>1</v>
      </c>
      <c r="BL95" s="123">
        <v>9.090909090909092</v>
      </c>
      <c r="BM95" s="120">
        <v>0</v>
      </c>
      <c r="BN95" s="123">
        <v>0</v>
      </c>
      <c r="BO95" s="120">
        <v>0</v>
      </c>
      <c r="BP95" s="123">
        <v>0</v>
      </c>
      <c r="BQ95" s="120">
        <v>10</v>
      </c>
      <c r="BR95" s="123">
        <v>90.9090909090909</v>
      </c>
      <c r="BS95" s="120">
        <v>11</v>
      </c>
      <c r="BT95" s="2"/>
      <c r="BU95" s="3"/>
      <c r="BV95" s="3"/>
      <c r="BW95" s="3"/>
      <c r="BX95" s="3"/>
    </row>
    <row r="96" spans="1:76" ht="15">
      <c r="A96" s="64" t="s">
        <v>287</v>
      </c>
      <c r="B96" s="65"/>
      <c r="C96" s="65" t="s">
        <v>64</v>
      </c>
      <c r="D96" s="66">
        <v>164.1902497042654</v>
      </c>
      <c r="E96" s="68"/>
      <c r="F96" s="100" t="s">
        <v>2912</v>
      </c>
      <c r="G96" s="65"/>
      <c r="H96" s="69" t="s">
        <v>287</v>
      </c>
      <c r="I96" s="70"/>
      <c r="J96" s="70"/>
      <c r="K96" s="69" t="s">
        <v>3279</v>
      </c>
      <c r="L96" s="73">
        <v>1</v>
      </c>
      <c r="M96" s="74">
        <v>7902.06884765625</v>
      </c>
      <c r="N96" s="74">
        <v>5555.3271484375</v>
      </c>
      <c r="O96" s="75"/>
      <c r="P96" s="76"/>
      <c r="Q96" s="76"/>
      <c r="R96" s="86"/>
      <c r="S96" s="48">
        <v>1</v>
      </c>
      <c r="T96" s="48">
        <v>1</v>
      </c>
      <c r="U96" s="49">
        <v>0</v>
      </c>
      <c r="V96" s="49">
        <v>0.5</v>
      </c>
      <c r="W96" s="49">
        <v>0</v>
      </c>
      <c r="X96" s="49">
        <v>0.999997</v>
      </c>
      <c r="Y96" s="49">
        <v>0.5</v>
      </c>
      <c r="Z96" s="49">
        <v>0</v>
      </c>
      <c r="AA96" s="71">
        <v>96</v>
      </c>
      <c r="AB96" s="71"/>
      <c r="AC96" s="72"/>
      <c r="AD96" s="78" t="s">
        <v>2107</v>
      </c>
      <c r="AE96" s="78">
        <v>3834</v>
      </c>
      <c r="AF96" s="78">
        <v>4063</v>
      </c>
      <c r="AG96" s="78">
        <v>11256</v>
      </c>
      <c r="AH96" s="78">
        <v>8314</v>
      </c>
      <c r="AI96" s="78"/>
      <c r="AJ96" s="78" t="s">
        <v>2288</v>
      </c>
      <c r="AK96" s="78" t="s">
        <v>2440</v>
      </c>
      <c r="AL96" s="82" t="s">
        <v>2576</v>
      </c>
      <c r="AM96" s="78"/>
      <c r="AN96" s="80">
        <v>40855.67092592592</v>
      </c>
      <c r="AO96" s="82" t="s">
        <v>2732</v>
      </c>
      <c r="AP96" s="78" t="b">
        <v>0</v>
      </c>
      <c r="AQ96" s="78" t="b">
        <v>0</v>
      </c>
      <c r="AR96" s="78" t="b">
        <v>1</v>
      </c>
      <c r="AS96" s="78"/>
      <c r="AT96" s="78">
        <v>121</v>
      </c>
      <c r="AU96" s="82" t="s">
        <v>2840</v>
      </c>
      <c r="AV96" s="78" t="b">
        <v>0</v>
      </c>
      <c r="AW96" s="78" t="s">
        <v>2981</v>
      </c>
      <c r="AX96" s="82" t="s">
        <v>3075</v>
      </c>
      <c r="AY96" s="78" t="s">
        <v>66</v>
      </c>
      <c r="AZ96" s="78" t="str">
        <f>REPLACE(INDEX(GroupVertices[Group],MATCH(Vertices[[#This Row],[Vertex]],GroupVertices[Vertex],0)),1,1,"")</f>
        <v>9</v>
      </c>
      <c r="BA96" s="48"/>
      <c r="BB96" s="48"/>
      <c r="BC96" s="48"/>
      <c r="BD96" s="48"/>
      <c r="BE96" s="48" t="s">
        <v>902</v>
      </c>
      <c r="BF96" s="48" t="s">
        <v>902</v>
      </c>
      <c r="BG96" s="120" t="s">
        <v>3686</v>
      </c>
      <c r="BH96" s="120" t="s">
        <v>3686</v>
      </c>
      <c r="BI96" s="120" t="s">
        <v>3812</v>
      </c>
      <c r="BJ96" s="120" t="s">
        <v>3812</v>
      </c>
      <c r="BK96" s="120">
        <v>0</v>
      </c>
      <c r="BL96" s="123">
        <v>0</v>
      </c>
      <c r="BM96" s="120">
        <v>0</v>
      </c>
      <c r="BN96" s="123">
        <v>0</v>
      </c>
      <c r="BO96" s="120">
        <v>0</v>
      </c>
      <c r="BP96" s="123">
        <v>0</v>
      </c>
      <c r="BQ96" s="120">
        <v>28</v>
      </c>
      <c r="BR96" s="123">
        <v>100</v>
      </c>
      <c r="BS96" s="120">
        <v>28</v>
      </c>
      <c r="BT96" s="2"/>
      <c r="BU96" s="3"/>
      <c r="BV96" s="3"/>
      <c r="BW96" s="3"/>
      <c r="BX96" s="3"/>
    </row>
    <row r="97" spans="1:76" ht="15">
      <c r="A97" s="64" t="s">
        <v>411</v>
      </c>
      <c r="B97" s="65"/>
      <c r="C97" s="65" t="s">
        <v>64</v>
      </c>
      <c r="D97" s="66">
        <v>162.41744724725473</v>
      </c>
      <c r="E97" s="68"/>
      <c r="F97" s="100" t="s">
        <v>2913</v>
      </c>
      <c r="G97" s="65"/>
      <c r="H97" s="69" t="s">
        <v>411</v>
      </c>
      <c r="I97" s="70"/>
      <c r="J97" s="70"/>
      <c r="K97" s="69" t="s">
        <v>3280</v>
      </c>
      <c r="L97" s="73">
        <v>1</v>
      </c>
      <c r="M97" s="74">
        <v>7489.50439453125</v>
      </c>
      <c r="N97" s="74">
        <v>5555.3271484375</v>
      </c>
      <c r="O97" s="75"/>
      <c r="P97" s="76"/>
      <c r="Q97" s="76"/>
      <c r="R97" s="86"/>
      <c r="S97" s="48">
        <v>2</v>
      </c>
      <c r="T97" s="48">
        <v>0</v>
      </c>
      <c r="U97" s="49">
        <v>0</v>
      </c>
      <c r="V97" s="49">
        <v>0.5</v>
      </c>
      <c r="W97" s="49">
        <v>0</v>
      </c>
      <c r="X97" s="49">
        <v>0.999997</v>
      </c>
      <c r="Y97" s="49">
        <v>0.5</v>
      </c>
      <c r="Z97" s="49">
        <v>0</v>
      </c>
      <c r="AA97" s="71">
        <v>97</v>
      </c>
      <c r="AB97" s="71"/>
      <c r="AC97" s="72"/>
      <c r="AD97" s="78" t="s">
        <v>2108</v>
      </c>
      <c r="AE97" s="78">
        <v>57</v>
      </c>
      <c r="AF97" s="78">
        <v>776</v>
      </c>
      <c r="AG97" s="78">
        <v>1329</v>
      </c>
      <c r="AH97" s="78">
        <v>602</v>
      </c>
      <c r="AI97" s="78"/>
      <c r="AJ97" s="78" t="s">
        <v>2289</v>
      </c>
      <c r="AK97" s="78" t="s">
        <v>2441</v>
      </c>
      <c r="AL97" s="82" t="s">
        <v>2577</v>
      </c>
      <c r="AM97" s="78"/>
      <c r="AN97" s="80">
        <v>41652.771053240744</v>
      </c>
      <c r="AO97" s="82" t="s">
        <v>2733</v>
      </c>
      <c r="AP97" s="78" t="b">
        <v>0</v>
      </c>
      <c r="AQ97" s="78" t="b">
        <v>0</v>
      </c>
      <c r="AR97" s="78" t="b">
        <v>0</v>
      </c>
      <c r="AS97" s="78" t="s">
        <v>1915</v>
      </c>
      <c r="AT97" s="78">
        <v>10</v>
      </c>
      <c r="AU97" s="82" t="s">
        <v>2829</v>
      </c>
      <c r="AV97" s="78" t="b">
        <v>0</v>
      </c>
      <c r="AW97" s="78" t="s">
        <v>2981</v>
      </c>
      <c r="AX97" s="82" t="s">
        <v>3076</v>
      </c>
      <c r="AY97" s="78" t="s">
        <v>65</v>
      </c>
      <c r="AZ97" s="78" t="str">
        <f>REPLACE(INDEX(GroupVertices[Group],MATCH(Vertices[[#This Row],[Vertex]],GroupVertices[Vertex],0)),1,1,"")</f>
        <v>9</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288</v>
      </c>
      <c r="B98" s="65"/>
      <c r="C98" s="65" t="s">
        <v>64</v>
      </c>
      <c r="D98" s="66">
        <v>162.00539337528753</v>
      </c>
      <c r="E98" s="68"/>
      <c r="F98" s="100" t="s">
        <v>1257</v>
      </c>
      <c r="G98" s="65"/>
      <c r="H98" s="69" t="s">
        <v>288</v>
      </c>
      <c r="I98" s="70"/>
      <c r="J98" s="70"/>
      <c r="K98" s="69" t="s">
        <v>3281</v>
      </c>
      <c r="L98" s="73">
        <v>1</v>
      </c>
      <c r="M98" s="74">
        <v>7489.50439453125</v>
      </c>
      <c r="N98" s="74">
        <v>5043.61279296875</v>
      </c>
      <c r="O98" s="75"/>
      <c r="P98" s="76"/>
      <c r="Q98" s="76"/>
      <c r="R98" s="86"/>
      <c r="S98" s="48">
        <v>0</v>
      </c>
      <c r="T98" s="48">
        <v>2</v>
      </c>
      <c r="U98" s="49">
        <v>0</v>
      </c>
      <c r="V98" s="49">
        <v>0.5</v>
      </c>
      <c r="W98" s="49">
        <v>0</v>
      </c>
      <c r="X98" s="49">
        <v>0.999997</v>
      </c>
      <c r="Y98" s="49">
        <v>0.5</v>
      </c>
      <c r="Z98" s="49">
        <v>0</v>
      </c>
      <c r="AA98" s="71">
        <v>98</v>
      </c>
      <c r="AB98" s="71"/>
      <c r="AC98" s="72"/>
      <c r="AD98" s="78" t="s">
        <v>2109</v>
      </c>
      <c r="AE98" s="78">
        <v>36</v>
      </c>
      <c r="AF98" s="78">
        <v>12</v>
      </c>
      <c r="AG98" s="78">
        <v>136</v>
      </c>
      <c r="AH98" s="78">
        <v>164</v>
      </c>
      <c r="AI98" s="78"/>
      <c r="AJ98" s="78" t="s">
        <v>2290</v>
      </c>
      <c r="AK98" s="78"/>
      <c r="AL98" s="82" t="s">
        <v>2578</v>
      </c>
      <c r="AM98" s="78"/>
      <c r="AN98" s="80">
        <v>43631.996157407404</v>
      </c>
      <c r="AO98" s="82" t="s">
        <v>2734</v>
      </c>
      <c r="AP98" s="78" t="b">
        <v>1</v>
      </c>
      <c r="AQ98" s="78" t="b">
        <v>0</v>
      </c>
      <c r="AR98" s="78" t="b">
        <v>0</v>
      </c>
      <c r="AS98" s="78"/>
      <c r="AT98" s="78">
        <v>0</v>
      </c>
      <c r="AU98" s="78"/>
      <c r="AV98" s="78" t="b">
        <v>0</v>
      </c>
      <c r="AW98" s="78" t="s">
        <v>2981</v>
      </c>
      <c r="AX98" s="82" t="s">
        <v>3077</v>
      </c>
      <c r="AY98" s="78" t="s">
        <v>66</v>
      </c>
      <c r="AZ98" s="78" t="str">
        <f>REPLACE(INDEX(GroupVertices[Group],MATCH(Vertices[[#This Row],[Vertex]],GroupVertices[Vertex],0)),1,1,"")</f>
        <v>9</v>
      </c>
      <c r="BA98" s="48"/>
      <c r="BB98" s="48"/>
      <c r="BC98" s="48"/>
      <c r="BD98" s="48"/>
      <c r="BE98" s="48" t="s">
        <v>903</v>
      </c>
      <c r="BF98" s="48" t="s">
        <v>903</v>
      </c>
      <c r="BG98" s="120" t="s">
        <v>4072</v>
      </c>
      <c r="BH98" s="120" t="s">
        <v>4072</v>
      </c>
      <c r="BI98" s="120" t="s">
        <v>4288</v>
      </c>
      <c r="BJ98" s="120" t="s">
        <v>4288</v>
      </c>
      <c r="BK98" s="120">
        <v>0</v>
      </c>
      <c r="BL98" s="123">
        <v>0</v>
      </c>
      <c r="BM98" s="120">
        <v>0</v>
      </c>
      <c r="BN98" s="123">
        <v>0</v>
      </c>
      <c r="BO98" s="120">
        <v>0</v>
      </c>
      <c r="BP98" s="123">
        <v>0</v>
      </c>
      <c r="BQ98" s="120">
        <v>29</v>
      </c>
      <c r="BR98" s="123">
        <v>100</v>
      </c>
      <c r="BS98" s="120">
        <v>29</v>
      </c>
      <c r="BT98" s="2"/>
      <c r="BU98" s="3"/>
      <c r="BV98" s="3"/>
      <c r="BW98" s="3"/>
      <c r="BX98" s="3"/>
    </row>
    <row r="99" spans="1:76" ht="15">
      <c r="A99" s="64" t="s">
        <v>289</v>
      </c>
      <c r="B99" s="65"/>
      <c r="C99" s="65" t="s">
        <v>64</v>
      </c>
      <c r="D99" s="66">
        <v>162.00647205034502</v>
      </c>
      <c r="E99" s="68"/>
      <c r="F99" s="100" t="s">
        <v>1258</v>
      </c>
      <c r="G99" s="65"/>
      <c r="H99" s="69" t="s">
        <v>289</v>
      </c>
      <c r="I99" s="70"/>
      <c r="J99" s="70"/>
      <c r="K99" s="69" t="s">
        <v>3282</v>
      </c>
      <c r="L99" s="73">
        <v>1</v>
      </c>
      <c r="M99" s="74">
        <v>440.35736083984375</v>
      </c>
      <c r="N99" s="74">
        <v>2464.994384765625</v>
      </c>
      <c r="O99" s="75"/>
      <c r="P99" s="76"/>
      <c r="Q99" s="76"/>
      <c r="R99" s="86"/>
      <c r="S99" s="48">
        <v>1</v>
      </c>
      <c r="T99" s="48">
        <v>1</v>
      </c>
      <c r="U99" s="49">
        <v>0</v>
      </c>
      <c r="V99" s="49">
        <v>0</v>
      </c>
      <c r="W99" s="49">
        <v>0</v>
      </c>
      <c r="X99" s="49">
        <v>0.999997</v>
      </c>
      <c r="Y99" s="49">
        <v>0</v>
      </c>
      <c r="Z99" s="49" t="s">
        <v>4872</v>
      </c>
      <c r="AA99" s="71">
        <v>99</v>
      </c>
      <c r="AB99" s="71"/>
      <c r="AC99" s="72"/>
      <c r="AD99" s="78" t="s">
        <v>2110</v>
      </c>
      <c r="AE99" s="78">
        <v>3</v>
      </c>
      <c r="AF99" s="78">
        <v>14</v>
      </c>
      <c r="AG99" s="78">
        <v>363</v>
      </c>
      <c r="AH99" s="78">
        <v>1</v>
      </c>
      <c r="AI99" s="78"/>
      <c r="AJ99" s="78" t="s">
        <v>2291</v>
      </c>
      <c r="AK99" s="78" t="s">
        <v>2407</v>
      </c>
      <c r="AL99" s="82" t="s">
        <v>2579</v>
      </c>
      <c r="AM99" s="78"/>
      <c r="AN99" s="80">
        <v>43282.88795138889</v>
      </c>
      <c r="AO99" s="78"/>
      <c r="AP99" s="78" t="b">
        <v>1</v>
      </c>
      <c r="AQ99" s="78" t="b">
        <v>0</v>
      </c>
      <c r="AR99" s="78" t="b">
        <v>0</v>
      </c>
      <c r="AS99" s="78"/>
      <c r="AT99" s="78">
        <v>0</v>
      </c>
      <c r="AU99" s="78"/>
      <c r="AV99" s="78" t="b">
        <v>0</v>
      </c>
      <c r="AW99" s="78" t="s">
        <v>2981</v>
      </c>
      <c r="AX99" s="82" t="s">
        <v>3078</v>
      </c>
      <c r="AY99" s="78" t="s">
        <v>66</v>
      </c>
      <c r="AZ99" s="78" t="str">
        <f>REPLACE(INDEX(GroupVertices[Group],MATCH(Vertices[[#This Row],[Vertex]],GroupVertices[Vertex],0)),1,1,"")</f>
        <v>1</v>
      </c>
      <c r="BA99" s="48" t="s">
        <v>3902</v>
      </c>
      <c r="BB99" s="48" t="s">
        <v>3902</v>
      </c>
      <c r="BC99" s="48" t="s">
        <v>829</v>
      </c>
      <c r="BD99" s="48" t="s">
        <v>829</v>
      </c>
      <c r="BE99" s="48" t="s">
        <v>3938</v>
      </c>
      <c r="BF99" s="48" t="s">
        <v>3979</v>
      </c>
      <c r="BG99" s="120" t="s">
        <v>4073</v>
      </c>
      <c r="BH99" s="120" t="s">
        <v>4185</v>
      </c>
      <c r="BI99" s="120" t="s">
        <v>4289</v>
      </c>
      <c r="BJ99" s="120" t="s">
        <v>4397</v>
      </c>
      <c r="BK99" s="120">
        <v>4</v>
      </c>
      <c r="BL99" s="123">
        <v>9.523809523809524</v>
      </c>
      <c r="BM99" s="120">
        <v>0</v>
      </c>
      <c r="BN99" s="123">
        <v>0</v>
      </c>
      <c r="BO99" s="120">
        <v>0</v>
      </c>
      <c r="BP99" s="123">
        <v>0</v>
      </c>
      <c r="BQ99" s="120">
        <v>38</v>
      </c>
      <c r="BR99" s="123">
        <v>90.47619047619048</v>
      </c>
      <c r="BS99" s="120">
        <v>42</v>
      </c>
      <c r="BT99" s="2"/>
      <c r="BU99" s="3"/>
      <c r="BV99" s="3"/>
      <c r="BW99" s="3"/>
      <c r="BX99" s="3"/>
    </row>
    <row r="100" spans="1:76" ht="15">
      <c r="A100" s="64" t="s">
        <v>290</v>
      </c>
      <c r="B100" s="65"/>
      <c r="C100" s="65" t="s">
        <v>64</v>
      </c>
      <c r="D100" s="66">
        <v>162.5058986019702</v>
      </c>
      <c r="E100" s="68"/>
      <c r="F100" s="100" t="s">
        <v>1259</v>
      </c>
      <c r="G100" s="65"/>
      <c r="H100" s="69" t="s">
        <v>290</v>
      </c>
      <c r="I100" s="70"/>
      <c r="J100" s="70"/>
      <c r="K100" s="69" t="s">
        <v>3283</v>
      </c>
      <c r="L100" s="73">
        <v>1</v>
      </c>
      <c r="M100" s="74">
        <v>931.24755859375</v>
      </c>
      <c r="N100" s="74">
        <v>2464.994384765625</v>
      </c>
      <c r="O100" s="75"/>
      <c r="P100" s="76"/>
      <c r="Q100" s="76"/>
      <c r="R100" s="86"/>
      <c r="S100" s="48">
        <v>1</v>
      </c>
      <c r="T100" s="48">
        <v>1</v>
      </c>
      <c r="U100" s="49">
        <v>0</v>
      </c>
      <c r="V100" s="49">
        <v>0</v>
      </c>
      <c r="W100" s="49">
        <v>0</v>
      </c>
      <c r="X100" s="49">
        <v>0.999997</v>
      </c>
      <c r="Y100" s="49">
        <v>0</v>
      </c>
      <c r="Z100" s="49" t="s">
        <v>4872</v>
      </c>
      <c r="AA100" s="71">
        <v>100</v>
      </c>
      <c r="AB100" s="71"/>
      <c r="AC100" s="72"/>
      <c r="AD100" s="78" t="s">
        <v>2111</v>
      </c>
      <c r="AE100" s="78">
        <v>674</v>
      </c>
      <c r="AF100" s="78">
        <v>940</v>
      </c>
      <c r="AG100" s="78">
        <v>10817</v>
      </c>
      <c r="AH100" s="78">
        <v>678</v>
      </c>
      <c r="AI100" s="78"/>
      <c r="AJ100" s="78" t="s">
        <v>2292</v>
      </c>
      <c r="AK100" s="78"/>
      <c r="AL100" s="82" t="s">
        <v>2580</v>
      </c>
      <c r="AM100" s="78"/>
      <c r="AN100" s="80">
        <v>40162.7425</v>
      </c>
      <c r="AO100" s="82" t="s">
        <v>2735</v>
      </c>
      <c r="AP100" s="78" t="b">
        <v>0</v>
      </c>
      <c r="AQ100" s="78" t="b">
        <v>0</v>
      </c>
      <c r="AR100" s="78" t="b">
        <v>1</v>
      </c>
      <c r="AS100" s="78"/>
      <c r="AT100" s="78">
        <v>78</v>
      </c>
      <c r="AU100" s="82" t="s">
        <v>2841</v>
      </c>
      <c r="AV100" s="78" t="b">
        <v>0</v>
      </c>
      <c r="AW100" s="78" t="s">
        <v>2981</v>
      </c>
      <c r="AX100" s="82" t="s">
        <v>3079</v>
      </c>
      <c r="AY100" s="78" t="s">
        <v>66</v>
      </c>
      <c r="AZ100" s="78" t="str">
        <f>REPLACE(INDEX(GroupVertices[Group],MATCH(Vertices[[#This Row],[Vertex]],GroupVertices[Vertex],0)),1,1,"")</f>
        <v>1</v>
      </c>
      <c r="BA100" s="48" t="s">
        <v>740</v>
      </c>
      <c r="BB100" s="48" t="s">
        <v>740</v>
      </c>
      <c r="BC100" s="48" t="s">
        <v>829</v>
      </c>
      <c r="BD100" s="48" t="s">
        <v>829</v>
      </c>
      <c r="BE100" s="48" t="s">
        <v>3939</v>
      </c>
      <c r="BF100" s="48" t="s">
        <v>3939</v>
      </c>
      <c r="BG100" s="120" t="s">
        <v>4074</v>
      </c>
      <c r="BH100" s="120" t="s">
        <v>4074</v>
      </c>
      <c r="BI100" s="120" t="s">
        <v>4290</v>
      </c>
      <c r="BJ100" s="120" t="s">
        <v>4290</v>
      </c>
      <c r="BK100" s="120">
        <v>0</v>
      </c>
      <c r="BL100" s="123">
        <v>0</v>
      </c>
      <c r="BM100" s="120">
        <v>0</v>
      </c>
      <c r="BN100" s="123">
        <v>0</v>
      </c>
      <c r="BO100" s="120">
        <v>0</v>
      </c>
      <c r="BP100" s="123">
        <v>0</v>
      </c>
      <c r="BQ100" s="120">
        <v>35</v>
      </c>
      <c r="BR100" s="123">
        <v>100</v>
      </c>
      <c r="BS100" s="120">
        <v>35</v>
      </c>
      <c r="BT100" s="2"/>
      <c r="BU100" s="3"/>
      <c r="BV100" s="3"/>
      <c r="BW100" s="3"/>
      <c r="BX100" s="3"/>
    </row>
    <row r="101" spans="1:76" ht="15">
      <c r="A101" s="64" t="s">
        <v>291</v>
      </c>
      <c r="B101" s="65"/>
      <c r="C101" s="65" t="s">
        <v>64</v>
      </c>
      <c r="D101" s="66">
        <v>162.01995548856385</v>
      </c>
      <c r="E101" s="68"/>
      <c r="F101" s="100" t="s">
        <v>2914</v>
      </c>
      <c r="G101" s="65"/>
      <c r="H101" s="69" t="s">
        <v>291</v>
      </c>
      <c r="I101" s="70"/>
      <c r="J101" s="70"/>
      <c r="K101" s="69" t="s">
        <v>3284</v>
      </c>
      <c r="L101" s="73">
        <v>1</v>
      </c>
      <c r="M101" s="74">
        <v>1422.1376953125</v>
      </c>
      <c r="N101" s="74">
        <v>2464.994384765625</v>
      </c>
      <c r="O101" s="75"/>
      <c r="P101" s="76"/>
      <c r="Q101" s="76"/>
      <c r="R101" s="86"/>
      <c r="S101" s="48">
        <v>1</v>
      </c>
      <c r="T101" s="48">
        <v>1</v>
      </c>
      <c r="U101" s="49">
        <v>0</v>
      </c>
      <c r="V101" s="49">
        <v>0</v>
      </c>
      <c r="W101" s="49">
        <v>0</v>
      </c>
      <c r="X101" s="49">
        <v>0.999997</v>
      </c>
      <c r="Y101" s="49">
        <v>0</v>
      </c>
      <c r="Z101" s="49" t="s">
        <v>4872</v>
      </c>
      <c r="AA101" s="71">
        <v>101</v>
      </c>
      <c r="AB101" s="71"/>
      <c r="AC101" s="72"/>
      <c r="AD101" s="78" t="s">
        <v>2112</v>
      </c>
      <c r="AE101" s="78">
        <v>11</v>
      </c>
      <c r="AF101" s="78">
        <v>39</v>
      </c>
      <c r="AG101" s="78">
        <v>1941</v>
      </c>
      <c r="AH101" s="78">
        <v>9</v>
      </c>
      <c r="AI101" s="78"/>
      <c r="AJ101" s="78" t="s">
        <v>2293</v>
      </c>
      <c r="AK101" s="78" t="s">
        <v>2442</v>
      </c>
      <c r="AL101" s="82" t="s">
        <v>2581</v>
      </c>
      <c r="AM101" s="78"/>
      <c r="AN101" s="80">
        <v>42110.23423611111</v>
      </c>
      <c r="AO101" s="82" t="s">
        <v>2736</v>
      </c>
      <c r="AP101" s="78" t="b">
        <v>0</v>
      </c>
      <c r="AQ101" s="78" t="b">
        <v>0</v>
      </c>
      <c r="AR101" s="78" t="b">
        <v>0</v>
      </c>
      <c r="AS101" s="78"/>
      <c r="AT101" s="78">
        <v>8</v>
      </c>
      <c r="AU101" s="82" t="s">
        <v>2825</v>
      </c>
      <c r="AV101" s="78" t="b">
        <v>0</v>
      </c>
      <c r="AW101" s="78" t="s">
        <v>2981</v>
      </c>
      <c r="AX101" s="82" t="s">
        <v>3080</v>
      </c>
      <c r="AY101" s="78" t="s">
        <v>66</v>
      </c>
      <c r="AZ101" s="78" t="str">
        <f>REPLACE(INDEX(GroupVertices[Group],MATCH(Vertices[[#This Row],[Vertex]],GroupVertices[Vertex],0)),1,1,"")</f>
        <v>1</v>
      </c>
      <c r="BA101" s="48" t="s">
        <v>723</v>
      </c>
      <c r="BB101" s="48" t="s">
        <v>723</v>
      </c>
      <c r="BC101" s="48" t="s">
        <v>827</v>
      </c>
      <c r="BD101" s="48" t="s">
        <v>827</v>
      </c>
      <c r="BE101" s="48" t="s">
        <v>874</v>
      </c>
      <c r="BF101" s="48" t="s">
        <v>874</v>
      </c>
      <c r="BG101" s="120" t="s">
        <v>4075</v>
      </c>
      <c r="BH101" s="120" t="s">
        <v>4075</v>
      </c>
      <c r="BI101" s="120" t="s">
        <v>4291</v>
      </c>
      <c r="BJ101" s="120" t="s">
        <v>4291</v>
      </c>
      <c r="BK101" s="120">
        <v>1</v>
      </c>
      <c r="BL101" s="123">
        <v>11.11111111111111</v>
      </c>
      <c r="BM101" s="120">
        <v>0</v>
      </c>
      <c r="BN101" s="123">
        <v>0</v>
      </c>
      <c r="BO101" s="120">
        <v>0</v>
      </c>
      <c r="BP101" s="123">
        <v>0</v>
      </c>
      <c r="BQ101" s="120">
        <v>8</v>
      </c>
      <c r="BR101" s="123">
        <v>88.88888888888889</v>
      </c>
      <c r="BS101" s="120">
        <v>9</v>
      </c>
      <c r="BT101" s="2"/>
      <c r="BU101" s="3"/>
      <c r="BV101" s="3"/>
      <c r="BW101" s="3"/>
      <c r="BX101" s="3"/>
    </row>
    <row r="102" spans="1:76" ht="15">
      <c r="A102" s="64" t="s">
        <v>292</v>
      </c>
      <c r="B102" s="65"/>
      <c r="C102" s="65" t="s">
        <v>64</v>
      </c>
      <c r="D102" s="66">
        <v>162.0490797151165</v>
      </c>
      <c r="E102" s="68"/>
      <c r="F102" s="100" t="s">
        <v>2915</v>
      </c>
      <c r="G102" s="65"/>
      <c r="H102" s="69" t="s">
        <v>292</v>
      </c>
      <c r="I102" s="70"/>
      <c r="J102" s="70"/>
      <c r="K102" s="69" t="s">
        <v>3285</v>
      </c>
      <c r="L102" s="73">
        <v>1</v>
      </c>
      <c r="M102" s="74">
        <v>440.35736083984375</v>
      </c>
      <c r="N102" s="74">
        <v>1620.1590576171875</v>
      </c>
      <c r="O102" s="75"/>
      <c r="P102" s="76"/>
      <c r="Q102" s="76"/>
      <c r="R102" s="86"/>
      <c r="S102" s="48">
        <v>1</v>
      </c>
      <c r="T102" s="48">
        <v>1</v>
      </c>
      <c r="U102" s="49">
        <v>0</v>
      </c>
      <c r="V102" s="49">
        <v>0</v>
      </c>
      <c r="W102" s="49">
        <v>0</v>
      </c>
      <c r="X102" s="49">
        <v>0.999997</v>
      </c>
      <c r="Y102" s="49">
        <v>0</v>
      </c>
      <c r="Z102" s="49" t="s">
        <v>4872</v>
      </c>
      <c r="AA102" s="71">
        <v>102</v>
      </c>
      <c r="AB102" s="71"/>
      <c r="AC102" s="72"/>
      <c r="AD102" s="78" t="s">
        <v>2113</v>
      </c>
      <c r="AE102" s="78">
        <v>203</v>
      </c>
      <c r="AF102" s="78">
        <v>93</v>
      </c>
      <c r="AG102" s="78">
        <v>1575</v>
      </c>
      <c r="AH102" s="78">
        <v>190</v>
      </c>
      <c r="AI102" s="78"/>
      <c r="AJ102" s="78" t="s">
        <v>2294</v>
      </c>
      <c r="AK102" s="78" t="s">
        <v>2443</v>
      </c>
      <c r="AL102" s="82" t="s">
        <v>2582</v>
      </c>
      <c r="AM102" s="78"/>
      <c r="AN102" s="80">
        <v>40036.99659722222</v>
      </c>
      <c r="AO102" s="82" t="s">
        <v>2737</v>
      </c>
      <c r="AP102" s="78" t="b">
        <v>0</v>
      </c>
      <c r="AQ102" s="78" t="b">
        <v>0</v>
      </c>
      <c r="AR102" s="78" t="b">
        <v>0</v>
      </c>
      <c r="AS102" s="78"/>
      <c r="AT102" s="78">
        <v>0</v>
      </c>
      <c r="AU102" s="82" t="s">
        <v>2833</v>
      </c>
      <c r="AV102" s="78" t="b">
        <v>0</v>
      </c>
      <c r="AW102" s="78" t="s">
        <v>2981</v>
      </c>
      <c r="AX102" s="82" t="s">
        <v>3081</v>
      </c>
      <c r="AY102" s="78" t="s">
        <v>66</v>
      </c>
      <c r="AZ102" s="78" t="str">
        <f>REPLACE(INDEX(GroupVertices[Group],MATCH(Vertices[[#This Row],[Vertex]],GroupVertices[Vertex],0)),1,1,"")</f>
        <v>1</v>
      </c>
      <c r="BA102" s="48" t="s">
        <v>723</v>
      </c>
      <c r="BB102" s="48" t="s">
        <v>723</v>
      </c>
      <c r="BC102" s="48" t="s">
        <v>827</v>
      </c>
      <c r="BD102" s="48" t="s">
        <v>827</v>
      </c>
      <c r="BE102" s="48" t="s">
        <v>907</v>
      </c>
      <c r="BF102" s="48" t="s">
        <v>907</v>
      </c>
      <c r="BG102" s="120" t="s">
        <v>4076</v>
      </c>
      <c r="BH102" s="120" t="s">
        <v>4076</v>
      </c>
      <c r="BI102" s="120" t="s">
        <v>4292</v>
      </c>
      <c r="BJ102" s="120" t="s">
        <v>4292</v>
      </c>
      <c r="BK102" s="120">
        <v>1</v>
      </c>
      <c r="BL102" s="123">
        <v>9.090909090909092</v>
      </c>
      <c r="BM102" s="120">
        <v>0</v>
      </c>
      <c r="BN102" s="123">
        <v>0</v>
      </c>
      <c r="BO102" s="120">
        <v>0</v>
      </c>
      <c r="BP102" s="123">
        <v>0</v>
      </c>
      <c r="BQ102" s="120">
        <v>10</v>
      </c>
      <c r="BR102" s="123">
        <v>90.9090909090909</v>
      </c>
      <c r="BS102" s="120">
        <v>11</v>
      </c>
      <c r="BT102" s="2"/>
      <c r="BU102" s="3"/>
      <c r="BV102" s="3"/>
      <c r="BW102" s="3"/>
      <c r="BX102" s="3"/>
    </row>
    <row r="103" spans="1:76" ht="15">
      <c r="A103" s="64" t="s">
        <v>293</v>
      </c>
      <c r="B103" s="65"/>
      <c r="C103" s="65" t="s">
        <v>64</v>
      </c>
      <c r="D103" s="66">
        <v>162.0399109771277</v>
      </c>
      <c r="E103" s="68"/>
      <c r="F103" s="100" t="s">
        <v>2916</v>
      </c>
      <c r="G103" s="65"/>
      <c r="H103" s="69" t="s">
        <v>293</v>
      </c>
      <c r="I103" s="70"/>
      <c r="J103" s="70"/>
      <c r="K103" s="69" t="s">
        <v>3286</v>
      </c>
      <c r="L103" s="73">
        <v>1</v>
      </c>
      <c r="M103" s="74">
        <v>5962.09423828125</v>
      </c>
      <c r="N103" s="74">
        <v>9022.5771484375</v>
      </c>
      <c r="O103" s="75"/>
      <c r="P103" s="76"/>
      <c r="Q103" s="76"/>
      <c r="R103" s="86"/>
      <c r="S103" s="48">
        <v>0</v>
      </c>
      <c r="T103" s="48">
        <v>1</v>
      </c>
      <c r="U103" s="49">
        <v>0</v>
      </c>
      <c r="V103" s="49">
        <v>0.006329</v>
      </c>
      <c r="W103" s="49">
        <v>0.018025</v>
      </c>
      <c r="X103" s="49">
        <v>0.479453</v>
      </c>
      <c r="Y103" s="49">
        <v>0</v>
      </c>
      <c r="Z103" s="49">
        <v>0</v>
      </c>
      <c r="AA103" s="71">
        <v>103</v>
      </c>
      <c r="AB103" s="71"/>
      <c r="AC103" s="72"/>
      <c r="AD103" s="78" t="s">
        <v>2114</v>
      </c>
      <c r="AE103" s="78">
        <v>86</v>
      </c>
      <c r="AF103" s="78">
        <v>76</v>
      </c>
      <c r="AG103" s="78">
        <v>2272</v>
      </c>
      <c r="AH103" s="78">
        <v>15</v>
      </c>
      <c r="AI103" s="78"/>
      <c r="AJ103" s="78"/>
      <c r="AK103" s="78"/>
      <c r="AL103" s="82" t="s">
        <v>2583</v>
      </c>
      <c r="AM103" s="78"/>
      <c r="AN103" s="80">
        <v>40214.60821759259</v>
      </c>
      <c r="AO103" s="78"/>
      <c r="AP103" s="78" t="b">
        <v>0</v>
      </c>
      <c r="AQ103" s="78" t="b">
        <v>0</v>
      </c>
      <c r="AR103" s="78" t="b">
        <v>0</v>
      </c>
      <c r="AS103" s="78"/>
      <c r="AT103" s="78">
        <v>19</v>
      </c>
      <c r="AU103" s="82" t="s">
        <v>2825</v>
      </c>
      <c r="AV103" s="78" t="b">
        <v>0</v>
      </c>
      <c r="AW103" s="78" t="s">
        <v>2981</v>
      </c>
      <c r="AX103" s="82" t="s">
        <v>3082</v>
      </c>
      <c r="AY103" s="78" t="s">
        <v>66</v>
      </c>
      <c r="AZ103" s="78" t="str">
        <f>REPLACE(INDEX(GroupVertices[Group],MATCH(Vertices[[#This Row],[Vertex]],GroupVertices[Vertex],0)),1,1,"")</f>
        <v>2</v>
      </c>
      <c r="BA103" s="48" t="s">
        <v>723</v>
      </c>
      <c r="BB103" s="48" t="s">
        <v>723</v>
      </c>
      <c r="BC103" s="48" t="s">
        <v>827</v>
      </c>
      <c r="BD103" s="48" t="s">
        <v>827</v>
      </c>
      <c r="BE103" s="48" t="s">
        <v>851</v>
      </c>
      <c r="BF103" s="48" t="s">
        <v>851</v>
      </c>
      <c r="BG103" s="120" t="s">
        <v>4077</v>
      </c>
      <c r="BH103" s="120" t="s">
        <v>4077</v>
      </c>
      <c r="BI103" s="120" t="s">
        <v>4293</v>
      </c>
      <c r="BJ103" s="120" t="s">
        <v>4293</v>
      </c>
      <c r="BK103" s="120">
        <v>1</v>
      </c>
      <c r="BL103" s="123">
        <v>11.11111111111111</v>
      </c>
      <c r="BM103" s="120">
        <v>0</v>
      </c>
      <c r="BN103" s="123">
        <v>0</v>
      </c>
      <c r="BO103" s="120">
        <v>0</v>
      </c>
      <c r="BP103" s="123">
        <v>0</v>
      </c>
      <c r="BQ103" s="120">
        <v>8</v>
      </c>
      <c r="BR103" s="123">
        <v>88.88888888888889</v>
      </c>
      <c r="BS103" s="120">
        <v>9</v>
      </c>
      <c r="BT103" s="2"/>
      <c r="BU103" s="3"/>
      <c r="BV103" s="3"/>
      <c r="BW103" s="3"/>
      <c r="BX103" s="3"/>
    </row>
    <row r="104" spans="1:76" ht="15">
      <c r="A104" s="64" t="s">
        <v>294</v>
      </c>
      <c r="B104" s="65"/>
      <c r="C104" s="65" t="s">
        <v>64</v>
      </c>
      <c r="D104" s="66">
        <v>162.00269668764378</v>
      </c>
      <c r="E104" s="68"/>
      <c r="F104" s="100" t="s">
        <v>2854</v>
      </c>
      <c r="G104" s="65"/>
      <c r="H104" s="69" t="s">
        <v>294</v>
      </c>
      <c r="I104" s="70"/>
      <c r="J104" s="70"/>
      <c r="K104" s="69" t="s">
        <v>3287</v>
      </c>
      <c r="L104" s="73">
        <v>1</v>
      </c>
      <c r="M104" s="74">
        <v>931.24755859375</v>
      </c>
      <c r="N104" s="74">
        <v>1620.1590576171875</v>
      </c>
      <c r="O104" s="75"/>
      <c r="P104" s="76"/>
      <c r="Q104" s="76"/>
      <c r="R104" s="86"/>
      <c r="S104" s="48">
        <v>1</v>
      </c>
      <c r="T104" s="48">
        <v>1</v>
      </c>
      <c r="U104" s="49">
        <v>0</v>
      </c>
      <c r="V104" s="49">
        <v>0</v>
      </c>
      <c r="W104" s="49">
        <v>0</v>
      </c>
      <c r="X104" s="49">
        <v>0.999997</v>
      </c>
      <c r="Y104" s="49">
        <v>0</v>
      </c>
      <c r="Z104" s="49" t="s">
        <v>4872</v>
      </c>
      <c r="AA104" s="71">
        <v>104</v>
      </c>
      <c r="AB104" s="71"/>
      <c r="AC104" s="72"/>
      <c r="AD104" s="78" t="s">
        <v>2115</v>
      </c>
      <c r="AE104" s="78">
        <v>27</v>
      </c>
      <c r="AF104" s="78">
        <v>7</v>
      </c>
      <c r="AG104" s="78">
        <v>1565</v>
      </c>
      <c r="AH104" s="78">
        <v>0</v>
      </c>
      <c r="AI104" s="78"/>
      <c r="AJ104" s="78"/>
      <c r="AK104" s="78"/>
      <c r="AL104" s="78"/>
      <c r="AM104" s="78"/>
      <c r="AN104" s="80">
        <v>42836.141597222224</v>
      </c>
      <c r="AO104" s="78"/>
      <c r="AP104" s="78" t="b">
        <v>1</v>
      </c>
      <c r="AQ104" s="78" t="b">
        <v>1</v>
      </c>
      <c r="AR104" s="78" t="b">
        <v>0</v>
      </c>
      <c r="AS104" s="78"/>
      <c r="AT104" s="78">
        <v>0</v>
      </c>
      <c r="AU104" s="78"/>
      <c r="AV104" s="78" t="b">
        <v>0</v>
      </c>
      <c r="AW104" s="78" t="s">
        <v>2981</v>
      </c>
      <c r="AX104" s="82" t="s">
        <v>3083</v>
      </c>
      <c r="AY104" s="78" t="s">
        <v>66</v>
      </c>
      <c r="AZ104" s="78" t="str">
        <f>REPLACE(INDEX(GroupVertices[Group],MATCH(Vertices[[#This Row],[Vertex]],GroupVertices[Vertex],0)),1,1,"")</f>
        <v>1</v>
      </c>
      <c r="BA104" s="48" t="s">
        <v>723</v>
      </c>
      <c r="BB104" s="48" t="s">
        <v>723</v>
      </c>
      <c r="BC104" s="48" t="s">
        <v>827</v>
      </c>
      <c r="BD104" s="48" t="s">
        <v>827</v>
      </c>
      <c r="BE104" s="48" t="s">
        <v>908</v>
      </c>
      <c r="BF104" s="48" t="s">
        <v>908</v>
      </c>
      <c r="BG104" s="120" t="s">
        <v>4078</v>
      </c>
      <c r="BH104" s="120" t="s">
        <v>4078</v>
      </c>
      <c r="BI104" s="120" t="s">
        <v>4294</v>
      </c>
      <c r="BJ104" s="120" t="s">
        <v>4294</v>
      </c>
      <c r="BK104" s="120">
        <v>1</v>
      </c>
      <c r="BL104" s="123">
        <v>11.11111111111111</v>
      </c>
      <c r="BM104" s="120">
        <v>0</v>
      </c>
      <c r="BN104" s="123">
        <v>0</v>
      </c>
      <c r="BO104" s="120">
        <v>0</v>
      </c>
      <c r="BP104" s="123">
        <v>0</v>
      </c>
      <c r="BQ104" s="120">
        <v>8</v>
      </c>
      <c r="BR104" s="123">
        <v>88.88888888888889</v>
      </c>
      <c r="BS104" s="120">
        <v>9</v>
      </c>
      <c r="BT104" s="2"/>
      <c r="BU104" s="3"/>
      <c r="BV104" s="3"/>
      <c r="BW104" s="3"/>
      <c r="BX104" s="3"/>
    </row>
    <row r="105" spans="1:76" ht="15">
      <c r="A105" s="64" t="s">
        <v>295</v>
      </c>
      <c r="B105" s="65"/>
      <c r="C105" s="65" t="s">
        <v>64</v>
      </c>
      <c r="D105" s="66">
        <v>162.6304855711121</v>
      </c>
      <c r="E105" s="68"/>
      <c r="F105" s="100" t="s">
        <v>1260</v>
      </c>
      <c r="G105" s="65"/>
      <c r="H105" s="69" t="s">
        <v>295</v>
      </c>
      <c r="I105" s="70"/>
      <c r="J105" s="70"/>
      <c r="K105" s="69" t="s">
        <v>3288</v>
      </c>
      <c r="L105" s="73">
        <v>1</v>
      </c>
      <c r="M105" s="74">
        <v>1422.1376953125</v>
      </c>
      <c r="N105" s="74">
        <v>1620.1590576171875</v>
      </c>
      <c r="O105" s="75"/>
      <c r="P105" s="76"/>
      <c r="Q105" s="76"/>
      <c r="R105" s="86"/>
      <c r="S105" s="48">
        <v>1</v>
      </c>
      <c r="T105" s="48">
        <v>1</v>
      </c>
      <c r="U105" s="49">
        <v>0</v>
      </c>
      <c r="V105" s="49">
        <v>0</v>
      </c>
      <c r="W105" s="49">
        <v>0</v>
      </c>
      <c r="X105" s="49">
        <v>0.999997</v>
      </c>
      <c r="Y105" s="49">
        <v>0</v>
      </c>
      <c r="Z105" s="49" t="s">
        <v>4872</v>
      </c>
      <c r="AA105" s="71">
        <v>105</v>
      </c>
      <c r="AB105" s="71"/>
      <c r="AC105" s="72"/>
      <c r="AD105" s="78" t="s">
        <v>2116</v>
      </c>
      <c r="AE105" s="78">
        <v>1936</v>
      </c>
      <c r="AF105" s="78">
        <v>1171</v>
      </c>
      <c r="AG105" s="78">
        <v>16454</v>
      </c>
      <c r="AH105" s="78">
        <v>1820</v>
      </c>
      <c r="AI105" s="78"/>
      <c r="AJ105" s="78"/>
      <c r="AK105" s="78" t="s">
        <v>2444</v>
      </c>
      <c r="AL105" s="82" t="s">
        <v>2584</v>
      </c>
      <c r="AM105" s="78"/>
      <c r="AN105" s="80">
        <v>39893.18221064815</v>
      </c>
      <c r="AO105" s="82" t="s">
        <v>2738</v>
      </c>
      <c r="AP105" s="78" t="b">
        <v>0</v>
      </c>
      <c r="AQ105" s="78" t="b">
        <v>0</v>
      </c>
      <c r="AR105" s="78" t="b">
        <v>0</v>
      </c>
      <c r="AS105" s="78"/>
      <c r="AT105" s="78">
        <v>91</v>
      </c>
      <c r="AU105" s="82" t="s">
        <v>2826</v>
      </c>
      <c r="AV105" s="78" t="b">
        <v>0</v>
      </c>
      <c r="AW105" s="78" t="s">
        <v>2981</v>
      </c>
      <c r="AX105" s="82" t="s">
        <v>3084</v>
      </c>
      <c r="AY105" s="78" t="s">
        <v>66</v>
      </c>
      <c r="AZ105" s="78" t="str">
        <f>REPLACE(INDEX(GroupVertices[Group],MATCH(Vertices[[#This Row],[Vertex]],GroupVertices[Vertex],0)),1,1,"")</f>
        <v>1</v>
      </c>
      <c r="BA105" s="48" t="s">
        <v>3903</v>
      </c>
      <c r="BB105" s="48" t="s">
        <v>3903</v>
      </c>
      <c r="BC105" s="48" t="s">
        <v>829</v>
      </c>
      <c r="BD105" s="48" t="s">
        <v>829</v>
      </c>
      <c r="BE105" s="48" t="s">
        <v>3940</v>
      </c>
      <c r="BF105" s="48" t="s">
        <v>3980</v>
      </c>
      <c r="BG105" s="120" t="s">
        <v>4079</v>
      </c>
      <c r="BH105" s="120" t="s">
        <v>4186</v>
      </c>
      <c r="BI105" s="120" t="s">
        <v>4295</v>
      </c>
      <c r="BJ105" s="120" t="s">
        <v>4295</v>
      </c>
      <c r="BK105" s="120">
        <v>1</v>
      </c>
      <c r="BL105" s="123">
        <v>2.3255813953488373</v>
      </c>
      <c r="BM105" s="120">
        <v>0</v>
      </c>
      <c r="BN105" s="123">
        <v>0</v>
      </c>
      <c r="BO105" s="120">
        <v>0</v>
      </c>
      <c r="BP105" s="123">
        <v>0</v>
      </c>
      <c r="BQ105" s="120">
        <v>42</v>
      </c>
      <c r="BR105" s="123">
        <v>97.67441860465117</v>
      </c>
      <c r="BS105" s="120">
        <v>43</v>
      </c>
      <c r="BT105" s="2"/>
      <c r="BU105" s="3"/>
      <c r="BV105" s="3"/>
      <c r="BW105" s="3"/>
      <c r="BX105" s="3"/>
    </row>
    <row r="106" spans="1:76" ht="15">
      <c r="A106" s="64" t="s">
        <v>296</v>
      </c>
      <c r="B106" s="65"/>
      <c r="C106" s="65" t="s">
        <v>64</v>
      </c>
      <c r="D106" s="66">
        <v>162.0113260881038</v>
      </c>
      <c r="E106" s="68"/>
      <c r="F106" s="100" t="s">
        <v>1261</v>
      </c>
      <c r="G106" s="65"/>
      <c r="H106" s="69" t="s">
        <v>296</v>
      </c>
      <c r="I106" s="70"/>
      <c r="J106" s="70"/>
      <c r="K106" s="69" t="s">
        <v>3289</v>
      </c>
      <c r="L106" s="73">
        <v>1</v>
      </c>
      <c r="M106" s="74">
        <v>3385.6982421875</v>
      </c>
      <c r="N106" s="74">
        <v>2464.994384765625</v>
      </c>
      <c r="O106" s="75"/>
      <c r="P106" s="76"/>
      <c r="Q106" s="76"/>
      <c r="R106" s="86"/>
      <c r="S106" s="48">
        <v>1</v>
      </c>
      <c r="T106" s="48">
        <v>1</v>
      </c>
      <c r="U106" s="49">
        <v>0</v>
      </c>
      <c r="V106" s="49">
        <v>0</v>
      </c>
      <c r="W106" s="49">
        <v>0</v>
      </c>
      <c r="X106" s="49">
        <v>0.999997</v>
      </c>
      <c r="Y106" s="49">
        <v>0</v>
      </c>
      <c r="Z106" s="49" t="s">
        <v>4872</v>
      </c>
      <c r="AA106" s="71">
        <v>106</v>
      </c>
      <c r="AB106" s="71"/>
      <c r="AC106" s="72"/>
      <c r="AD106" s="78" t="s">
        <v>2117</v>
      </c>
      <c r="AE106" s="78">
        <v>74</v>
      </c>
      <c r="AF106" s="78">
        <v>23</v>
      </c>
      <c r="AG106" s="78">
        <v>1330</v>
      </c>
      <c r="AH106" s="78">
        <v>28</v>
      </c>
      <c r="AI106" s="78"/>
      <c r="AJ106" s="78" t="s">
        <v>2295</v>
      </c>
      <c r="AK106" s="78" t="s">
        <v>2445</v>
      </c>
      <c r="AL106" s="82" t="s">
        <v>2585</v>
      </c>
      <c r="AM106" s="78"/>
      <c r="AN106" s="80">
        <v>43336.03387731482</v>
      </c>
      <c r="AO106" s="82" t="s">
        <v>2739</v>
      </c>
      <c r="AP106" s="78" t="b">
        <v>0</v>
      </c>
      <c r="AQ106" s="78" t="b">
        <v>0</v>
      </c>
      <c r="AR106" s="78" t="b">
        <v>1</v>
      </c>
      <c r="AS106" s="78"/>
      <c r="AT106" s="78">
        <v>0</v>
      </c>
      <c r="AU106" s="82" t="s">
        <v>2825</v>
      </c>
      <c r="AV106" s="78" t="b">
        <v>0</v>
      </c>
      <c r="AW106" s="78" t="s">
        <v>2981</v>
      </c>
      <c r="AX106" s="82" t="s">
        <v>3085</v>
      </c>
      <c r="AY106" s="78" t="s">
        <v>66</v>
      </c>
      <c r="AZ106" s="78" t="str">
        <f>REPLACE(INDEX(GroupVertices[Group],MATCH(Vertices[[#This Row],[Vertex]],GroupVertices[Vertex],0)),1,1,"")</f>
        <v>1</v>
      </c>
      <c r="BA106" s="48" t="s">
        <v>723</v>
      </c>
      <c r="BB106" s="48" t="s">
        <v>723</v>
      </c>
      <c r="BC106" s="48" t="s">
        <v>827</v>
      </c>
      <c r="BD106" s="48" t="s">
        <v>827</v>
      </c>
      <c r="BE106" s="48" t="s">
        <v>911</v>
      </c>
      <c r="BF106" s="48" t="s">
        <v>911</v>
      </c>
      <c r="BG106" s="120" t="s">
        <v>4080</v>
      </c>
      <c r="BH106" s="120" t="s">
        <v>4187</v>
      </c>
      <c r="BI106" s="120" t="s">
        <v>4296</v>
      </c>
      <c r="BJ106" s="120" t="s">
        <v>4398</v>
      </c>
      <c r="BK106" s="120">
        <v>2</v>
      </c>
      <c r="BL106" s="123">
        <v>7.407407407407407</v>
      </c>
      <c r="BM106" s="120">
        <v>0</v>
      </c>
      <c r="BN106" s="123">
        <v>0</v>
      </c>
      <c r="BO106" s="120">
        <v>0</v>
      </c>
      <c r="BP106" s="123">
        <v>0</v>
      </c>
      <c r="BQ106" s="120">
        <v>25</v>
      </c>
      <c r="BR106" s="123">
        <v>92.5925925925926</v>
      </c>
      <c r="BS106" s="120">
        <v>27</v>
      </c>
      <c r="BT106" s="2"/>
      <c r="BU106" s="3"/>
      <c r="BV106" s="3"/>
      <c r="BW106" s="3"/>
      <c r="BX106" s="3"/>
    </row>
    <row r="107" spans="1:76" ht="15">
      <c r="A107" s="64" t="s">
        <v>297</v>
      </c>
      <c r="B107" s="65"/>
      <c r="C107" s="65" t="s">
        <v>64</v>
      </c>
      <c r="D107" s="66">
        <v>162.02588820138013</v>
      </c>
      <c r="E107" s="68"/>
      <c r="F107" s="100" t="s">
        <v>2917</v>
      </c>
      <c r="G107" s="65"/>
      <c r="H107" s="69" t="s">
        <v>297</v>
      </c>
      <c r="I107" s="70"/>
      <c r="J107" s="70"/>
      <c r="K107" s="69" t="s">
        <v>3290</v>
      </c>
      <c r="L107" s="73">
        <v>1</v>
      </c>
      <c r="M107" s="74">
        <v>8704.45703125</v>
      </c>
      <c r="N107" s="74">
        <v>1576.31298828125</v>
      </c>
      <c r="O107" s="75"/>
      <c r="P107" s="76"/>
      <c r="Q107" s="76"/>
      <c r="R107" s="86"/>
      <c r="S107" s="48">
        <v>2</v>
      </c>
      <c r="T107" s="48">
        <v>1</v>
      </c>
      <c r="U107" s="49">
        <v>0</v>
      </c>
      <c r="V107" s="49">
        <v>1</v>
      </c>
      <c r="W107" s="49">
        <v>0</v>
      </c>
      <c r="X107" s="49">
        <v>1.298242</v>
      </c>
      <c r="Y107" s="49">
        <v>0</v>
      </c>
      <c r="Z107" s="49">
        <v>0</v>
      </c>
      <c r="AA107" s="71">
        <v>107</v>
      </c>
      <c r="AB107" s="71"/>
      <c r="AC107" s="72"/>
      <c r="AD107" s="78" t="s">
        <v>2118</v>
      </c>
      <c r="AE107" s="78">
        <v>38</v>
      </c>
      <c r="AF107" s="78">
        <v>50</v>
      </c>
      <c r="AG107" s="78">
        <v>2210</v>
      </c>
      <c r="AH107" s="78">
        <v>4</v>
      </c>
      <c r="AI107" s="78"/>
      <c r="AJ107" s="78" t="s">
        <v>2296</v>
      </c>
      <c r="AK107" s="78" t="s">
        <v>2446</v>
      </c>
      <c r="AL107" s="82" t="s">
        <v>2586</v>
      </c>
      <c r="AM107" s="78"/>
      <c r="AN107" s="80">
        <v>42112.028020833335</v>
      </c>
      <c r="AO107" s="82" t="s">
        <v>2740</v>
      </c>
      <c r="AP107" s="78" t="b">
        <v>0</v>
      </c>
      <c r="AQ107" s="78" t="b">
        <v>0</v>
      </c>
      <c r="AR107" s="78" t="b">
        <v>0</v>
      </c>
      <c r="AS107" s="78"/>
      <c r="AT107" s="78">
        <v>18</v>
      </c>
      <c r="AU107" s="82" t="s">
        <v>2825</v>
      </c>
      <c r="AV107" s="78" t="b">
        <v>0</v>
      </c>
      <c r="AW107" s="78" t="s">
        <v>2981</v>
      </c>
      <c r="AX107" s="82" t="s">
        <v>3086</v>
      </c>
      <c r="AY107" s="78" t="s">
        <v>66</v>
      </c>
      <c r="AZ107" s="78" t="str">
        <f>REPLACE(INDEX(GroupVertices[Group],MATCH(Vertices[[#This Row],[Vertex]],GroupVertices[Vertex],0)),1,1,"")</f>
        <v>17</v>
      </c>
      <c r="BA107" s="48" t="s">
        <v>723</v>
      </c>
      <c r="BB107" s="48" t="s">
        <v>723</v>
      </c>
      <c r="BC107" s="48" t="s">
        <v>827</v>
      </c>
      <c r="BD107" s="48" t="s">
        <v>827</v>
      </c>
      <c r="BE107" s="48" t="s">
        <v>3598</v>
      </c>
      <c r="BF107" s="48" t="s">
        <v>3981</v>
      </c>
      <c r="BG107" s="120" t="s">
        <v>4081</v>
      </c>
      <c r="BH107" s="120" t="s">
        <v>4188</v>
      </c>
      <c r="BI107" s="120" t="s">
        <v>4297</v>
      </c>
      <c r="BJ107" s="120" t="s">
        <v>4399</v>
      </c>
      <c r="BK107" s="120">
        <v>2</v>
      </c>
      <c r="BL107" s="123">
        <v>10</v>
      </c>
      <c r="BM107" s="120">
        <v>0</v>
      </c>
      <c r="BN107" s="123">
        <v>0</v>
      </c>
      <c r="BO107" s="120">
        <v>0</v>
      </c>
      <c r="BP107" s="123">
        <v>0</v>
      </c>
      <c r="BQ107" s="120">
        <v>18</v>
      </c>
      <c r="BR107" s="123">
        <v>90</v>
      </c>
      <c r="BS107" s="120">
        <v>20</v>
      </c>
      <c r="BT107" s="2"/>
      <c r="BU107" s="3"/>
      <c r="BV107" s="3"/>
      <c r="BW107" s="3"/>
      <c r="BX107" s="3"/>
    </row>
    <row r="108" spans="1:76" ht="15">
      <c r="A108" s="64" t="s">
        <v>298</v>
      </c>
      <c r="B108" s="65"/>
      <c r="C108" s="65" t="s">
        <v>64</v>
      </c>
      <c r="D108" s="66">
        <v>162.00269668764378</v>
      </c>
      <c r="E108" s="68"/>
      <c r="F108" s="100" t="s">
        <v>1262</v>
      </c>
      <c r="G108" s="65"/>
      <c r="H108" s="69" t="s">
        <v>298</v>
      </c>
      <c r="I108" s="70"/>
      <c r="J108" s="70"/>
      <c r="K108" s="69" t="s">
        <v>3291</v>
      </c>
      <c r="L108" s="73">
        <v>1</v>
      </c>
      <c r="M108" s="74">
        <v>9104.0283203125</v>
      </c>
      <c r="N108" s="74">
        <v>1576.31298828125</v>
      </c>
      <c r="O108" s="75"/>
      <c r="P108" s="76"/>
      <c r="Q108" s="76"/>
      <c r="R108" s="86"/>
      <c r="S108" s="48">
        <v>0</v>
      </c>
      <c r="T108" s="48">
        <v>1</v>
      </c>
      <c r="U108" s="49">
        <v>0</v>
      </c>
      <c r="V108" s="49">
        <v>1</v>
      </c>
      <c r="W108" s="49">
        <v>0</v>
      </c>
      <c r="X108" s="49">
        <v>0.701753</v>
      </c>
      <c r="Y108" s="49">
        <v>0</v>
      </c>
      <c r="Z108" s="49">
        <v>0</v>
      </c>
      <c r="AA108" s="71">
        <v>108</v>
      </c>
      <c r="AB108" s="71"/>
      <c r="AC108" s="72"/>
      <c r="AD108" s="78" t="s">
        <v>2119</v>
      </c>
      <c r="AE108" s="78">
        <v>121</v>
      </c>
      <c r="AF108" s="78">
        <v>7</v>
      </c>
      <c r="AG108" s="78">
        <v>111</v>
      </c>
      <c r="AH108" s="78">
        <v>248</v>
      </c>
      <c r="AI108" s="78"/>
      <c r="AJ108" s="78" t="s">
        <v>2297</v>
      </c>
      <c r="AK108" s="78"/>
      <c r="AL108" s="78"/>
      <c r="AM108" s="78"/>
      <c r="AN108" s="80">
        <v>43639.20450231482</v>
      </c>
      <c r="AO108" s="82" t="s">
        <v>2741</v>
      </c>
      <c r="AP108" s="78" t="b">
        <v>1</v>
      </c>
      <c r="AQ108" s="78" t="b">
        <v>0</v>
      </c>
      <c r="AR108" s="78" t="b">
        <v>0</v>
      </c>
      <c r="AS108" s="78" t="s">
        <v>1915</v>
      </c>
      <c r="AT108" s="78">
        <v>0</v>
      </c>
      <c r="AU108" s="78"/>
      <c r="AV108" s="78" t="b">
        <v>0</v>
      </c>
      <c r="AW108" s="78" t="s">
        <v>2981</v>
      </c>
      <c r="AX108" s="82" t="s">
        <v>3087</v>
      </c>
      <c r="AY108" s="78" t="s">
        <v>66</v>
      </c>
      <c r="AZ108" s="78" t="str">
        <f>REPLACE(INDEX(GroupVertices[Group],MATCH(Vertices[[#This Row],[Vertex]],GroupVertices[Vertex],0)),1,1,"")</f>
        <v>17</v>
      </c>
      <c r="BA108" s="48" t="s">
        <v>723</v>
      </c>
      <c r="BB108" s="48" t="s">
        <v>723</v>
      </c>
      <c r="BC108" s="48" t="s">
        <v>827</v>
      </c>
      <c r="BD108" s="48" t="s">
        <v>827</v>
      </c>
      <c r="BE108" s="48" t="s">
        <v>913</v>
      </c>
      <c r="BF108" s="48" t="s">
        <v>913</v>
      </c>
      <c r="BG108" s="120" t="s">
        <v>4082</v>
      </c>
      <c r="BH108" s="120" t="s">
        <v>4082</v>
      </c>
      <c r="BI108" s="120" t="s">
        <v>4298</v>
      </c>
      <c r="BJ108" s="120" t="s">
        <v>4298</v>
      </c>
      <c r="BK108" s="120">
        <v>1</v>
      </c>
      <c r="BL108" s="123">
        <v>7.6923076923076925</v>
      </c>
      <c r="BM108" s="120">
        <v>0</v>
      </c>
      <c r="BN108" s="123">
        <v>0</v>
      </c>
      <c r="BO108" s="120">
        <v>0</v>
      </c>
      <c r="BP108" s="123">
        <v>0</v>
      </c>
      <c r="BQ108" s="120">
        <v>12</v>
      </c>
      <c r="BR108" s="123">
        <v>92.3076923076923</v>
      </c>
      <c r="BS108" s="120">
        <v>13</v>
      </c>
      <c r="BT108" s="2"/>
      <c r="BU108" s="3"/>
      <c r="BV108" s="3"/>
      <c r="BW108" s="3"/>
      <c r="BX108" s="3"/>
    </row>
    <row r="109" spans="1:76" ht="15">
      <c r="A109" s="64" t="s">
        <v>412</v>
      </c>
      <c r="B109" s="65"/>
      <c r="C109" s="65" t="s">
        <v>64</v>
      </c>
      <c r="D109" s="66">
        <v>182.7984731212969</v>
      </c>
      <c r="E109" s="68"/>
      <c r="F109" s="100" t="s">
        <v>2918</v>
      </c>
      <c r="G109" s="65"/>
      <c r="H109" s="69" t="s">
        <v>412</v>
      </c>
      <c r="I109" s="70"/>
      <c r="J109" s="70"/>
      <c r="K109" s="69" t="s">
        <v>3292</v>
      </c>
      <c r="L109" s="73">
        <v>1</v>
      </c>
      <c r="M109" s="74">
        <v>7088.31005859375</v>
      </c>
      <c r="N109" s="74">
        <v>5310.572265625</v>
      </c>
      <c r="O109" s="75"/>
      <c r="P109" s="76"/>
      <c r="Q109" s="76"/>
      <c r="R109" s="86"/>
      <c r="S109" s="48">
        <v>2</v>
      </c>
      <c r="T109" s="48">
        <v>0</v>
      </c>
      <c r="U109" s="49">
        <v>0</v>
      </c>
      <c r="V109" s="49">
        <v>0.25</v>
      </c>
      <c r="W109" s="49">
        <v>0</v>
      </c>
      <c r="X109" s="49">
        <v>0.983709</v>
      </c>
      <c r="Y109" s="49">
        <v>0.5</v>
      </c>
      <c r="Z109" s="49">
        <v>0</v>
      </c>
      <c r="AA109" s="71">
        <v>109</v>
      </c>
      <c r="AB109" s="71"/>
      <c r="AC109" s="72"/>
      <c r="AD109" s="78" t="s">
        <v>2120</v>
      </c>
      <c r="AE109" s="78">
        <v>1754</v>
      </c>
      <c r="AF109" s="78">
        <v>38565</v>
      </c>
      <c r="AG109" s="78">
        <v>30732</v>
      </c>
      <c r="AH109" s="78">
        <v>5760</v>
      </c>
      <c r="AI109" s="78"/>
      <c r="AJ109" s="78" t="s">
        <v>2298</v>
      </c>
      <c r="AK109" s="78"/>
      <c r="AL109" s="82" t="s">
        <v>2587</v>
      </c>
      <c r="AM109" s="78"/>
      <c r="AN109" s="80">
        <v>40934.425405092596</v>
      </c>
      <c r="AO109" s="82" t="s">
        <v>2742</v>
      </c>
      <c r="AP109" s="78" t="b">
        <v>0</v>
      </c>
      <c r="AQ109" s="78" t="b">
        <v>0</v>
      </c>
      <c r="AR109" s="78" t="b">
        <v>1</v>
      </c>
      <c r="AS109" s="78"/>
      <c r="AT109" s="78">
        <v>476</v>
      </c>
      <c r="AU109" s="82" t="s">
        <v>2825</v>
      </c>
      <c r="AV109" s="78" t="b">
        <v>1</v>
      </c>
      <c r="AW109" s="78" t="s">
        <v>2981</v>
      </c>
      <c r="AX109" s="82" t="s">
        <v>3088</v>
      </c>
      <c r="AY109" s="78" t="s">
        <v>65</v>
      </c>
      <c r="AZ109" s="78" t="str">
        <f>REPLACE(INDEX(GroupVertices[Group],MATCH(Vertices[[#This Row],[Vertex]],GroupVertices[Vertex],0)),1,1,"")</f>
        <v>7</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299</v>
      </c>
      <c r="B110" s="65"/>
      <c r="C110" s="65" t="s">
        <v>64</v>
      </c>
      <c r="D110" s="66">
        <v>162.0582484531053</v>
      </c>
      <c r="E110" s="68"/>
      <c r="F110" s="100" t="s">
        <v>1263</v>
      </c>
      <c r="G110" s="65"/>
      <c r="H110" s="69" t="s">
        <v>299</v>
      </c>
      <c r="I110" s="70"/>
      <c r="J110" s="70"/>
      <c r="K110" s="69" t="s">
        <v>3293</v>
      </c>
      <c r="L110" s="73">
        <v>1</v>
      </c>
      <c r="M110" s="74">
        <v>6682.7255859375</v>
      </c>
      <c r="N110" s="74">
        <v>5811.18359375</v>
      </c>
      <c r="O110" s="75"/>
      <c r="P110" s="76"/>
      <c r="Q110" s="76"/>
      <c r="R110" s="86"/>
      <c r="S110" s="48">
        <v>0</v>
      </c>
      <c r="T110" s="48">
        <v>2</v>
      </c>
      <c r="U110" s="49">
        <v>0</v>
      </c>
      <c r="V110" s="49">
        <v>0.25</v>
      </c>
      <c r="W110" s="49">
        <v>0</v>
      </c>
      <c r="X110" s="49">
        <v>0.983709</v>
      </c>
      <c r="Y110" s="49">
        <v>0.5</v>
      </c>
      <c r="Z110" s="49">
        <v>0</v>
      </c>
      <c r="AA110" s="71">
        <v>110</v>
      </c>
      <c r="AB110" s="71"/>
      <c r="AC110" s="72"/>
      <c r="AD110" s="78" t="s">
        <v>2121</v>
      </c>
      <c r="AE110" s="78">
        <v>117</v>
      </c>
      <c r="AF110" s="78">
        <v>110</v>
      </c>
      <c r="AG110" s="78">
        <v>3403</v>
      </c>
      <c r="AH110" s="78">
        <v>2481</v>
      </c>
      <c r="AI110" s="78"/>
      <c r="AJ110" s="78" t="s">
        <v>2299</v>
      </c>
      <c r="AK110" s="78" t="s">
        <v>2447</v>
      </c>
      <c r="AL110" s="78"/>
      <c r="AM110" s="78"/>
      <c r="AN110" s="80">
        <v>40960.741747685184</v>
      </c>
      <c r="AO110" s="82" t="s">
        <v>2743</v>
      </c>
      <c r="AP110" s="78" t="b">
        <v>0</v>
      </c>
      <c r="AQ110" s="78" t="b">
        <v>0</v>
      </c>
      <c r="AR110" s="78" t="b">
        <v>1</v>
      </c>
      <c r="AS110" s="78"/>
      <c r="AT110" s="78">
        <v>3</v>
      </c>
      <c r="AU110" s="82" t="s">
        <v>2842</v>
      </c>
      <c r="AV110" s="78" t="b">
        <v>0</v>
      </c>
      <c r="AW110" s="78" t="s">
        <v>2981</v>
      </c>
      <c r="AX110" s="82" t="s">
        <v>3089</v>
      </c>
      <c r="AY110" s="78" t="s">
        <v>66</v>
      </c>
      <c r="AZ110" s="78" t="str">
        <f>REPLACE(INDEX(GroupVertices[Group],MATCH(Vertices[[#This Row],[Vertex]],GroupVertices[Vertex],0)),1,1,"")</f>
        <v>7</v>
      </c>
      <c r="BA110" s="48"/>
      <c r="BB110" s="48"/>
      <c r="BC110" s="48"/>
      <c r="BD110" s="48"/>
      <c r="BE110" s="48" t="s">
        <v>916</v>
      </c>
      <c r="BF110" s="48" t="s">
        <v>916</v>
      </c>
      <c r="BG110" s="120" t="s">
        <v>4083</v>
      </c>
      <c r="BH110" s="120" t="s">
        <v>4083</v>
      </c>
      <c r="BI110" s="120" t="s">
        <v>4299</v>
      </c>
      <c r="BJ110" s="120" t="s">
        <v>4299</v>
      </c>
      <c r="BK110" s="120">
        <v>1</v>
      </c>
      <c r="BL110" s="123">
        <v>4.545454545454546</v>
      </c>
      <c r="BM110" s="120">
        <v>0</v>
      </c>
      <c r="BN110" s="123">
        <v>0</v>
      </c>
      <c r="BO110" s="120">
        <v>0</v>
      </c>
      <c r="BP110" s="123">
        <v>0</v>
      </c>
      <c r="BQ110" s="120">
        <v>21</v>
      </c>
      <c r="BR110" s="123">
        <v>95.45454545454545</v>
      </c>
      <c r="BS110" s="120">
        <v>22</v>
      </c>
      <c r="BT110" s="2"/>
      <c r="BU110" s="3"/>
      <c r="BV110" s="3"/>
      <c r="BW110" s="3"/>
      <c r="BX110" s="3"/>
    </row>
    <row r="111" spans="1:76" ht="15">
      <c r="A111" s="64" t="s">
        <v>301</v>
      </c>
      <c r="B111" s="65"/>
      <c r="C111" s="65" t="s">
        <v>64</v>
      </c>
      <c r="D111" s="66">
        <v>180.03760431161095</v>
      </c>
      <c r="E111" s="68"/>
      <c r="F111" s="100" t="s">
        <v>1264</v>
      </c>
      <c r="G111" s="65"/>
      <c r="H111" s="69" t="s">
        <v>301</v>
      </c>
      <c r="I111" s="70"/>
      <c r="J111" s="70"/>
      <c r="K111" s="69" t="s">
        <v>3294</v>
      </c>
      <c r="L111" s="73">
        <v>1</v>
      </c>
      <c r="M111" s="74">
        <v>8922.109375</v>
      </c>
      <c r="N111" s="74">
        <v>5555.3271484375</v>
      </c>
      <c r="O111" s="75"/>
      <c r="P111" s="76"/>
      <c r="Q111" s="76"/>
      <c r="R111" s="86"/>
      <c r="S111" s="48">
        <v>0</v>
      </c>
      <c r="T111" s="48">
        <v>1</v>
      </c>
      <c r="U111" s="49">
        <v>0</v>
      </c>
      <c r="V111" s="49">
        <v>0.333333</v>
      </c>
      <c r="W111" s="49">
        <v>0</v>
      </c>
      <c r="X111" s="49">
        <v>0.638296</v>
      </c>
      <c r="Y111" s="49">
        <v>0</v>
      </c>
      <c r="Z111" s="49">
        <v>0</v>
      </c>
      <c r="AA111" s="71">
        <v>111</v>
      </c>
      <c r="AB111" s="71"/>
      <c r="AC111" s="72"/>
      <c r="AD111" s="78" t="s">
        <v>2122</v>
      </c>
      <c r="AE111" s="78">
        <v>27344</v>
      </c>
      <c r="AF111" s="78">
        <v>33446</v>
      </c>
      <c r="AG111" s="78">
        <v>300246</v>
      </c>
      <c r="AH111" s="78">
        <v>21825</v>
      </c>
      <c r="AI111" s="78"/>
      <c r="AJ111" s="78" t="s">
        <v>2300</v>
      </c>
      <c r="AK111" s="78" t="s">
        <v>2448</v>
      </c>
      <c r="AL111" s="82" t="s">
        <v>2588</v>
      </c>
      <c r="AM111" s="78"/>
      <c r="AN111" s="80">
        <v>39653.86875</v>
      </c>
      <c r="AO111" s="82" t="s">
        <v>2744</v>
      </c>
      <c r="AP111" s="78" t="b">
        <v>0</v>
      </c>
      <c r="AQ111" s="78" t="b">
        <v>0</v>
      </c>
      <c r="AR111" s="78" t="b">
        <v>0</v>
      </c>
      <c r="AS111" s="78"/>
      <c r="AT111" s="78">
        <v>1843</v>
      </c>
      <c r="AU111" s="82" t="s">
        <v>2827</v>
      </c>
      <c r="AV111" s="78" t="b">
        <v>0</v>
      </c>
      <c r="AW111" s="78" t="s">
        <v>2981</v>
      </c>
      <c r="AX111" s="82" t="s">
        <v>3090</v>
      </c>
      <c r="AY111" s="78" t="s">
        <v>66</v>
      </c>
      <c r="AZ111" s="78" t="str">
        <f>REPLACE(INDEX(GroupVertices[Group],MATCH(Vertices[[#This Row],[Vertex]],GroupVertices[Vertex],0)),1,1,"")</f>
        <v>8</v>
      </c>
      <c r="BA111" s="48" t="s">
        <v>745</v>
      </c>
      <c r="BB111" s="48" t="s">
        <v>745</v>
      </c>
      <c r="BC111" s="48" t="s">
        <v>837</v>
      </c>
      <c r="BD111" s="48" t="s">
        <v>837</v>
      </c>
      <c r="BE111" s="48" t="s">
        <v>921</v>
      </c>
      <c r="BF111" s="48" t="s">
        <v>921</v>
      </c>
      <c r="BG111" s="120" t="s">
        <v>4084</v>
      </c>
      <c r="BH111" s="120" t="s">
        <v>4084</v>
      </c>
      <c r="BI111" s="120" t="s">
        <v>4300</v>
      </c>
      <c r="BJ111" s="120" t="s">
        <v>4300</v>
      </c>
      <c r="BK111" s="120">
        <v>0</v>
      </c>
      <c r="BL111" s="123">
        <v>0</v>
      </c>
      <c r="BM111" s="120">
        <v>0</v>
      </c>
      <c r="BN111" s="123">
        <v>0</v>
      </c>
      <c r="BO111" s="120">
        <v>0</v>
      </c>
      <c r="BP111" s="123">
        <v>0</v>
      </c>
      <c r="BQ111" s="120">
        <v>16</v>
      </c>
      <c r="BR111" s="123">
        <v>100</v>
      </c>
      <c r="BS111" s="120">
        <v>16</v>
      </c>
      <c r="BT111" s="2"/>
      <c r="BU111" s="3"/>
      <c r="BV111" s="3"/>
      <c r="BW111" s="3"/>
      <c r="BX111" s="3"/>
    </row>
    <row r="112" spans="1:76" ht="15">
      <c r="A112" s="64" t="s">
        <v>302</v>
      </c>
      <c r="B112" s="65"/>
      <c r="C112" s="65" t="s">
        <v>64</v>
      </c>
      <c r="D112" s="66">
        <v>162.29825365340034</v>
      </c>
      <c r="E112" s="68"/>
      <c r="F112" s="100" t="s">
        <v>1265</v>
      </c>
      <c r="G112" s="65"/>
      <c r="H112" s="69" t="s">
        <v>302</v>
      </c>
      <c r="I112" s="70"/>
      <c r="J112" s="70"/>
      <c r="K112" s="69" t="s">
        <v>3295</v>
      </c>
      <c r="L112" s="73">
        <v>1</v>
      </c>
      <c r="M112" s="74">
        <v>3876.588623046875</v>
      </c>
      <c r="N112" s="74">
        <v>2464.994384765625</v>
      </c>
      <c r="O112" s="75"/>
      <c r="P112" s="76"/>
      <c r="Q112" s="76"/>
      <c r="R112" s="86"/>
      <c r="S112" s="48">
        <v>1</v>
      </c>
      <c r="T112" s="48">
        <v>1</v>
      </c>
      <c r="U112" s="49">
        <v>0</v>
      </c>
      <c r="V112" s="49">
        <v>0</v>
      </c>
      <c r="W112" s="49">
        <v>0</v>
      </c>
      <c r="X112" s="49">
        <v>0.999997</v>
      </c>
      <c r="Y112" s="49">
        <v>0</v>
      </c>
      <c r="Z112" s="49" t="s">
        <v>4872</v>
      </c>
      <c r="AA112" s="71">
        <v>112</v>
      </c>
      <c r="AB112" s="71"/>
      <c r="AC112" s="72"/>
      <c r="AD112" s="78" t="s">
        <v>2123</v>
      </c>
      <c r="AE112" s="78">
        <v>849</v>
      </c>
      <c r="AF112" s="78">
        <v>555</v>
      </c>
      <c r="AG112" s="78">
        <v>1098</v>
      </c>
      <c r="AH112" s="78">
        <v>82</v>
      </c>
      <c r="AI112" s="78"/>
      <c r="AJ112" s="78" t="s">
        <v>2301</v>
      </c>
      <c r="AK112" s="78"/>
      <c r="AL112" s="82" t="s">
        <v>2589</v>
      </c>
      <c r="AM112" s="78"/>
      <c r="AN112" s="80">
        <v>41039.71076388889</v>
      </c>
      <c r="AO112" s="82" t="s">
        <v>2745</v>
      </c>
      <c r="AP112" s="78" t="b">
        <v>0</v>
      </c>
      <c r="AQ112" s="78" t="b">
        <v>0</v>
      </c>
      <c r="AR112" s="78" t="b">
        <v>1</v>
      </c>
      <c r="AS112" s="78"/>
      <c r="AT112" s="78">
        <v>13</v>
      </c>
      <c r="AU112" s="82" t="s">
        <v>2840</v>
      </c>
      <c r="AV112" s="78" t="b">
        <v>0</v>
      </c>
      <c r="AW112" s="78" t="s">
        <v>2981</v>
      </c>
      <c r="AX112" s="82" t="s">
        <v>3091</v>
      </c>
      <c r="AY112" s="78" t="s">
        <v>66</v>
      </c>
      <c r="AZ112" s="78" t="str">
        <f>REPLACE(INDEX(GroupVertices[Group],MATCH(Vertices[[#This Row],[Vertex]],GroupVertices[Vertex],0)),1,1,"")</f>
        <v>1</v>
      </c>
      <c r="BA112" s="48" t="s">
        <v>746</v>
      </c>
      <c r="BB112" s="48" t="s">
        <v>746</v>
      </c>
      <c r="BC112" s="48" t="s">
        <v>829</v>
      </c>
      <c r="BD112" s="48" t="s">
        <v>829</v>
      </c>
      <c r="BE112" s="48" t="s">
        <v>922</v>
      </c>
      <c r="BF112" s="48" t="s">
        <v>922</v>
      </c>
      <c r="BG112" s="120" t="s">
        <v>4085</v>
      </c>
      <c r="BH112" s="120" t="s">
        <v>4085</v>
      </c>
      <c r="BI112" s="120" t="s">
        <v>4301</v>
      </c>
      <c r="BJ112" s="120" t="s">
        <v>4301</v>
      </c>
      <c r="BK112" s="120">
        <v>0</v>
      </c>
      <c r="BL112" s="123">
        <v>0</v>
      </c>
      <c r="BM112" s="120">
        <v>0</v>
      </c>
      <c r="BN112" s="123">
        <v>0</v>
      </c>
      <c r="BO112" s="120">
        <v>0</v>
      </c>
      <c r="BP112" s="123">
        <v>0</v>
      </c>
      <c r="BQ112" s="120">
        <v>11</v>
      </c>
      <c r="BR112" s="123">
        <v>100</v>
      </c>
      <c r="BS112" s="120">
        <v>11</v>
      </c>
      <c r="BT112" s="2"/>
      <c r="BU112" s="3"/>
      <c r="BV112" s="3"/>
      <c r="BW112" s="3"/>
      <c r="BX112" s="3"/>
    </row>
    <row r="113" spans="1:76" ht="15">
      <c r="A113" s="64" t="s">
        <v>303</v>
      </c>
      <c r="B113" s="65"/>
      <c r="C113" s="65" t="s">
        <v>64</v>
      </c>
      <c r="D113" s="66">
        <v>162.0102474130463</v>
      </c>
      <c r="E113" s="68"/>
      <c r="F113" s="100" t="s">
        <v>2919</v>
      </c>
      <c r="G113" s="65"/>
      <c r="H113" s="69" t="s">
        <v>303</v>
      </c>
      <c r="I113" s="70"/>
      <c r="J113" s="70"/>
      <c r="K113" s="69" t="s">
        <v>3296</v>
      </c>
      <c r="L113" s="73">
        <v>1</v>
      </c>
      <c r="M113" s="74">
        <v>4367.47900390625</v>
      </c>
      <c r="N113" s="74">
        <v>2464.994384765625</v>
      </c>
      <c r="O113" s="75"/>
      <c r="P113" s="76"/>
      <c r="Q113" s="76"/>
      <c r="R113" s="86"/>
      <c r="S113" s="48">
        <v>1</v>
      </c>
      <c r="T113" s="48">
        <v>1</v>
      </c>
      <c r="U113" s="49">
        <v>0</v>
      </c>
      <c r="V113" s="49">
        <v>0</v>
      </c>
      <c r="W113" s="49">
        <v>0</v>
      </c>
      <c r="X113" s="49">
        <v>0.999997</v>
      </c>
      <c r="Y113" s="49">
        <v>0</v>
      </c>
      <c r="Z113" s="49" t="s">
        <v>4872</v>
      </c>
      <c r="AA113" s="71">
        <v>113</v>
      </c>
      <c r="AB113" s="71"/>
      <c r="AC113" s="72"/>
      <c r="AD113" s="78" t="s">
        <v>2124</v>
      </c>
      <c r="AE113" s="78">
        <v>25</v>
      </c>
      <c r="AF113" s="78">
        <v>21</v>
      </c>
      <c r="AG113" s="78">
        <v>1906</v>
      </c>
      <c r="AH113" s="78">
        <v>7</v>
      </c>
      <c r="AI113" s="78"/>
      <c r="AJ113" s="78"/>
      <c r="AK113" s="78" t="s">
        <v>2449</v>
      </c>
      <c r="AL113" s="82" t="s">
        <v>2590</v>
      </c>
      <c r="AM113" s="78"/>
      <c r="AN113" s="80">
        <v>41902.89434027778</v>
      </c>
      <c r="AO113" s="78"/>
      <c r="AP113" s="78" t="b">
        <v>1</v>
      </c>
      <c r="AQ113" s="78" t="b">
        <v>0</v>
      </c>
      <c r="AR113" s="78" t="b">
        <v>0</v>
      </c>
      <c r="AS113" s="78"/>
      <c r="AT113" s="78">
        <v>9</v>
      </c>
      <c r="AU113" s="82" t="s">
        <v>2825</v>
      </c>
      <c r="AV113" s="78" t="b">
        <v>0</v>
      </c>
      <c r="AW113" s="78" t="s">
        <v>2981</v>
      </c>
      <c r="AX113" s="82" t="s">
        <v>3092</v>
      </c>
      <c r="AY113" s="78" t="s">
        <v>66</v>
      </c>
      <c r="AZ113" s="78" t="str">
        <f>REPLACE(INDEX(GroupVertices[Group],MATCH(Vertices[[#This Row],[Vertex]],GroupVertices[Vertex],0)),1,1,"")</f>
        <v>1</v>
      </c>
      <c r="BA113" s="48" t="s">
        <v>723</v>
      </c>
      <c r="BB113" s="48" t="s">
        <v>723</v>
      </c>
      <c r="BC113" s="48" t="s">
        <v>827</v>
      </c>
      <c r="BD113" s="48" t="s">
        <v>827</v>
      </c>
      <c r="BE113" s="48" t="s">
        <v>923</v>
      </c>
      <c r="BF113" s="48" t="s">
        <v>923</v>
      </c>
      <c r="BG113" s="120" t="s">
        <v>4086</v>
      </c>
      <c r="BH113" s="120" t="s">
        <v>4086</v>
      </c>
      <c r="BI113" s="120" t="s">
        <v>4302</v>
      </c>
      <c r="BJ113" s="120" t="s">
        <v>4302</v>
      </c>
      <c r="BK113" s="120">
        <v>1</v>
      </c>
      <c r="BL113" s="123">
        <v>11.11111111111111</v>
      </c>
      <c r="BM113" s="120">
        <v>0</v>
      </c>
      <c r="BN113" s="123">
        <v>0</v>
      </c>
      <c r="BO113" s="120">
        <v>0</v>
      </c>
      <c r="BP113" s="123">
        <v>0</v>
      </c>
      <c r="BQ113" s="120">
        <v>8</v>
      </c>
      <c r="BR113" s="123">
        <v>88.88888888888889</v>
      </c>
      <c r="BS113" s="120">
        <v>9</v>
      </c>
      <c r="BT113" s="2"/>
      <c r="BU113" s="3"/>
      <c r="BV113" s="3"/>
      <c r="BW113" s="3"/>
      <c r="BX113" s="3"/>
    </row>
    <row r="114" spans="1:76" ht="15">
      <c r="A114" s="64" t="s">
        <v>304</v>
      </c>
      <c r="B114" s="65"/>
      <c r="C114" s="65" t="s">
        <v>64</v>
      </c>
      <c r="D114" s="66">
        <v>164.2474194823132</v>
      </c>
      <c r="E114" s="68"/>
      <c r="F114" s="100" t="s">
        <v>1266</v>
      </c>
      <c r="G114" s="65"/>
      <c r="H114" s="69" t="s">
        <v>304</v>
      </c>
      <c r="I114" s="70"/>
      <c r="J114" s="70"/>
      <c r="K114" s="69" t="s">
        <v>3297</v>
      </c>
      <c r="L114" s="73">
        <v>1</v>
      </c>
      <c r="M114" s="74">
        <v>3385.6982421875</v>
      </c>
      <c r="N114" s="74">
        <v>8378.8408203125</v>
      </c>
      <c r="O114" s="75"/>
      <c r="P114" s="76"/>
      <c r="Q114" s="76"/>
      <c r="R114" s="86"/>
      <c r="S114" s="48">
        <v>1</v>
      </c>
      <c r="T114" s="48">
        <v>1</v>
      </c>
      <c r="U114" s="49">
        <v>0</v>
      </c>
      <c r="V114" s="49">
        <v>0</v>
      </c>
      <c r="W114" s="49">
        <v>0</v>
      </c>
      <c r="X114" s="49">
        <v>0.999997</v>
      </c>
      <c r="Y114" s="49">
        <v>0</v>
      </c>
      <c r="Z114" s="49" t="s">
        <v>4872</v>
      </c>
      <c r="AA114" s="71">
        <v>114</v>
      </c>
      <c r="AB114" s="71"/>
      <c r="AC114" s="72"/>
      <c r="AD114" s="78" t="s">
        <v>2125</v>
      </c>
      <c r="AE114" s="78">
        <v>3563</v>
      </c>
      <c r="AF114" s="78">
        <v>4169</v>
      </c>
      <c r="AG114" s="78">
        <v>3299</v>
      </c>
      <c r="AH114" s="78">
        <v>4629</v>
      </c>
      <c r="AI114" s="78"/>
      <c r="AJ114" s="78" t="s">
        <v>2302</v>
      </c>
      <c r="AK114" s="78" t="s">
        <v>2450</v>
      </c>
      <c r="AL114" s="78"/>
      <c r="AM114" s="78"/>
      <c r="AN114" s="80">
        <v>40522.168344907404</v>
      </c>
      <c r="AO114" s="82" t="s">
        <v>2746</v>
      </c>
      <c r="AP114" s="78" t="b">
        <v>0</v>
      </c>
      <c r="AQ114" s="78" t="b">
        <v>0</v>
      </c>
      <c r="AR114" s="78" t="b">
        <v>1</v>
      </c>
      <c r="AS114" s="78"/>
      <c r="AT114" s="78">
        <v>4</v>
      </c>
      <c r="AU114" s="82" t="s">
        <v>2825</v>
      </c>
      <c r="AV114" s="78" t="b">
        <v>0</v>
      </c>
      <c r="AW114" s="78" t="s">
        <v>2981</v>
      </c>
      <c r="AX114" s="82" t="s">
        <v>3093</v>
      </c>
      <c r="AY114" s="78" t="s">
        <v>66</v>
      </c>
      <c r="AZ114" s="78" t="str">
        <f>REPLACE(INDEX(GroupVertices[Group],MATCH(Vertices[[#This Row],[Vertex]],GroupVertices[Vertex],0)),1,1,"")</f>
        <v>1</v>
      </c>
      <c r="BA114" s="48" t="s">
        <v>747</v>
      </c>
      <c r="BB114" s="48" t="s">
        <v>747</v>
      </c>
      <c r="BC114" s="48" t="s">
        <v>829</v>
      </c>
      <c r="BD114" s="48" t="s">
        <v>829</v>
      </c>
      <c r="BE114" s="48" t="s">
        <v>868</v>
      </c>
      <c r="BF114" s="48" t="s">
        <v>868</v>
      </c>
      <c r="BG114" s="120" t="s">
        <v>4087</v>
      </c>
      <c r="BH114" s="120" t="s">
        <v>4087</v>
      </c>
      <c r="BI114" s="120" t="s">
        <v>4303</v>
      </c>
      <c r="BJ114" s="120" t="s">
        <v>4303</v>
      </c>
      <c r="BK114" s="120">
        <v>2</v>
      </c>
      <c r="BL114" s="123">
        <v>8</v>
      </c>
      <c r="BM114" s="120">
        <v>1</v>
      </c>
      <c r="BN114" s="123">
        <v>4</v>
      </c>
      <c r="BO114" s="120">
        <v>0</v>
      </c>
      <c r="BP114" s="123">
        <v>0</v>
      </c>
      <c r="BQ114" s="120">
        <v>22</v>
      </c>
      <c r="BR114" s="123">
        <v>88</v>
      </c>
      <c r="BS114" s="120">
        <v>25</v>
      </c>
      <c r="BT114" s="2"/>
      <c r="BU114" s="3"/>
      <c r="BV114" s="3"/>
      <c r="BW114" s="3"/>
      <c r="BX114" s="3"/>
    </row>
    <row r="115" spans="1:76" ht="15">
      <c r="A115" s="64" t="s">
        <v>305</v>
      </c>
      <c r="B115" s="65"/>
      <c r="C115" s="65" t="s">
        <v>64</v>
      </c>
      <c r="D115" s="66">
        <v>162.84945660778578</v>
      </c>
      <c r="E115" s="68"/>
      <c r="F115" s="100" t="s">
        <v>1267</v>
      </c>
      <c r="G115" s="65"/>
      <c r="H115" s="69" t="s">
        <v>305</v>
      </c>
      <c r="I115" s="70"/>
      <c r="J115" s="70"/>
      <c r="K115" s="69" t="s">
        <v>3298</v>
      </c>
      <c r="L115" s="73">
        <v>1</v>
      </c>
      <c r="M115" s="74">
        <v>3876.588623046875</v>
      </c>
      <c r="N115" s="74">
        <v>8378.8408203125</v>
      </c>
      <c r="O115" s="75"/>
      <c r="P115" s="76"/>
      <c r="Q115" s="76"/>
      <c r="R115" s="86"/>
      <c r="S115" s="48">
        <v>1</v>
      </c>
      <c r="T115" s="48">
        <v>1</v>
      </c>
      <c r="U115" s="49">
        <v>0</v>
      </c>
      <c r="V115" s="49">
        <v>0</v>
      </c>
      <c r="W115" s="49">
        <v>0</v>
      </c>
      <c r="X115" s="49">
        <v>0.999997</v>
      </c>
      <c r="Y115" s="49">
        <v>0</v>
      </c>
      <c r="Z115" s="49" t="s">
        <v>4872</v>
      </c>
      <c r="AA115" s="71">
        <v>115</v>
      </c>
      <c r="AB115" s="71"/>
      <c r="AC115" s="72"/>
      <c r="AD115" s="78" t="s">
        <v>2126</v>
      </c>
      <c r="AE115" s="78">
        <v>1983</v>
      </c>
      <c r="AF115" s="78">
        <v>1577</v>
      </c>
      <c r="AG115" s="78">
        <v>8226</v>
      </c>
      <c r="AH115" s="78">
        <v>339</v>
      </c>
      <c r="AI115" s="78"/>
      <c r="AJ115" s="78" t="s">
        <v>2303</v>
      </c>
      <c r="AK115" s="78" t="s">
        <v>1964</v>
      </c>
      <c r="AL115" s="82" t="s">
        <v>2591</v>
      </c>
      <c r="AM115" s="78"/>
      <c r="AN115" s="80">
        <v>40921.48653935185</v>
      </c>
      <c r="AO115" s="82" t="s">
        <v>2747</v>
      </c>
      <c r="AP115" s="78" t="b">
        <v>0</v>
      </c>
      <c r="AQ115" s="78" t="b">
        <v>0</v>
      </c>
      <c r="AR115" s="78" t="b">
        <v>1</v>
      </c>
      <c r="AS115" s="78"/>
      <c r="AT115" s="78">
        <v>77</v>
      </c>
      <c r="AU115" s="82" t="s">
        <v>2830</v>
      </c>
      <c r="AV115" s="78" t="b">
        <v>0</v>
      </c>
      <c r="AW115" s="78" t="s">
        <v>2981</v>
      </c>
      <c r="AX115" s="82" t="s">
        <v>3094</v>
      </c>
      <c r="AY115" s="78" t="s">
        <v>66</v>
      </c>
      <c r="AZ115" s="78" t="str">
        <f>REPLACE(INDEX(GroupVertices[Group],MATCH(Vertices[[#This Row],[Vertex]],GroupVertices[Vertex],0)),1,1,"")</f>
        <v>1</v>
      </c>
      <c r="BA115" s="48" t="s">
        <v>748</v>
      </c>
      <c r="BB115" s="48" t="s">
        <v>748</v>
      </c>
      <c r="BC115" s="48" t="s">
        <v>829</v>
      </c>
      <c r="BD115" s="48" t="s">
        <v>829</v>
      </c>
      <c r="BE115" s="48" t="s">
        <v>924</v>
      </c>
      <c r="BF115" s="48" t="s">
        <v>924</v>
      </c>
      <c r="BG115" s="120" t="s">
        <v>4088</v>
      </c>
      <c r="BH115" s="120" t="s">
        <v>4088</v>
      </c>
      <c r="BI115" s="120" t="s">
        <v>4304</v>
      </c>
      <c r="BJ115" s="120" t="s">
        <v>4304</v>
      </c>
      <c r="BK115" s="120">
        <v>1</v>
      </c>
      <c r="BL115" s="123">
        <v>3.0303030303030303</v>
      </c>
      <c r="BM115" s="120">
        <v>0</v>
      </c>
      <c r="BN115" s="123">
        <v>0</v>
      </c>
      <c r="BO115" s="120">
        <v>0</v>
      </c>
      <c r="BP115" s="123">
        <v>0</v>
      </c>
      <c r="BQ115" s="120">
        <v>32</v>
      </c>
      <c r="BR115" s="123">
        <v>96.96969696969697</v>
      </c>
      <c r="BS115" s="120">
        <v>33</v>
      </c>
      <c r="BT115" s="2"/>
      <c r="BU115" s="3"/>
      <c r="BV115" s="3"/>
      <c r="BW115" s="3"/>
      <c r="BX115" s="3"/>
    </row>
    <row r="116" spans="1:76" ht="15">
      <c r="A116" s="64" t="s">
        <v>306</v>
      </c>
      <c r="B116" s="65"/>
      <c r="C116" s="65" t="s">
        <v>64</v>
      </c>
      <c r="D116" s="66">
        <v>162.01402277574758</v>
      </c>
      <c r="E116" s="68"/>
      <c r="F116" s="100" t="s">
        <v>2920</v>
      </c>
      <c r="G116" s="65"/>
      <c r="H116" s="69" t="s">
        <v>306</v>
      </c>
      <c r="I116" s="70"/>
      <c r="J116" s="70"/>
      <c r="K116" s="69" t="s">
        <v>3299</v>
      </c>
      <c r="L116" s="73">
        <v>1</v>
      </c>
      <c r="M116" s="74">
        <v>4367.47900390625</v>
      </c>
      <c r="N116" s="74">
        <v>8378.8408203125</v>
      </c>
      <c r="O116" s="75"/>
      <c r="P116" s="76"/>
      <c r="Q116" s="76"/>
      <c r="R116" s="86"/>
      <c r="S116" s="48">
        <v>1</v>
      </c>
      <c r="T116" s="48">
        <v>1</v>
      </c>
      <c r="U116" s="49">
        <v>0</v>
      </c>
      <c r="V116" s="49">
        <v>0</v>
      </c>
      <c r="W116" s="49">
        <v>0</v>
      </c>
      <c r="X116" s="49">
        <v>0.999997</v>
      </c>
      <c r="Y116" s="49">
        <v>0</v>
      </c>
      <c r="Z116" s="49" t="s">
        <v>4872</v>
      </c>
      <c r="AA116" s="71">
        <v>116</v>
      </c>
      <c r="AB116" s="71"/>
      <c r="AC116" s="72"/>
      <c r="AD116" s="78" t="s">
        <v>2127</v>
      </c>
      <c r="AE116" s="78">
        <v>58</v>
      </c>
      <c r="AF116" s="78">
        <v>28</v>
      </c>
      <c r="AG116" s="78">
        <v>1535</v>
      </c>
      <c r="AH116" s="78">
        <v>92</v>
      </c>
      <c r="AI116" s="78"/>
      <c r="AJ116" s="78" t="s">
        <v>2304</v>
      </c>
      <c r="AK116" s="78" t="s">
        <v>2451</v>
      </c>
      <c r="AL116" s="82" t="s">
        <v>2592</v>
      </c>
      <c r="AM116" s="78"/>
      <c r="AN116" s="80">
        <v>42168.71960648148</v>
      </c>
      <c r="AO116" s="82" t="s">
        <v>2748</v>
      </c>
      <c r="AP116" s="78" t="b">
        <v>0</v>
      </c>
      <c r="AQ116" s="78" t="b">
        <v>0</v>
      </c>
      <c r="AR116" s="78" t="b">
        <v>1</v>
      </c>
      <c r="AS116" s="78"/>
      <c r="AT116" s="78">
        <v>1</v>
      </c>
      <c r="AU116" s="82" t="s">
        <v>2825</v>
      </c>
      <c r="AV116" s="78" t="b">
        <v>0</v>
      </c>
      <c r="AW116" s="78" t="s">
        <v>2981</v>
      </c>
      <c r="AX116" s="82" t="s">
        <v>3095</v>
      </c>
      <c r="AY116" s="78" t="s">
        <v>66</v>
      </c>
      <c r="AZ116" s="78" t="str">
        <f>REPLACE(INDEX(GroupVertices[Group],MATCH(Vertices[[#This Row],[Vertex]],GroupVertices[Vertex],0)),1,1,"")</f>
        <v>1</v>
      </c>
      <c r="BA116" s="48" t="s">
        <v>723</v>
      </c>
      <c r="BB116" s="48" t="s">
        <v>723</v>
      </c>
      <c r="BC116" s="48" t="s">
        <v>827</v>
      </c>
      <c r="BD116" s="48" t="s">
        <v>827</v>
      </c>
      <c r="BE116" s="48" t="s">
        <v>925</v>
      </c>
      <c r="BF116" s="48" t="s">
        <v>925</v>
      </c>
      <c r="BG116" s="120" t="s">
        <v>4089</v>
      </c>
      <c r="BH116" s="120" t="s">
        <v>4089</v>
      </c>
      <c r="BI116" s="120" t="s">
        <v>4305</v>
      </c>
      <c r="BJ116" s="120" t="s">
        <v>4305</v>
      </c>
      <c r="BK116" s="120">
        <v>1</v>
      </c>
      <c r="BL116" s="123">
        <v>10</v>
      </c>
      <c r="BM116" s="120">
        <v>0</v>
      </c>
      <c r="BN116" s="123">
        <v>0</v>
      </c>
      <c r="BO116" s="120">
        <v>0</v>
      </c>
      <c r="BP116" s="123">
        <v>0</v>
      </c>
      <c r="BQ116" s="120">
        <v>9</v>
      </c>
      <c r="BR116" s="123">
        <v>90</v>
      </c>
      <c r="BS116" s="120">
        <v>10</v>
      </c>
      <c r="BT116" s="2"/>
      <c r="BU116" s="3"/>
      <c r="BV116" s="3"/>
      <c r="BW116" s="3"/>
      <c r="BX116" s="3"/>
    </row>
    <row r="117" spans="1:76" ht="15">
      <c r="A117" s="64" t="s">
        <v>308</v>
      </c>
      <c r="B117" s="65"/>
      <c r="C117" s="65" t="s">
        <v>64</v>
      </c>
      <c r="D117" s="66">
        <v>162.23245447489248</v>
      </c>
      <c r="E117" s="68"/>
      <c r="F117" s="100" t="s">
        <v>2921</v>
      </c>
      <c r="G117" s="65"/>
      <c r="H117" s="69" t="s">
        <v>308</v>
      </c>
      <c r="I117" s="70"/>
      <c r="J117" s="70"/>
      <c r="K117" s="69" t="s">
        <v>3300</v>
      </c>
      <c r="L117" s="73">
        <v>308.4095127212083</v>
      </c>
      <c r="M117" s="74">
        <v>9723.171875</v>
      </c>
      <c r="N117" s="74">
        <v>7080.5283203125</v>
      </c>
      <c r="O117" s="75"/>
      <c r="P117" s="76"/>
      <c r="Q117" s="76"/>
      <c r="R117" s="86"/>
      <c r="S117" s="48">
        <v>0</v>
      </c>
      <c r="T117" s="48">
        <v>2</v>
      </c>
      <c r="U117" s="49">
        <v>97.714286</v>
      </c>
      <c r="V117" s="49">
        <v>0.007194</v>
      </c>
      <c r="W117" s="49">
        <v>0.023131</v>
      </c>
      <c r="X117" s="49">
        <v>0.782491</v>
      </c>
      <c r="Y117" s="49">
        <v>0</v>
      </c>
      <c r="Z117" s="49">
        <v>0</v>
      </c>
      <c r="AA117" s="71">
        <v>117</v>
      </c>
      <c r="AB117" s="71"/>
      <c r="AC117" s="72"/>
      <c r="AD117" s="78" t="s">
        <v>2128</v>
      </c>
      <c r="AE117" s="78">
        <v>944</v>
      </c>
      <c r="AF117" s="78">
        <v>433</v>
      </c>
      <c r="AG117" s="78">
        <v>3098</v>
      </c>
      <c r="AH117" s="78">
        <v>1534</v>
      </c>
      <c r="AI117" s="78"/>
      <c r="AJ117" s="78" t="s">
        <v>2305</v>
      </c>
      <c r="AK117" s="78"/>
      <c r="AL117" s="82" t="s">
        <v>2593</v>
      </c>
      <c r="AM117" s="78"/>
      <c r="AN117" s="80">
        <v>42143.84405092592</v>
      </c>
      <c r="AO117" s="82" t="s">
        <v>2749</v>
      </c>
      <c r="AP117" s="78" t="b">
        <v>1</v>
      </c>
      <c r="AQ117" s="78" t="b">
        <v>0</v>
      </c>
      <c r="AR117" s="78" t="b">
        <v>0</v>
      </c>
      <c r="AS117" s="78"/>
      <c r="AT117" s="78">
        <v>55</v>
      </c>
      <c r="AU117" s="82" t="s">
        <v>2825</v>
      </c>
      <c r="AV117" s="78" t="b">
        <v>0</v>
      </c>
      <c r="AW117" s="78" t="s">
        <v>2981</v>
      </c>
      <c r="AX117" s="82" t="s">
        <v>3096</v>
      </c>
      <c r="AY117" s="78" t="s">
        <v>66</v>
      </c>
      <c r="AZ117" s="78" t="str">
        <f>REPLACE(INDEX(GroupVertices[Group],MATCH(Vertices[[#This Row],[Vertex]],GroupVertices[Vertex],0)),1,1,"")</f>
        <v>3</v>
      </c>
      <c r="BA117" s="48" t="s">
        <v>723</v>
      </c>
      <c r="BB117" s="48" t="s">
        <v>723</v>
      </c>
      <c r="BC117" s="48" t="s">
        <v>827</v>
      </c>
      <c r="BD117" s="48" t="s">
        <v>827</v>
      </c>
      <c r="BE117" s="48" t="s">
        <v>929</v>
      </c>
      <c r="BF117" s="48" t="s">
        <v>929</v>
      </c>
      <c r="BG117" s="120" t="s">
        <v>4090</v>
      </c>
      <c r="BH117" s="120" t="s">
        <v>4090</v>
      </c>
      <c r="BI117" s="120" t="s">
        <v>4306</v>
      </c>
      <c r="BJ117" s="120" t="s">
        <v>4306</v>
      </c>
      <c r="BK117" s="120">
        <v>1</v>
      </c>
      <c r="BL117" s="123">
        <v>9.090909090909092</v>
      </c>
      <c r="BM117" s="120">
        <v>0</v>
      </c>
      <c r="BN117" s="123">
        <v>0</v>
      </c>
      <c r="BO117" s="120">
        <v>0</v>
      </c>
      <c r="BP117" s="123">
        <v>0</v>
      </c>
      <c r="BQ117" s="120">
        <v>10</v>
      </c>
      <c r="BR117" s="123">
        <v>90.9090909090909</v>
      </c>
      <c r="BS117" s="120">
        <v>11</v>
      </c>
      <c r="BT117" s="2"/>
      <c r="BU117" s="3"/>
      <c r="BV117" s="3"/>
      <c r="BW117" s="3"/>
      <c r="BX117" s="3"/>
    </row>
    <row r="118" spans="1:76" ht="15">
      <c r="A118" s="64" t="s">
        <v>309</v>
      </c>
      <c r="B118" s="65"/>
      <c r="C118" s="65" t="s">
        <v>64</v>
      </c>
      <c r="D118" s="66">
        <v>162.02912422655265</v>
      </c>
      <c r="E118" s="68"/>
      <c r="F118" s="100" t="s">
        <v>2922</v>
      </c>
      <c r="G118" s="65"/>
      <c r="H118" s="69" t="s">
        <v>309</v>
      </c>
      <c r="I118" s="70"/>
      <c r="J118" s="70"/>
      <c r="K118" s="69" t="s">
        <v>3301</v>
      </c>
      <c r="L118" s="73">
        <v>1</v>
      </c>
      <c r="M118" s="74">
        <v>6099.96240234375</v>
      </c>
      <c r="N118" s="74">
        <v>6164.08935546875</v>
      </c>
      <c r="O118" s="75"/>
      <c r="P118" s="76"/>
      <c r="Q118" s="76"/>
      <c r="R118" s="86"/>
      <c r="S118" s="48">
        <v>0</v>
      </c>
      <c r="T118" s="48">
        <v>1</v>
      </c>
      <c r="U118" s="49">
        <v>0</v>
      </c>
      <c r="V118" s="49">
        <v>0.006329</v>
      </c>
      <c r="W118" s="49">
        <v>0.018025</v>
      </c>
      <c r="X118" s="49">
        <v>0.479453</v>
      </c>
      <c r="Y118" s="49">
        <v>0</v>
      </c>
      <c r="Z118" s="49">
        <v>0</v>
      </c>
      <c r="AA118" s="71">
        <v>118</v>
      </c>
      <c r="AB118" s="71"/>
      <c r="AC118" s="72"/>
      <c r="AD118" s="78" t="s">
        <v>2129</v>
      </c>
      <c r="AE118" s="78">
        <v>82</v>
      </c>
      <c r="AF118" s="78">
        <v>56</v>
      </c>
      <c r="AG118" s="78">
        <v>1122</v>
      </c>
      <c r="AH118" s="78">
        <v>32</v>
      </c>
      <c r="AI118" s="78"/>
      <c r="AJ118" s="78" t="s">
        <v>2306</v>
      </c>
      <c r="AK118" s="78" t="s">
        <v>2452</v>
      </c>
      <c r="AL118" s="78"/>
      <c r="AM118" s="78"/>
      <c r="AN118" s="80">
        <v>42472.08886574074</v>
      </c>
      <c r="AO118" s="78"/>
      <c r="AP118" s="78" t="b">
        <v>1</v>
      </c>
      <c r="AQ118" s="78" t="b">
        <v>0</v>
      </c>
      <c r="AR118" s="78" t="b">
        <v>0</v>
      </c>
      <c r="AS118" s="78"/>
      <c r="AT118" s="78">
        <v>1</v>
      </c>
      <c r="AU118" s="78"/>
      <c r="AV118" s="78" t="b">
        <v>0</v>
      </c>
      <c r="AW118" s="78" t="s">
        <v>2981</v>
      </c>
      <c r="AX118" s="82" t="s">
        <v>3097</v>
      </c>
      <c r="AY118" s="78" t="s">
        <v>66</v>
      </c>
      <c r="AZ118" s="78" t="str">
        <f>REPLACE(INDEX(GroupVertices[Group],MATCH(Vertices[[#This Row],[Vertex]],GroupVertices[Vertex],0)),1,1,"")</f>
        <v>2</v>
      </c>
      <c r="BA118" s="48" t="s">
        <v>723</v>
      </c>
      <c r="BB118" s="48" t="s">
        <v>723</v>
      </c>
      <c r="BC118" s="48" t="s">
        <v>827</v>
      </c>
      <c r="BD118" s="48" t="s">
        <v>827</v>
      </c>
      <c r="BE118" s="48" t="s">
        <v>846</v>
      </c>
      <c r="BF118" s="48" t="s">
        <v>846</v>
      </c>
      <c r="BG118" s="120" t="s">
        <v>4091</v>
      </c>
      <c r="BH118" s="120" t="s">
        <v>4091</v>
      </c>
      <c r="BI118" s="120" t="s">
        <v>4307</v>
      </c>
      <c r="BJ118" s="120" t="s">
        <v>4307</v>
      </c>
      <c r="BK118" s="120">
        <v>1</v>
      </c>
      <c r="BL118" s="123">
        <v>10</v>
      </c>
      <c r="BM118" s="120">
        <v>0</v>
      </c>
      <c r="BN118" s="123">
        <v>0</v>
      </c>
      <c r="BO118" s="120">
        <v>0</v>
      </c>
      <c r="BP118" s="123">
        <v>0</v>
      </c>
      <c r="BQ118" s="120">
        <v>9</v>
      </c>
      <c r="BR118" s="123">
        <v>90</v>
      </c>
      <c r="BS118" s="120">
        <v>10</v>
      </c>
      <c r="BT118" s="2"/>
      <c r="BU118" s="3"/>
      <c r="BV118" s="3"/>
      <c r="BW118" s="3"/>
      <c r="BX118" s="3"/>
    </row>
    <row r="119" spans="1:76" ht="15">
      <c r="A119" s="64" t="s">
        <v>310</v>
      </c>
      <c r="B119" s="65"/>
      <c r="C119" s="65" t="s">
        <v>64</v>
      </c>
      <c r="D119" s="66">
        <v>162.0194161510351</v>
      </c>
      <c r="E119" s="68"/>
      <c r="F119" s="100" t="s">
        <v>2923</v>
      </c>
      <c r="G119" s="65"/>
      <c r="H119" s="69" t="s">
        <v>310</v>
      </c>
      <c r="I119" s="70"/>
      <c r="J119" s="70"/>
      <c r="K119" s="69" t="s">
        <v>3302</v>
      </c>
      <c r="L119" s="73">
        <v>1</v>
      </c>
      <c r="M119" s="74">
        <v>1913.028076171875</v>
      </c>
      <c r="N119" s="74">
        <v>8378.8408203125</v>
      </c>
      <c r="O119" s="75"/>
      <c r="P119" s="76"/>
      <c r="Q119" s="76"/>
      <c r="R119" s="86"/>
      <c r="S119" s="48">
        <v>1</v>
      </c>
      <c r="T119" s="48">
        <v>1</v>
      </c>
      <c r="U119" s="49">
        <v>0</v>
      </c>
      <c r="V119" s="49">
        <v>0</v>
      </c>
      <c r="W119" s="49">
        <v>0</v>
      </c>
      <c r="X119" s="49">
        <v>0.999997</v>
      </c>
      <c r="Y119" s="49">
        <v>0</v>
      </c>
      <c r="Z119" s="49" t="s">
        <v>4872</v>
      </c>
      <c r="AA119" s="71">
        <v>119</v>
      </c>
      <c r="AB119" s="71"/>
      <c r="AC119" s="72"/>
      <c r="AD119" s="78" t="s">
        <v>2130</v>
      </c>
      <c r="AE119" s="78">
        <v>26</v>
      </c>
      <c r="AF119" s="78">
        <v>38</v>
      </c>
      <c r="AG119" s="78">
        <v>1504</v>
      </c>
      <c r="AH119" s="78">
        <v>22</v>
      </c>
      <c r="AI119" s="78"/>
      <c r="AJ119" s="78" t="s">
        <v>2307</v>
      </c>
      <c r="AK119" s="78" t="s">
        <v>2453</v>
      </c>
      <c r="AL119" s="82" t="s">
        <v>2594</v>
      </c>
      <c r="AM119" s="78"/>
      <c r="AN119" s="80">
        <v>42317.07168981482</v>
      </c>
      <c r="AO119" s="82" t="s">
        <v>2750</v>
      </c>
      <c r="AP119" s="78" t="b">
        <v>1</v>
      </c>
      <c r="AQ119" s="78" t="b">
        <v>0</v>
      </c>
      <c r="AR119" s="78" t="b">
        <v>0</v>
      </c>
      <c r="AS119" s="78"/>
      <c r="AT119" s="78">
        <v>1</v>
      </c>
      <c r="AU119" s="82" t="s">
        <v>2825</v>
      </c>
      <c r="AV119" s="78" t="b">
        <v>0</v>
      </c>
      <c r="AW119" s="78" t="s">
        <v>2981</v>
      </c>
      <c r="AX119" s="82" t="s">
        <v>3098</v>
      </c>
      <c r="AY119" s="78" t="s">
        <v>66</v>
      </c>
      <c r="AZ119" s="78" t="str">
        <f>REPLACE(INDEX(GroupVertices[Group],MATCH(Vertices[[#This Row],[Vertex]],GroupVertices[Vertex],0)),1,1,"")</f>
        <v>1</v>
      </c>
      <c r="BA119" s="48" t="s">
        <v>723</v>
      </c>
      <c r="BB119" s="48" t="s">
        <v>723</v>
      </c>
      <c r="BC119" s="48" t="s">
        <v>827</v>
      </c>
      <c r="BD119" s="48" t="s">
        <v>827</v>
      </c>
      <c r="BE119" s="48" t="s">
        <v>895</v>
      </c>
      <c r="BF119" s="48" t="s">
        <v>895</v>
      </c>
      <c r="BG119" s="120" t="s">
        <v>4092</v>
      </c>
      <c r="BH119" s="120" t="s">
        <v>4092</v>
      </c>
      <c r="BI119" s="120" t="s">
        <v>4308</v>
      </c>
      <c r="BJ119" s="120" t="s">
        <v>4308</v>
      </c>
      <c r="BK119" s="120">
        <v>1</v>
      </c>
      <c r="BL119" s="123">
        <v>11.11111111111111</v>
      </c>
      <c r="BM119" s="120">
        <v>0</v>
      </c>
      <c r="BN119" s="123">
        <v>0</v>
      </c>
      <c r="BO119" s="120">
        <v>0</v>
      </c>
      <c r="BP119" s="123">
        <v>0</v>
      </c>
      <c r="BQ119" s="120">
        <v>8</v>
      </c>
      <c r="BR119" s="123">
        <v>88.88888888888889</v>
      </c>
      <c r="BS119" s="120">
        <v>9</v>
      </c>
      <c r="BT119" s="2"/>
      <c r="BU119" s="3"/>
      <c r="BV119" s="3"/>
      <c r="BW119" s="3"/>
      <c r="BX119" s="3"/>
    </row>
    <row r="120" spans="1:76" ht="15">
      <c r="A120" s="64" t="s">
        <v>311</v>
      </c>
      <c r="B120" s="65"/>
      <c r="C120" s="65" t="s">
        <v>64</v>
      </c>
      <c r="D120" s="66">
        <v>162.00593271281627</v>
      </c>
      <c r="E120" s="68"/>
      <c r="F120" s="100" t="s">
        <v>2854</v>
      </c>
      <c r="G120" s="65"/>
      <c r="H120" s="69" t="s">
        <v>311</v>
      </c>
      <c r="I120" s="70"/>
      <c r="J120" s="70"/>
      <c r="K120" s="69" t="s">
        <v>3303</v>
      </c>
      <c r="L120" s="73">
        <v>1</v>
      </c>
      <c r="M120" s="74">
        <v>4807.83642578125</v>
      </c>
      <c r="N120" s="74">
        <v>7954.955078125</v>
      </c>
      <c r="O120" s="75"/>
      <c r="P120" s="76"/>
      <c r="Q120" s="76"/>
      <c r="R120" s="86"/>
      <c r="S120" s="48">
        <v>0</v>
      </c>
      <c r="T120" s="48">
        <v>1</v>
      </c>
      <c r="U120" s="49">
        <v>0</v>
      </c>
      <c r="V120" s="49">
        <v>0.006329</v>
      </c>
      <c r="W120" s="49">
        <v>0.018025</v>
      </c>
      <c r="X120" s="49">
        <v>0.479453</v>
      </c>
      <c r="Y120" s="49">
        <v>0</v>
      </c>
      <c r="Z120" s="49">
        <v>0</v>
      </c>
      <c r="AA120" s="71">
        <v>120</v>
      </c>
      <c r="AB120" s="71"/>
      <c r="AC120" s="72"/>
      <c r="AD120" s="78" t="s">
        <v>2131</v>
      </c>
      <c r="AE120" s="78">
        <v>8</v>
      </c>
      <c r="AF120" s="78">
        <v>13</v>
      </c>
      <c r="AG120" s="78">
        <v>1814</v>
      </c>
      <c r="AH120" s="78">
        <v>0</v>
      </c>
      <c r="AI120" s="78"/>
      <c r="AJ120" s="78"/>
      <c r="AK120" s="78" t="s">
        <v>2454</v>
      </c>
      <c r="AL120" s="78"/>
      <c r="AM120" s="78"/>
      <c r="AN120" s="80">
        <v>40704.567766203705</v>
      </c>
      <c r="AO120" s="78"/>
      <c r="AP120" s="78" t="b">
        <v>1</v>
      </c>
      <c r="AQ120" s="78" t="b">
        <v>1</v>
      </c>
      <c r="AR120" s="78" t="b">
        <v>0</v>
      </c>
      <c r="AS120" s="78"/>
      <c r="AT120" s="78">
        <v>7</v>
      </c>
      <c r="AU120" s="82" t="s">
        <v>2825</v>
      </c>
      <c r="AV120" s="78" t="b">
        <v>0</v>
      </c>
      <c r="AW120" s="78" t="s">
        <v>2981</v>
      </c>
      <c r="AX120" s="82" t="s">
        <v>3099</v>
      </c>
      <c r="AY120" s="78" t="s">
        <v>66</v>
      </c>
      <c r="AZ120" s="78" t="str">
        <f>REPLACE(INDEX(GroupVertices[Group],MATCH(Vertices[[#This Row],[Vertex]],GroupVertices[Vertex],0)),1,1,"")</f>
        <v>2</v>
      </c>
      <c r="BA120" s="48" t="s">
        <v>723</v>
      </c>
      <c r="BB120" s="48" t="s">
        <v>723</v>
      </c>
      <c r="BC120" s="48" t="s">
        <v>827</v>
      </c>
      <c r="BD120" s="48" t="s">
        <v>827</v>
      </c>
      <c r="BE120" s="48" t="s">
        <v>930</v>
      </c>
      <c r="BF120" s="48" t="s">
        <v>930</v>
      </c>
      <c r="BG120" s="120" t="s">
        <v>4093</v>
      </c>
      <c r="BH120" s="120" t="s">
        <v>4093</v>
      </c>
      <c r="BI120" s="120" t="s">
        <v>4309</v>
      </c>
      <c r="BJ120" s="120" t="s">
        <v>4309</v>
      </c>
      <c r="BK120" s="120">
        <v>1</v>
      </c>
      <c r="BL120" s="123">
        <v>10</v>
      </c>
      <c r="BM120" s="120">
        <v>0</v>
      </c>
      <c r="BN120" s="123">
        <v>0</v>
      </c>
      <c r="BO120" s="120">
        <v>0</v>
      </c>
      <c r="BP120" s="123">
        <v>0</v>
      </c>
      <c r="BQ120" s="120">
        <v>9</v>
      </c>
      <c r="BR120" s="123">
        <v>90</v>
      </c>
      <c r="BS120" s="120">
        <v>10</v>
      </c>
      <c r="BT120" s="2"/>
      <c r="BU120" s="3"/>
      <c r="BV120" s="3"/>
      <c r="BW120" s="3"/>
      <c r="BX120" s="3"/>
    </row>
    <row r="121" spans="1:76" ht="15">
      <c r="A121" s="64" t="s">
        <v>312</v>
      </c>
      <c r="B121" s="65"/>
      <c r="C121" s="65" t="s">
        <v>64</v>
      </c>
      <c r="D121" s="66">
        <v>162.17798138448845</v>
      </c>
      <c r="E121" s="68"/>
      <c r="F121" s="100" t="s">
        <v>1268</v>
      </c>
      <c r="G121" s="65"/>
      <c r="H121" s="69" t="s">
        <v>312</v>
      </c>
      <c r="I121" s="70"/>
      <c r="J121" s="70"/>
      <c r="K121" s="69" t="s">
        <v>3304</v>
      </c>
      <c r="L121" s="73">
        <v>1</v>
      </c>
      <c r="M121" s="74">
        <v>4807.83642578125</v>
      </c>
      <c r="N121" s="74">
        <v>1783.843994140625</v>
      </c>
      <c r="O121" s="75"/>
      <c r="P121" s="76"/>
      <c r="Q121" s="76"/>
      <c r="R121" s="86"/>
      <c r="S121" s="48">
        <v>0</v>
      </c>
      <c r="T121" s="48">
        <v>1</v>
      </c>
      <c r="U121" s="49">
        <v>0</v>
      </c>
      <c r="V121" s="49">
        <v>0.004098</v>
      </c>
      <c r="W121" s="49">
        <v>0.000939</v>
      </c>
      <c r="X121" s="49">
        <v>0.484231</v>
      </c>
      <c r="Y121" s="49">
        <v>0</v>
      </c>
      <c r="Z121" s="49">
        <v>0</v>
      </c>
      <c r="AA121" s="71">
        <v>121</v>
      </c>
      <c r="AB121" s="71"/>
      <c r="AC121" s="72"/>
      <c r="AD121" s="78" t="s">
        <v>2132</v>
      </c>
      <c r="AE121" s="78">
        <v>1141</v>
      </c>
      <c r="AF121" s="78">
        <v>332</v>
      </c>
      <c r="AG121" s="78">
        <v>3474</v>
      </c>
      <c r="AH121" s="78">
        <v>0</v>
      </c>
      <c r="AI121" s="78"/>
      <c r="AJ121" s="78" t="s">
        <v>2308</v>
      </c>
      <c r="AK121" s="78" t="s">
        <v>2384</v>
      </c>
      <c r="AL121" s="82" t="s">
        <v>2595</v>
      </c>
      <c r="AM121" s="78"/>
      <c r="AN121" s="80">
        <v>43436.82630787037</v>
      </c>
      <c r="AO121" s="82" t="s">
        <v>2751</v>
      </c>
      <c r="AP121" s="78" t="b">
        <v>1</v>
      </c>
      <c r="AQ121" s="78" t="b">
        <v>0</v>
      </c>
      <c r="AR121" s="78" t="b">
        <v>0</v>
      </c>
      <c r="AS121" s="78"/>
      <c r="AT121" s="78">
        <v>0</v>
      </c>
      <c r="AU121" s="78"/>
      <c r="AV121" s="78" t="b">
        <v>0</v>
      </c>
      <c r="AW121" s="78" t="s">
        <v>2981</v>
      </c>
      <c r="AX121" s="82" t="s">
        <v>3100</v>
      </c>
      <c r="AY121" s="78" t="s">
        <v>66</v>
      </c>
      <c r="AZ121" s="78" t="str">
        <f>REPLACE(INDEX(GroupVertices[Group],MATCH(Vertices[[#This Row],[Vertex]],GroupVertices[Vertex],0)),1,1,"")</f>
        <v>4</v>
      </c>
      <c r="BA121" s="48"/>
      <c r="BB121" s="48"/>
      <c r="BC121" s="48"/>
      <c r="BD121" s="48"/>
      <c r="BE121" s="48" t="s">
        <v>3941</v>
      </c>
      <c r="BF121" s="48" t="s">
        <v>3941</v>
      </c>
      <c r="BG121" s="120" t="s">
        <v>4094</v>
      </c>
      <c r="BH121" s="120" t="s">
        <v>4094</v>
      </c>
      <c r="BI121" s="120" t="s">
        <v>4310</v>
      </c>
      <c r="BJ121" s="120" t="s">
        <v>4310</v>
      </c>
      <c r="BK121" s="120">
        <v>0</v>
      </c>
      <c r="BL121" s="123">
        <v>0</v>
      </c>
      <c r="BM121" s="120">
        <v>0</v>
      </c>
      <c r="BN121" s="123">
        <v>0</v>
      </c>
      <c r="BO121" s="120">
        <v>0</v>
      </c>
      <c r="BP121" s="123">
        <v>0</v>
      </c>
      <c r="BQ121" s="120">
        <v>17</v>
      </c>
      <c r="BR121" s="123">
        <v>100</v>
      </c>
      <c r="BS121" s="120">
        <v>17</v>
      </c>
      <c r="BT121" s="2"/>
      <c r="BU121" s="3"/>
      <c r="BV121" s="3"/>
      <c r="BW121" s="3"/>
      <c r="BX121" s="3"/>
    </row>
    <row r="122" spans="1:76" ht="15">
      <c r="A122" s="64" t="s">
        <v>396</v>
      </c>
      <c r="B122" s="65"/>
      <c r="C122" s="65" t="s">
        <v>64</v>
      </c>
      <c r="D122" s="66">
        <v>162.08090062931294</v>
      </c>
      <c r="E122" s="68"/>
      <c r="F122" s="100" t="s">
        <v>1294</v>
      </c>
      <c r="G122" s="65"/>
      <c r="H122" s="69" t="s">
        <v>396</v>
      </c>
      <c r="I122" s="70"/>
      <c r="J122" s="70"/>
      <c r="K122" s="69" t="s">
        <v>3305</v>
      </c>
      <c r="L122" s="73">
        <v>384.8124606670862</v>
      </c>
      <c r="M122" s="74">
        <v>5252.20458984375</v>
      </c>
      <c r="N122" s="74">
        <v>1714.593994140625</v>
      </c>
      <c r="O122" s="75"/>
      <c r="P122" s="76"/>
      <c r="Q122" s="76"/>
      <c r="R122" s="86"/>
      <c r="S122" s="48">
        <v>3</v>
      </c>
      <c r="T122" s="48">
        <v>1</v>
      </c>
      <c r="U122" s="49">
        <v>122</v>
      </c>
      <c r="V122" s="49">
        <v>0.005464</v>
      </c>
      <c r="W122" s="49">
        <v>0.006444</v>
      </c>
      <c r="X122" s="49">
        <v>1.179638</v>
      </c>
      <c r="Y122" s="49">
        <v>0</v>
      </c>
      <c r="Z122" s="49">
        <v>0</v>
      </c>
      <c r="AA122" s="71">
        <v>122</v>
      </c>
      <c r="AB122" s="71"/>
      <c r="AC122" s="72"/>
      <c r="AD122" s="78" t="s">
        <v>2133</v>
      </c>
      <c r="AE122" s="78">
        <v>181</v>
      </c>
      <c r="AF122" s="78">
        <v>152</v>
      </c>
      <c r="AG122" s="78">
        <v>1248</v>
      </c>
      <c r="AH122" s="78">
        <v>2070</v>
      </c>
      <c r="AI122" s="78"/>
      <c r="AJ122" s="78" t="s">
        <v>2309</v>
      </c>
      <c r="AK122" s="78" t="s">
        <v>2455</v>
      </c>
      <c r="AL122" s="78"/>
      <c r="AM122" s="78"/>
      <c r="AN122" s="80">
        <v>42104.762662037036</v>
      </c>
      <c r="AO122" s="82" t="s">
        <v>2752</v>
      </c>
      <c r="AP122" s="78" t="b">
        <v>1</v>
      </c>
      <c r="AQ122" s="78" t="b">
        <v>0</v>
      </c>
      <c r="AR122" s="78" t="b">
        <v>0</v>
      </c>
      <c r="AS122" s="78"/>
      <c r="AT122" s="78">
        <v>18</v>
      </c>
      <c r="AU122" s="82" t="s">
        <v>2825</v>
      </c>
      <c r="AV122" s="78" t="b">
        <v>0</v>
      </c>
      <c r="AW122" s="78" t="s">
        <v>2981</v>
      </c>
      <c r="AX122" s="82" t="s">
        <v>3101</v>
      </c>
      <c r="AY122" s="78" t="s">
        <v>66</v>
      </c>
      <c r="AZ122" s="78" t="str">
        <f>REPLACE(INDEX(GroupVertices[Group],MATCH(Vertices[[#This Row],[Vertex]],GroupVertices[Vertex],0)),1,1,"")</f>
        <v>4</v>
      </c>
      <c r="BA122" s="48" t="s">
        <v>3904</v>
      </c>
      <c r="BB122" s="48" t="s">
        <v>3904</v>
      </c>
      <c r="BC122" s="48" t="s">
        <v>829</v>
      </c>
      <c r="BD122" s="48" t="s">
        <v>829</v>
      </c>
      <c r="BE122" s="48" t="s">
        <v>3942</v>
      </c>
      <c r="BF122" s="48" t="s">
        <v>3982</v>
      </c>
      <c r="BG122" s="120" t="s">
        <v>4095</v>
      </c>
      <c r="BH122" s="120" t="s">
        <v>4189</v>
      </c>
      <c r="BI122" s="120" t="s">
        <v>4311</v>
      </c>
      <c r="BJ122" s="120" t="s">
        <v>4400</v>
      </c>
      <c r="BK122" s="120">
        <v>1</v>
      </c>
      <c r="BL122" s="123">
        <v>1.1235955056179776</v>
      </c>
      <c r="BM122" s="120">
        <v>1</v>
      </c>
      <c r="BN122" s="123">
        <v>1.1235955056179776</v>
      </c>
      <c r="BO122" s="120">
        <v>0</v>
      </c>
      <c r="BP122" s="123">
        <v>0</v>
      </c>
      <c r="BQ122" s="120">
        <v>87</v>
      </c>
      <c r="BR122" s="123">
        <v>97.75280898876404</v>
      </c>
      <c r="BS122" s="120">
        <v>89</v>
      </c>
      <c r="BT122" s="2"/>
      <c r="BU122" s="3"/>
      <c r="BV122" s="3"/>
      <c r="BW122" s="3"/>
      <c r="BX122" s="3"/>
    </row>
    <row r="123" spans="1:76" ht="15">
      <c r="A123" s="64" t="s">
        <v>313</v>
      </c>
      <c r="B123" s="65"/>
      <c r="C123" s="65" t="s">
        <v>64</v>
      </c>
      <c r="D123" s="66">
        <v>169.7918092778927</v>
      </c>
      <c r="E123" s="68"/>
      <c r="F123" s="100" t="s">
        <v>1269</v>
      </c>
      <c r="G123" s="65"/>
      <c r="H123" s="69" t="s">
        <v>313</v>
      </c>
      <c r="I123" s="70"/>
      <c r="J123" s="70"/>
      <c r="K123" s="69" t="s">
        <v>3306</v>
      </c>
      <c r="L123" s="73">
        <v>1</v>
      </c>
      <c r="M123" s="74">
        <v>2403.918212890625</v>
      </c>
      <c r="N123" s="74">
        <v>8378.8408203125</v>
      </c>
      <c r="O123" s="75"/>
      <c r="P123" s="76"/>
      <c r="Q123" s="76"/>
      <c r="R123" s="86"/>
      <c r="S123" s="48">
        <v>1</v>
      </c>
      <c r="T123" s="48">
        <v>1</v>
      </c>
      <c r="U123" s="49">
        <v>0</v>
      </c>
      <c r="V123" s="49">
        <v>0</v>
      </c>
      <c r="W123" s="49">
        <v>0</v>
      </c>
      <c r="X123" s="49">
        <v>0.999997</v>
      </c>
      <c r="Y123" s="49">
        <v>0</v>
      </c>
      <c r="Z123" s="49" t="s">
        <v>4872</v>
      </c>
      <c r="AA123" s="71">
        <v>123</v>
      </c>
      <c r="AB123" s="71"/>
      <c r="AC123" s="72"/>
      <c r="AD123" s="78" t="s">
        <v>2134</v>
      </c>
      <c r="AE123" s="78">
        <v>100</v>
      </c>
      <c r="AF123" s="78">
        <v>14449</v>
      </c>
      <c r="AG123" s="78">
        <v>39168</v>
      </c>
      <c r="AH123" s="78">
        <v>19678</v>
      </c>
      <c r="AI123" s="78"/>
      <c r="AJ123" s="78" t="s">
        <v>2310</v>
      </c>
      <c r="AK123" s="78" t="s">
        <v>2456</v>
      </c>
      <c r="AL123" s="78"/>
      <c r="AM123" s="78"/>
      <c r="AN123" s="80">
        <v>41175.873611111114</v>
      </c>
      <c r="AO123" s="82" t="s">
        <v>2753</v>
      </c>
      <c r="AP123" s="78" t="b">
        <v>0</v>
      </c>
      <c r="AQ123" s="78" t="b">
        <v>0</v>
      </c>
      <c r="AR123" s="78" t="b">
        <v>0</v>
      </c>
      <c r="AS123" s="78"/>
      <c r="AT123" s="78">
        <v>408</v>
      </c>
      <c r="AU123" s="82" t="s">
        <v>2826</v>
      </c>
      <c r="AV123" s="78" t="b">
        <v>0</v>
      </c>
      <c r="AW123" s="78" t="s">
        <v>2981</v>
      </c>
      <c r="AX123" s="82" t="s">
        <v>3102</v>
      </c>
      <c r="AY123" s="78" t="s">
        <v>66</v>
      </c>
      <c r="AZ123" s="78" t="str">
        <f>REPLACE(INDEX(GroupVertices[Group],MATCH(Vertices[[#This Row],[Vertex]],GroupVertices[Vertex],0)),1,1,"")</f>
        <v>1</v>
      </c>
      <c r="BA123" s="48"/>
      <c r="BB123" s="48"/>
      <c r="BC123" s="48"/>
      <c r="BD123" s="48"/>
      <c r="BE123" s="48" t="s">
        <v>876</v>
      </c>
      <c r="BF123" s="48" t="s">
        <v>876</v>
      </c>
      <c r="BG123" s="120" t="s">
        <v>4096</v>
      </c>
      <c r="BH123" s="120" t="s">
        <v>4190</v>
      </c>
      <c r="BI123" s="120" t="s">
        <v>4312</v>
      </c>
      <c r="BJ123" s="120" t="s">
        <v>4401</v>
      </c>
      <c r="BK123" s="120">
        <v>3</v>
      </c>
      <c r="BL123" s="123">
        <v>9.090909090909092</v>
      </c>
      <c r="BM123" s="120">
        <v>0</v>
      </c>
      <c r="BN123" s="123">
        <v>0</v>
      </c>
      <c r="BO123" s="120">
        <v>0</v>
      </c>
      <c r="BP123" s="123">
        <v>0</v>
      </c>
      <c r="BQ123" s="120">
        <v>30</v>
      </c>
      <c r="BR123" s="123">
        <v>90.9090909090909</v>
      </c>
      <c r="BS123" s="120">
        <v>33</v>
      </c>
      <c r="BT123" s="2"/>
      <c r="BU123" s="3"/>
      <c r="BV123" s="3"/>
      <c r="BW123" s="3"/>
      <c r="BX123" s="3"/>
    </row>
    <row r="124" spans="1:76" ht="15">
      <c r="A124" s="64" t="s">
        <v>314</v>
      </c>
      <c r="B124" s="65"/>
      <c r="C124" s="65" t="s">
        <v>64</v>
      </c>
      <c r="D124" s="66">
        <v>162.14022775747574</v>
      </c>
      <c r="E124" s="68"/>
      <c r="F124" s="100" t="s">
        <v>2924</v>
      </c>
      <c r="G124" s="65"/>
      <c r="H124" s="69" t="s">
        <v>314</v>
      </c>
      <c r="I124" s="70"/>
      <c r="J124" s="70"/>
      <c r="K124" s="69" t="s">
        <v>3307</v>
      </c>
      <c r="L124" s="73">
        <v>1</v>
      </c>
      <c r="M124" s="74">
        <v>2894.808349609375</v>
      </c>
      <c r="N124" s="74">
        <v>8378.8408203125</v>
      </c>
      <c r="O124" s="75"/>
      <c r="P124" s="76"/>
      <c r="Q124" s="76"/>
      <c r="R124" s="86"/>
      <c r="S124" s="48">
        <v>1</v>
      </c>
      <c r="T124" s="48">
        <v>1</v>
      </c>
      <c r="U124" s="49">
        <v>0</v>
      </c>
      <c r="V124" s="49">
        <v>0</v>
      </c>
      <c r="W124" s="49">
        <v>0</v>
      </c>
      <c r="X124" s="49">
        <v>0.999997</v>
      </c>
      <c r="Y124" s="49">
        <v>0</v>
      </c>
      <c r="Z124" s="49" t="s">
        <v>4872</v>
      </c>
      <c r="AA124" s="71">
        <v>124</v>
      </c>
      <c r="AB124" s="71"/>
      <c r="AC124" s="72"/>
      <c r="AD124" s="78" t="s">
        <v>2135</v>
      </c>
      <c r="AE124" s="78">
        <v>262</v>
      </c>
      <c r="AF124" s="78">
        <v>262</v>
      </c>
      <c r="AG124" s="78">
        <v>2082</v>
      </c>
      <c r="AH124" s="78">
        <v>259</v>
      </c>
      <c r="AI124" s="78"/>
      <c r="AJ124" s="78" t="s">
        <v>2311</v>
      </c>
      <c r="AK124" s="78" t="s">
        <v>2457</v>
      </c>
      <c r="AL124" s="82" t="s">
        <v>2596</v>
      </c>
      <c r="AM124" s="78"/>
      <c r="AN124" s="80">
        <v>40195.11732638889</v>
      </c>
      <c r="AO124" s="82" t="s">
        <v>2754</v>
      </c>
      <c r="AP124" s="78" t="b">
        <v>1</v>
      </c>
      <c r="AQ124" s="78" t="b">
        <v>0</v>
      </c>
      <c r="AR124" s="78" t="b">
        <v>0</v>
      </c>
      <c r="AS124" s="78"/>
      <c r="AT124" s="78">
        <v>29</v>
      </c>
      <c r="AU124" s="82" t="s">
        <v>2825</v>
      </c>
      <c r="AV124" s="78" t="b">
        <v>0</v>
      </c>
      <c r="AW124" s="78" t="s">
        <v>2981</v>
      </c>
      <c r="AX124" s="82" t="s">
        <v>3103</v>
      </c>
      <c r="AY124" s="78" t="s">
        <v>66</v>
      </c>
      <c r="AZ124" s="78" t="str">
        <f>REPLACE(INDEX(GroupVertices[Group],MATCH(Vertices[[#This Row],[Vertex]],GroupVertices[Vertex],0)),1,1,"")</f>
        <v>1</v>
      </c>
      <c r="BA124" s="48" t="s">
        <v>723</v>
      </c>
      <c r="BB124" s="48" t="s">
        <v>723</v>
      </c>
      <c r="BC124" s="48" t="s">
        <v>827</v>
      </c>
      <c r="BD124" s="48" t="s">
        <v>827</v>
      </c>
      <c r="BE124" s="48" t="s">
        <v>869</v>
      </c>
      <c r="BF124" s="48" t="s">
        <v>869</v>
      </c>
      <c r="BG124" s="120" t="s">
        <v>4097</v>
      </c>
      <c r="BH124" s="120" t="s">
        <v>4097</v>
      </c>
      <c r="BI124" s="120" t="s">
        <v>4313</v>
      </c>
      <c r="BJ124" s="120" t="s">
        <v>4313</v>
      </c>
      <c r="BK124" s="120">
        <v>1</v>
      </c>
      <c r="BL124" s="123">
        <v>11.11111111111111</v>
      </c>
      <c r="BM124" s="120">
        <v>0</v>
      </c>
      <c r="BN124" s="123">
        <v>0</v>
      </c>
      <c r="BO124" s="120">
        <v>0</v>
      </c>
      <c r="BP124" s="123">
        <v>0</v>
      </c>
      <c r="BQ124" s="120">
        <v>8</v>
      </c>
      <c r="BR124" s="123">
        <v>88.88888888888889</v>
      </c>
      <c r="BS124" s="120">
        <v>9</v>
      </c>
      <c r="BT124" s="2"/>
      <c r="BU124" s="3"/>
      <c r="BV124" s="3"/>
      <c r="BW124" s="3"/>
      <c r="BX124" s="3"/>
    </row>
    <row r="125" spans="1:76" ht="15">
      <c r="A125" s="64" t="s">
        <v>315</v>
      </c>
      <c r="B125" s="65"/>
      <c r="C125" s="65" t="s">
        <v>64</v>
      </c>
      <c r="D125" s="66">
        <v>162.0593271281628</v>
      </c>
      <c r="E125" s="68"/>
      <c r="F125" s="100" t="s">
        <v>2925</v>
      </c>
      <c r="G125" s="65"/>
      <c r="H125" s="69" t="s">
        <v>315</v>
      </c>
      <c r="I125" s="70"/>
      <c r="J125" s="70"/>
      <c r="K125" s="69" t="s">
        <v>3308</v>
      </c>
      <c r="L125" s="73">
        <v>1</v>
      </c>
      <c r="M125" s="74">
        <v>1913.028076171875</v>
      </c>
      <c r="N125" s="74">
        <v>7534.005859375</v>
      </c>
      <c r="O125" s="75"/>
      <c r="P125" s="76"/>
      <c r="Q125" s="76"/>
      <c r="R125" s="86"/>
      <c r="S125" s="48">
        <v>1</v>
      </c>
      <c r="T125" s="48">
        <v>1</v>
      </c>
      <c r="U125" s="49">
        <v>0</v>
      </c>
      <c r="V125" s="49">
        <v>0</v>
      </c>
      <c r="W125" s="49">
        <v>0</v>
      </c>
      <c r="X125" s="49">
        <v>0.999997</v>
      </c>
      <c r="Y125" s="49">
        <v>0</v>
      </c>
      <c r="Z125" s="49" t="s">
        <v>4872</v>
      </c>
      <c r="AA125" s="71">
        <v>125</v>
      </c>
      <c r="AB125" s="71"/>
      <c r="AC125" s="72"/>
      <c r="AD125" s="78" t="s">
        <v>2136</v>
      </c>
      <c r="AE125" s="78">
        <v>415</v>
      </c>
      <c r="AF125" s="78">
        <v>112</v>
      </c>
      <c r="AG125" s="78">
        <v>3132</v>
      </c>
      <c r="AH125" s="78">
        <v>354</v>
      </c>
      <c r="AI125" s="78"/>
      <c r="AJ125" s="78" t="s">
        <v>2312</v>
      </c>
      <c r="AK125" s="78" t="s">
        <v>2458</v>
      </c>
      <c r="AL125" s="82" t="s">
        <v>2597</v>
      </c>
      <c r="AM125" s="78"/>
      <c r="AN125" s="80">
        <v>40821.78810185185</v>
      </c>
      <c r="AO125" s="82" t="s">
        <v>2755</v>
      </c>
      <c r="AP125" s="78" t="b">
        <v>1</v>
      </c>
      <c r="AQ125" s="78" t="b">
        <v>0</v>
      </c>
      <c r="AR125" s="78" t="b">
        <v>0</v>
      </c>
      <c r="AS125" s="78"/>
      <c r="AT125" s="78">
        <v>3</v>
      </c>
      <c r="AU125" s="82" t="s">
        <v>2825</v>
      </c>
      <c r="AV125" s="78" t="b">
        <v>0</v>
      </c>
      <c r="AW125" s="78" t="s">
        <v>2981</v>
      </c>
      <c r="AX125" s="82" t="s">
        <v>3104</v>
      </c>
      <c r="AY125" s="78" t="s">
        <v>66</v>
      </c>
      <c r="AZ125" s="78" t="str">
        <f>REPLACE(INDEX(GroupVertices[Group],MATCH(Vertices[[#This Row],[Vertex]],GroupVertices[Vertex],0)),1,1,"")</f>
        <v>1</v>
      </c>
      <c r="BA125" s="48" t="s">
        <v>723</v>
      </c>
      <c r="BB125" s="48" t="s">
        <v>723</v>
      </c>
      <c r="BC125" s="48" t="s">
        <v>827</v>
      </c>
      <c r="BD125" s="48" t="s">
        <v>827</v>
      </c>
      <c r="BE125" s="48" t="s">
        <v>875</v>
      </c>
      <c r="BF125" s="48" t="s">
        <v>875</v>
      </c>
      <c r="BG125" s="120" t="s">
        <v>4098</v>
      </c>
      <c r="BH125" s="120" t="s">
        <v>4098</v>
      </c>
      <c r="BI125" s="120" t="s">
        <v>4314</v>
      </c>
      <c r="BJ125" s="120" t="s">
        <v>4314</v>
      </c>
      <c r="BK125" s="120">
        <v>1</v>
      </c>
      <c r="BL125" s="123">
        <v>11.11111111111111</v>
      </c>
      <c r="BM125" s="120">
        <v>0</v>
      </c>
      <c r="BN125" s="123">
        <v>0</v>
      </c>
      <c r="BO125" s="120">
        <v>0</v>
      </c>
      <c r="BP125" s="123">
        <v>0</v>
      </c>
      <c r="BQ125" s="120">
        <v>8</v>
      </c>
      <c r="BR125" s="123">
        <v>88.88888888888889</v>
      </c>
      <c r="BS125" s="120">
        <v>9</v>
      </c>
      <c r="BT125" s="2"/>
      <c r="BU125" s="3"/>
      <c r="BV125" s="3"/>
      <c r="BW125" s="3"/>
      <c r="BX125" s="3"/>
    </row>
    <row r="126" spans="1:76" ht="15">
      <c r="A126" s="64" t="s">
        <v>316</v>
      </c>
      <c r="B126" s="65"/>
      <c r="C126" s="65" t="s">
        <v>64</v>
      </c>
      <c r="D126" s="66">
        <v>162.20872362362735</v>
      </c>
      <c r="E126" s="68"/>
      <c r="F126" s="100" t="s">
        <v>1270</v>
      </c>
      <c r="G126" s="65"/>
      <c r="H126" s="69" t="s">
        <v>316</v>
      </c>
      <c r="I126" s="70"/>
      <c r="J126" s="70"/>
      <c r="K126" s="69" t="s">
        <v>3309</v>
      </c>
      <c r="L126" s="73">
        <v>384.8124606670862</v>
      </c>
      <c r="M126" s="74">
        <v>7242.0595703125</v>
      </c>
      <c r="N126" s="74">
        <v>8117.2060546875</v>
      </c>
      <c r="O126" s="75"/>
      <c r="P126" s="76"/>
      <c r="Q126" s="76"/>
      <c r="R126" s="86"/>
      <c r="S126" s="48">
        <v>0</v>
      </c>
      <c r="T126" s="48">
        <v>2</v>
      </c>
      <c r="U126" s="49">
        <v>122</v>
      </c>
      <c r="V126" s="49">
        <v>0.00641</v>
      </c>
      <c r="W126" s="49">
        <v>0.018416</v>
      </c>
      <c r="X126" s="49">
        <v>0.950219</v>
      </c>
      <c r="Y126" s="49">
        <v>0</v>
      </c>
      <c r="Z126" s="49">
        <v>0</v>
      </c>
      <c r="AA126" s="71">
        <v>126</v>
      </c>
      <c r="AB126" s="71"/>
      <c r="AC126" s="72"/>
      <c r="AD126" s="78" t="s">
        <v>2137</v>
      </c>
      <c r="AE126" s="78">
        <v>375</v>
      </c>
      <c r="AF126" s="78">
        <v>389</v>
      </c>
      <c r="AG126" s="78">
        <v>3268</v>
      </c>
      <c r="AH126" s="78">
        <v>58177</v>
      </c>
      <c r="AI126" s="78"/>
      <c r="AJ126" s="78" t="s">
        <v>2313</v>
      </c>
      <c r="AK126" s="78" t="s">
        <v>2459</v>
      </c>
      <c r="AL126" s="82" t="s">
        <v>2598</v>
      </c>
      <c r="AM126" s="78"/>
      <c r="AN126" s="80">
        <v>39910.57885416667</v>
      </c>
      <c r="AO126" s="82" t="s">
        <v>2756</v>
      </c>
      <c r="AP126" s="78" t="b">
        <v>0</v>
      </c>
      <c r="AQ126" s="78" t="b">
        <v>0</v>
      </c>
      <c r="AR126" s="78" t="b">
        <v>1</v>
      </c>
      <c r="AS126" s="78"/>
      <c r="AT126" s="78">
        <v>56</v>
      </c>
      <c r="AU126" s="82" t="s">
        <v>2843</v>
      </c>
      <c r="AV126" s="78" t="b">
        <v>0</v>
      </c>
      <c r="AW126" s="78" t="s">
        <v>2981</v>
      </c>
      <c r="AX126" s="82" t="s">
        <v>3105</v>
      </c>
      <c r="AY126" s="78" t="s">
        <v>66</v>
      </c>
      <c r="AZ126" s="78" t="str">
        <f>REPLACE(INDEX(GroupVertices[Group],MATCH(Vertices[[#This Row],[Vertex]],GroupVertices[Vertex],0)),1,1,"")</f>
        <v>2</v>
      </c>
      <c r="BA126" s="48" t="s">
        <v>3905</v>
      </c>
      <c r="BB126" s="48" t="s">
        <v>3905</v>
      </c>
      <c r="BC126" s="48" t="s">
        <v>829</v>
      </c>
      <c r="BD126" s="48" t="s">
        <v>829</v>
      </c>
      <c r="BE126" s="48" t="s">
        <v>3943</v>
      </c>
      <c r="BF126" s="48" t="s">
        <v>3983</v>
      </c>
      <c r="BG126" s="120" t="s">
        <v>4099</v>
      </c>
      <c r="BH126" s="120" t="s">
        <v>4191</v>
      </c>
      <c r="BI126" s="120" t="s">
        <v>4315</v>
      </c>
      <c r="BJ126" s="120" t="s">
        <v>4402</v>
      </c>
      <c r="BK126" s="120">
        <v>3</v>
      </c>
      <c r="BL126" s="123">
        <v>5.882352941176471</v>
      </c>
      <c r="BM126" s="120">
        <v>0</v>
      </c>
      <c r="BN126" s="123">
        <v>0</v>
      </c>
      <c r="BO126" s="120">
        <v>0</v>
      </c>
      <c r="BP126" s="123">
        <v>0</v>
      </c>
      <c r="BQ126" s="120">
        <v>48</v>
      </c>
      <c r="BR126" s="123">
        <v>94.11764705882354</v>
      </c>
      <c r="BS126" s="120">
        <v>51</v>
      </c>
      <c r="BT126" s="2"/>
      <c r="BU126" s="3"/>
      <c r="BV126" s="3"/>
      <c r="BW126" s="3"/>
      <c r="BX126" s="3"/>
    </row>
    <row r="127" spans="1:76" ht="15">
      <c r="A127" s="64" t="s">
        <v>413</v>
      </c>
      <c r="B127" s="65"/>
      <c r="C127" s="65" t="s">
        <v>64</v>
      </c>
      <c r="D127" s="66">
        <v>171.93351860457034</v>
      </c>
      <c r="E127" s="68"/>
      <c r="F127" s="100" t="s">
        <v>2926</v>
      </c>
      <c r="G127" s="65"/>
      <c r="H127" s="69" t="s">
        <v>413</v>
      </c>
      <c r="I127" s="70"/>
      <c r="J127" s="70"/>
      <c r="K127" s="69" t="s">
        <v>3310</v>
      </c>
      <c r="L127" s="73">
        <v>1</v>
      </c>
      <c r="M127" s="74">
        <v>8231.794921875</v>
      </c>
      <c r="N127" s="74">
        <v>8276.9111328125</v>
      </c>
      <c r="O127" s="75"/>
      <c r="P127" s="76"/>
      <c r="Q127" s="76"/>
      <c r="R127" s="86"/>
      <c r="S127" s="48">
        <v>1</v>
      </c>
      <c r="T127" s="48">
        <v>0</v>
      </c>
      <c r="U127" s="49">
        <v>0</v>
      </c>
      <c r="V127" s="49">
        <v>0.004608</v>
      </c>
      <c r="W127" s="49">
        <v>0.002684</v>
      </c>
      <c r="X127" s="49">
        <v>0.553843</v>
      </c>
      <c r="Y127" s="49">
        <v>0</v>
      </c>
      <c r="Z127" s="49">
        <v>0</v>
      </c>
      <c r="AA127" s="71">
        <v>127</v>
      </c>
      <c r="AB127" s="71"/>
      <c r="AC127" s="72"/>
      <c r="AD127" s="78" t="s">
        <v>2138</v>
      </c>
      <c r="AE127" s="78">
        <v>6514</v>
      </c>
      <c r="AF127" s="78">
        <v>18420</v>
      </c>
      <c r="AG127" s="78">
        <v>50097</v>
      </c>
      <c r="AH127" s="78">
        <v>17483</v>
      </c>
      <c r="AI127" s="78"/>
      <c r="AJ127" s="78" t="s">
        <v>2314</v>
      </c>
      <c r="AK127" s="78" t="s">
        <v>2460</v>
      </c>
      <c r="AL127" s="82" t="s">
        <v>2599</v>
      </c>
      <c r="AM127" s="78"/>
      <c r="AN127" s="80">
        <v>40235.891863425924</v>
      </c>
      <c r="AO127" s="82" t="s">
        <v>2757</v>
      </c>
      <c r="AP127" s="78" t="b">
        <v>0</v>
      </c>
      <c r="AQ127" s="78" t="b">
        <v>0</v>
      </c>
      <c r="AR127" s="78" t="b">
        <v>1</v>
      </c>
      <c r="AS127" s="78" t="s">
        <v>1915</v>
      </c>
      <c r="AT127" s="78">
        <v>433</v>
      </c>
      <c r="AU127" s="82" t="s">
        <v>2841</v>
      </c>
      <c r="AV127" s="78" t="b">
        <v>0</v>
      </c>
      <c r="AW127" s="78" t="s">
        <v>2981</v>
      </c>
      <c r="AX127" s="82" t="s">
        <v>3106</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317</v>
      </c>
      <c r="B128" s="65"/>
      <c r="C128" s="65" t="s">
        <v>64</v>
      </c>
      <c r="D128" s="66">
        <v>162.0490797151165</v>
      </c>
      <c r="E128" s="68"/>
      <c r="F128" s="100" t="s">
        <v>2927</v>
      </c>
      <c r="G128" s="65"/>
      <c r="H128" s="69" t="s">
        <v>317</v>
      </c>
      <c r="I128" s="70"/>
      <c r="J128" s="70"/>
      <c r="K128" s="69" t="s">
        <v>3311</v>
      </c>
      <c r="L128" s="73">
        <v>1</v>
      </c>
      <c r="M128" s="74">
        <v>8704.45703125</v>
      </c>
      <c r="N128" s="74">
        <v>641.1123657226562</v>
      </c>
      <c r="O128" s="75"/>
      <c r="P128" s="76"/>
      <c r="Q128" s="76"/>
      <c r="R128" s="86"/>
      <c r="S128" s="48">
        <v>2</v>
      </c>
      <c r="T128" s="48">
        <v>1</v>
      </c>
      <c r="U128" s="49">
        <v>0</v>
      </c>
      <c r="V128" s="49">
        <v>1</v>
      </c>
      <c r="W128" s="49">
        <v>0</v>
      </c>
      <c r="X128" s="49">
        <v>1.298242</v>
      </c>
      <c r="Y128" s="49">
        <v>0</v>
      </c>
      <c r="Z128" s="49">
        <v>0</v>
      </c>
      <c r="AA128" s="71">
        <v>128</v>
      </c>
      <c r="AB128" s="71"/>
      <c r="AC128" s="72"/>
      <c r="AD128" s="78" t="s">
        <v>2139</v>
      </c>
      <c r="AE128" s="78">
        <v>200</v>
      </c>
      <c r="AF128" s="78">
        <v>93</v>
      </c>
      <c r="AG128" s="78">
        <v>459</v>
      </c>
      <c r="AH128" s="78">
        <v>18</v>
      </c>
      <c r="AI128" s="78"/>
      <c r="AJ128" s="78" t="s">
        <v>2315</v>
      </c>
      <c r="AK128" s="78" t="s">
        <v>1954</v>
      </c>
      <c r="AL128" s="82" t="s">
        <v>2600</v>
      </c>
      <c r="AM128" s="78"/>
      <c r="AN128" s="80">
        <v>42047.70138888889</v>
      </c>
      <c r="AO128" s="82" t="s">
        <v>2758</v>
      </c>
      <c r="AP128" s="78" t="b">
        <v>0</v>
      </c>
      <c r="AQ128" s="78" t="b">
        <v>0</v>
      </c>
      <c r="AR128" s="78" t="b">
        <v>0</v>
      </c>
      <c r="AS128" s="78"/>
      <c r="AT128" s="78">
        <v>5</v>
      </c>
      <c r="AU128" s="82" t="s">
        <v>2825</v>
      </c>
      <c r="AV128" s="78" t="b">
        <v>0</v>
      </c>
      <c r="AW128" s="78" t="s">
        <v>2981</v>
      </c>
      <c r="AX128" s="82" t="s">
        <v>3107</v>
      </c>
      <c r="AY128" s="78" t="s">
        <v>66</v>
      </c>
      <c r="AZ128" s="78" t="str">
        <f>REPLACE(INDEX(GroupVertices[Group],MATCH(Vertices[[#This Row],[Vertex]],GroupVertices[Vertex],0)),1,1,"")</f>
        <v>16</v>
      </c>
      <c r="BA128" s="48" t="s">
        <v>755</v>
      </c>
      <c r="BB128" s="48" t="s">
        <v>755</v>
      </c>
      <c r="BC128" s="48" t="s">
        <v>837</v>
      </c>
      <c r="BD128" s="48" t="s">
        <v>837</v>
      </c>
      <c r="BE128" s="48" t="s">
        <v>935</v>
      </c>
      <c r="BF128" s="48" t="s">
        <v>935</v>
      </c>
      <c r="BG128" s="120" t="s">
        <v>3693</v>
      </c>
      <c r="BH128" s="120" t="s">
        <v>3693</v>
      </c>
      <c r="BI128" s="120" t="s">
        <v>3819</v>
      </c>
      <c r="BJ128" s="120" t="s">
        <v>3819</v>
      </c>
      <c r="BK128" s="120">
        <v>0</v>
      </c>
      <c r="BL128" s="123">
        <v>0</v>
      </c>
      <c r="BM128" s="120">
        <v>0</v>
      </c>
      <c r="BN128" s="123">
        <v>0</v>
      </c>
      <c r="BO128" s="120">
        <v>0</v>
      </c>
      <c r="BP128" s="123">
        <v>0</v>
      </c>
      <c r="BQ128" s="120">
        <v>28</v>
      </c>
      <c r="BR128" s="123">
        <v>100</v>
      </c>
      <c r="BS128" s="120">
        <v>28</v>
      </c>
      <c r="BT128" s="2"/>
      <c r="BU128" s="3"/>
      <c r="BV128" s="3"/>
      <c r="BW128" s="3"/>
      <c r="BX128" s="3"/>
    </row>
    <row r="129" spans="1:76" ht="15">
      <c r="A129" s="64" t="s">
        <v>318</v>
      </c>
      <c r="B129" s="65"/>
      <c r="C129" s="65" t="s">
        <v>64</v>
      </c>
      <c r="D129" s="66">
        <v>163.22483552779778</v>
      </c>
      <c r="E129" s="68"/>
      <c r="F129" s="100" t="s">
        <v>1271</v>
      </c>
      <c r="G129" s="65"/>
      <c r="H129" s="69" t="s">
        <v>318</v>
      </c>
      <c r="I129" s="70"/>
      <c r="J129" s="70"/>
      <c r="K129" s="69" t="s">
        <v>3312</v>
      </c>
      <c r="L129" s="73">
        <v>1</v>
      </c>
      <c r="M129" s="74">
        <v>9104.0283203125</v>
      </c>
      <c r="N129" s="74">
        <v>641.1123657226562</v>
      </c>
      <c r="O129" s="75"/>
      <c r="P129" s="76"/>
      <c r="Q129" s="76"/>
      <c r="R129" s="86"/>
      <c r="S129" s="48">
        <v>0</v>
      </c>
      <c r="T129" s="48">
        <v>1</v>
      </c>
      <c r="U129" s="49">
        <v>0</v>
      </c>
      <c r="V129" s="49">
        <v>1</v>
      </c>
      <c r="W129" s="49">
        <v>0</v>
      </c>
      <c r="X129" s="49">
        <v>0.701753</v>
      </c>
      <c r="Y129" s="49">
        <v>0</v>
      </c>
      <c r="Z129" s="49">
        <v>0</v>
      </c>
      <c r="AA129" s="71">
        <v>129</v>
      </c>
      <c r="AB129" s="71"/>
      <c r="AC129" s="72"/>
      <c r="AD129" s="78" t="s">
        <v>2140</v>
      </c>
      <c r="AE129" s="78">
        <v>2408</v>
      </c>
      <c r="AF129" s="78">
        <v>2273</v>
      </c>
      <c r="AG129" s="78">
        <v>160687</v>
      </c>
      <c r="AH129" s="78">
        <v>54</v>
      </c>
      <c r="AI129" s="78"/>
      <c r="AJ129" s="78" t="s">
        <v>2316</v>
      </c>
      <c r="AK129" s="78"/>
      <c r="AL129" s="78"/>
      <c r="AM129" s="78"/>
      <c r="AN129" s="80">
        <v>43034.40614583333</v>
      </c>
      <c r="AO129" s="82" t="s">
        <v>2759</v>
      </c>
      <c r="AP129" s="78" t="b">
        <v>0</v>
      </c>
      <c r="AQ129" s="78" t="b">
        <v>0</v>
      </c>
      <c r="AR129" s="78" t="b">
        <v>0</v>
      </c>
      <c r="AS129" s="78"/>
      <c r="AT129" s="78">
        <v>9</v>
      </c>
      <c r="AU129" s="82" t="s">
        <v>2825</v>
      </c>
      <c r="AV129" s="78" t="b">
        <v>0</v>
      </c>
      <c r="AW129" s="78" t="s">
        <v>2981</v>
      </c>
      <c r="AX129" s="82" t="s">
        <v>3108</v>
      </c>
      <c r="AY129" s="78" t="s">
        <v>66</v>
      </c>
      <c r="AZ129" s="78" t="str">
        <f>REPLACE(INDEX(GroupVertices[Group],MATCH(Vertices[[#This Row],[Vertex]],GroupVertices[Vertex],0)),1,1,"")</f>
        <v>16</v>
      </c>
      <c r="BA129" s="48"/>
      <c r="BB129" s="48"/>
      <c r="BC129" s="48"/>
      <c r="BD129" s="48"/>
      <c r="BE129" s="48"/>
      <c r="BF129" s="48"/>
      <c r="BG129" s="120" t="s">
        <v>4100</v>
      </c>
      <c r="BH129" s="120" t="s">
        <v>4100</v>
      </c>
      <c r="BI129" s="120" t="s">
        <v>4316</v>
      </c>
      <c r="BJ129" s="120" t="s">
        <v>4316</v>
      </c>
      <c r="BK129" s="120">
        <v>0</v>
      </c>
      <c r="BL129" s="123">
        <v>0</v>
      </c>
      <c r="BM129" s="120">
        <v>0</v>
      </c>
      <c r="BN129" s="123">
        <v>0</v>
      </c>
      <c r="BO129" s="120">
        <v>0</v>
      </c>
      <c r="BP129" s="123">
        <v>0</v>
      </c>
      <c r="BQ129" s="120">
        <v>20</v>
      </c>
      <c r="BR129" s="123">
        <v>100</v>
      </c>
      <c r="BS129" s="120">
        <v>20</v>
      </c>
      <c r="BT129" s="2"/>
      <c r="BU129" s="3"/>
      <c r="BV129" s="3"/>
      <c r="BW129" s="3"/>
      <c r="BX129" s="3"/>
    </row>
    <row r="130" spans="1:76" ht="15">
      <c r="A130" s="64" t="s">
        <v>319</v>
      </c>
      <c r="B130" s="65"/>
      <c r="C130" s="65" t="s">
        <v>64</v>
      </c>
      <c r="D130" s="66">
        <v>162.04206832724273</v>
      </c>
      <c r="E130" s="68"/>
      <c r="F130" s="100" t="s">
        <v>2928</v>
      </c>
      <c r="G130" s="65"/>
      <c r="H130" s="69" t="s">
        <v>319</v>
      </c>
      <c r="I130" s="70"/>
      <c r="J130" s="70"/>
      <c r="K130" s="69" t="s">
        <v>3313</v>
      </c>
      <c r="L130" s="73">
        <v>1</v>
      </c>
      <c r="M130" s="74">
        <v>2403.918212890625</v>
      </c>
      <c r="N130" s="74">
        <v>7534.005859375</v>
      </c>
      <c r="O130" s="75"/>
      <c r="P130" s="76"/>
      <c r="Q130" s="76"/>
      <c r="R130" s="86"/>
      <c r="S130" s="48">
        <v>1</v>
      </c>
      <c r="T130" s="48">
        <v>1</v>
      </c>
      <c r="U130" s="49">
        <v>0</v>
      </c>
      <c r="V130" s="49">
        <v>0</v>
      </c>
      <c r="W130" s="49">
        <v>0</v>
      </c>
      <c r="X130" s="49">
        <v>0.999997</v>
      </c>
      <c r="Y130" s="49">
        <v>0</v>
      </c>
      <c r="Z130" s="49" t="s">
        <v>4872</v>
      </c>
      <c r="AA130" s="71">
        <v>130</v>
      </c>
      <c r="AB130" s="71"/>
      <c r="AC130" s="72"/>
      <c r="AD130" s="78" t="s">
        <v>2141</v>
      </c>
      <c r="AE130" s="78">
        <v>130</v>
      </c>
      <c r="AF130" s="78">
        <v>80</v>
      </c>
      <c r="AG130" s="78">
        <v>2471</v>
      </c>
      <c r="AH130" s="78">
        <v>182</v>
      </c>
      <c r="AI130" s="78"/>
      <c r="AJ130" s="78" t="s">
        <v>2317</v>
      </c>
      <c r="AK130" s="78"/>
      <c r="AL130" s="82" t="s">
        <v>2601</v>
      </c>
      <c r="AM130" s="78"/>
      <c r="AN130" s="80">
        <v>42137.789513888885</v>
      </c>
      <c r="AO130" s="82" t="s">
        <v>2760</v>
      </c>
      <c r="AP130" s="78" t="b">
        <v>0</v>
      </c>
      <c r="AQ130" s="78" t="b">
        <v>0</v>
      </c>
      <c r="AR130" s="78" t="b">
        <v>0</v>
      </c>
      <c r="AS130" s="78"/>
      <c r="AT130" s="78">
        <v>4</v>
      </c>
      <c r="AU130" s="82" t="s">
        <v>2825</v>
      </c>
      <c r="AV130" s="78" t="b">
        <v>0</v>
      </c>
      <c r="AW130" s="78" t="s">
        <v>2981</v>
      </c>
      <c r="AX130" s="82" t="s">
        <v>3109</v>
      </c>
      <c r="AY130" s="78" t="s">
        <v>66</v>
      </c>
      <c r="AZ130" s="78" t="str">
        <f>REPLACE(INDEX(GroupVertices[Group],MATCH(Vertices[[#This Row],[Vertex]],GroupVertices[Vertex],0)),1,1,"")</f>
        <v>1</v>
      </c>
      <c r="BA130" s="48" t="s">
        <v>723</v>
      </c>
      <c r="BB130" s="48" t="s">
        <v>723</v>
      </c>
      <c r="BC130" s="48" t="s">
        <v>827</v>
      </c>
      <c r="BD130" s="48" t="s">
        <v>827</v>
      </c>
      <c r="BE130" s="48" t="s">
        <v>936</v>
      </c>
      <c r="BF130" s="48" t="s">
        <v>936</v>
      </c>
      <c r="BG130" s="120" t="s">
        <v>4101</v>
      </c>
      <c r="BH130" s="120" t="s">
        <v>4101</v>
      </c>
      <c r="BI130" s="120" t="s">
        <v>4317</v>
      </c>
      <c r="BJ130" s="120" t="s">
        <v>4317</v>
      </c>
      <c r="BK130" s="120">
        <v>1</v>
      </c>
      <c r="BL130" s="123">
        <v>11.11111111111111</v>
      </c>
      <c r="BM130" s="120">
        <v>0</v>
      </c>
      <c r="BN130" s="123">
        <v>0</v>
      </c>
      <c r="BO130" s="120">
        <v>0</v>
      </c>
      <c r="BP130" s="123">
        <v>0</v>
      </c>
      <c r="BQ130" s="120">
        <v>8</v>
      </c>
      <c r="BR130" s="123">
        <v>88.88888888888889</v>
      </c>
      <c r="BS130" s="120">
        <v>9</v>
      </c>
      <c r="BT130" s="2"/>
      <c r="BU130" s="3"/>
      <c r="BV130" s="3"/>
      <c r="BW130" s="3"/>
      <c r="BX130" s="3"/>
    </row>
    <row r="131" spans="1:76" ht="15">
      <c r="A131" s="64" t="s">
        <v>320</v>
      </c>
      <c r="B131" s="65"/>
      <c r="C131" s="65" t="s">
        <v>64</v>
      </c>
      <c r="D131" s="66">
        <v>162.09330539247424</v>
      </c>
      <c r="E131" s="68"/>
      <c r="F131" s="100" t="s">
        <v>2929</v>
      </c>
      <c r="G131" s="65"/>
      <c r="H131" s="69" t="s">
        <v>320</v>
      </c>
      <c r="I131" s="70"/>
      <c r="J131" s="70"/>
      <c r="K131" s="69" t="s">
        <v>3314</v>
      </c>
      <c r="L131" s="73">
        <v>1</v>
      </c>
      <c r="M131" s="74">
        <v>2894.808349609375</v>
      </c>
      <c r="N131" s="74">
        <v>7534.005859375</v>
      </c>
      <c r="O131" s="75"/>
      <c r="P131" s="76"/>
      <c r="Q131" s="76"/>
      <c r="R131" s="86"/>
      <c r="S131" s="48">
        <v>1</v>
      </c>
      <c r="T131" s="48">
        <v>1</v>
      </c>
      <c r="U131" s="49">
        <v>0</v>
      </c>
      <c r="V131" s="49">
        <v>0</v>
      </c>
      <c r="W131" s="49">
        <v>0</v>
      </c>
      <c r="X131" s="49">
        <v>0.999997</v>
      </c>
      <c r="Y131" s="49">
        <v>0</v>
      </c>
      <c r="Z131" s="49" t="s">
        <v>4872</v>
      </c>
      <c r="AA131" s="71">
        <v>131</v>
      </c>
      <c r="AB131" s="71"/>
      <c r="AC131" s="72"/>
      <c r="AD131" s="78" t="s">
        <v>2142</v>
      </c>
      <c r="AE131" s="78">
        <v>510</v>
      </c>
      <c r="AF131" s="78">
        <v>175</v>
      </c>
      <c r="AG131" s="78">
        <v>4647</v>
      </c>
      <c r="AH131" s="78">
        <v>5326</v>
      </c>
      <c r="AI131" s="78"/>
      <c r="AJ131" s="78"/>
      <c r="AK131" s="78" t="s">
        <v>2461</v>
      </c>
      <c r="AL131" s="78"/>
      <c r="AM131" s="78"/>
      <c r="AN131" s="80">
        <v>42128.9197337963</v>
      </c>
      <c r="AO131" s="82" t="s">
        <v>2761</v>
      </c>
      <c r="AP131" s="78" t="b">
        <v>1</v>
      </c>
      <c r="AQ131" s="78" t="b">
        <v>0</v>
      </c>
      <c r="AR131" s="78" t="b">
        <v>1</v>
      </c>
      <c r="AS131" s="78"/>
      <c r="AT131" s="78">
        <v>33</v>
      </c>
      <c r="AU131" s="82" t="s">
        <v>2825</v>
      </c>
      <c r="AV131" s="78" t="b">
        <v>0</v>
      </c>
      <c r="AW131" s="78" t="s">
        <v>2981</v>
      </c>
      <c r="AX131" s="82" t="s">
        <v>3110</v>
      </c>
      <c r="AY131" s="78" t="s">
        <v>66</v>
      </c>
      <c r="AZ131" s="78" t="str">
        <f>REPLACE(INDEX(GroupVertices[Group],MATCH(Vertices[[#This Row],[Vertex]],GroupVertices[Vertex],0)),1,1,"")</f>
        <v>1</v>
      </c>
      <c r="BA131" s="48" t="s">
        <v>723</v>
      </c>
      <c r="BB131" s="48" t="s">
        <v>723</v>
      </c>
      <c r="BC131" s="48" t="s">
        <v>827</v>
      </c>
      <c r="BD131" s="48" t="s">
        <v>827</v>
      </c>
      <c r="BE131" s="48" t="s">
        <v>897</v>
      </c>
      <c r="BF131" s="48" t="s">
        <v>897</v>
      </c>
      <c r="BG131" s="120" t="s">
        <v>4102</v>
      </c>
      <c r="BH131" s="120" t="s">
        <v>4102</v>
      </c>
      <c r="BI131" s="120" t="s">
        <v>4318</v>
      </c>
      <c r="BJ131" s="120" t="s">
        <v>4318</v>
      </c>
      <c r="BK131" s="120">
        <v>1</v>
      </c>
      <c r="BL131" s="123">
        <v>10</v>
      </c>
      <c r="BM131" s="120">
        <v>0</v>
      </c>
      <c r="BN131" s="123">
        <v>0</v>
      </c>
      <c r="BO131" s="120">
        <v>0</v>
      </c>
      <c r="BP131" s="123">
        <v>0</v>
      </c>
      <c r="BQ131" s="120">
        <v>9</v>
      </c>
      <c r="BR131" s="123">
        <v>90</v>
      </c>
      <c r="BS131" s="120">
        <v>10</v>
      </c>
      <c r="BT131" s="2"/>
      <c r="BU131" s="3"/>
      <c r="BV131" s="3"/>
      <c r="BW131" s="3"/>
      <c r="BX131" s="3"/>
    </row>
    <row r="132" spans="1:76" ht="15">
      <c r="A132" s="64" t="s">
        <v>321</v>
      </c>
      <c r="B132" s="65"/>
      <c r="C132" s="65" t="s">
        <v>64</v>
      </c>
      <c r="D132" s="66">
        <v>162.03559627689768</v>
      </c>
      <c r="E132" s="68"/>
      <c r="F132" s="100" t="s">
        <v>2930</v>
      </c>
      <c r="G132" s="65"/>
      <c r="H132" s="69" t="s">
        <v>321</v>
      </c>
      <c r="I132" s="70"/>
      <c r="J132" s="70"/>
      <c r="K132" s="69" t="s">
        <v>3315</v>
      </c>
      <c r="L132" s="73">
        <v>1</v>
      </c>
      <c r="M132" s="74">
        <v>440.35736083984375</v>
      </c>
      <c r="N132" s="74">
        <v>7534.005859375</v>
      </c>
      <c r="O132" s="75"/>
      <c r="P132" s="76"/>
      <c r="Q132" s="76"/>
      <c r="R132" s="86"/>
      <c r="S132" s="48">
        <v>1</v>
      </c>
      <c r="T132" s="48">
        <v>1</v>
      </c>
      <c r="U132" s="49">
        <v>0</v>
      </c>
      <c r="V132" s="49">
        <v>0</v>
      </c>
      <c r="W132" s="49">
        <v>0</v>
      </c>
      <c r="X132" s="49">
        <v>0.999997</v>
      </c>
      <c r="Y132" s="49">
        <v>0</v>
      </c>
      <c r="Z132" s="49" t="s">
        <v>4872</v>
      </c>
      <c r="AA132" s="71">
        <v>132</v>
      </c>
      <c r="AB132" s="71"/>
      <c r="AC132" s="72"/>
      <c r="AD132" s="78" t="s">
        <v>2143</v>
      </c>
      <c r="AE132" s="78">
        <v>150</v>
      </c>
      <c r="AF132" s="78">
        <v>68</v>
      </c>
      <c r="AG132" s="78">
        <v>1860</v>
      </c>
      <c r="AH132" s="78">
        <v>246</v>
      </c>
      <c r="AI132" s="78"/>
      <c r="AJ132" s="78" t="s">
        <v>2318</v>
      </c>
      <c r="AK132" s="78" t="s">
        <v>2462</v>
      </c>
      <c r="AL132" s="82" t="s">
        <v>2602</v>
      </c>
      <c r="AM132" s="78"/>
      <c r="AN132" s="80">
        <v>42753.157476851855</v>
      </c>
      <c r="AO132" s="82" t="s">
        <v>2762</v>
      </c>
      <c r="AP132" s="78" t="b">
        <v>0</v>
      </c>
      <c r="AQ132" s="78" t="b">
        <v>0</v>
      </c>
      <c r="AR132" s="78" t="b">
        <v>0</v>
      </c>
      <c r="AS132" s="78"/>
      <c r="AT132" s="78">
        <v>3</v>
      </c>
      <c r="AU132" s="82" t="s">
        <v>2825</v>
      </c>
      <c r="AV132" s="78" t="b">
        <v>0</v>
      </c>
      <c r="AW132" s="78" t="s">
        <v>2981</v>
      </c>
      <c r="AX132" s="82" t="s">
        <v>3111</v>
      </c>
      <c r="AY132" s="78" t="s">
        <v>66</v>
      </c>
      <c r="AZ132" s="78" t="str">
        <f>REPLACE(INDEX(GroupVertices[Group],MATCH(Vertices[[#This Row],[Vertex]],GroupVertices[Vertex],0)),1,1,"")</f>
        <v>1</v>
      </c>
      <c r="BA132" s="48" t="s">
        <v>723</v>
      </c>
      <c r="BB132" s="48" t="s">
        <v>723</v>
      </c>
      <c r="BC132" s="48" t="s">
        <v>827</v>
      </c>
      <c r="BD132" s="48" t="s">
        <v>827</v>
      </c>
      <c r="BE132" s="48" t="s">
        <v>863</v>
      </c>
      <c r="BF132" s="48" t="s">
        <v>863</v>
      </c>
      <c r="BG132" s="120" t="s">
        <v>4103</v>
      </c>
      <c r="BH132" s="120" t="s">
        <v>4103</v>
      </c>
      <c r="BI132" s="120" t="s">
        <v>4319</v>
      </c>
      <c r="BJ132" s="120" t="s">
        <v>4319</v>
      </c>
      <c r="BK132" s="120">
        <v>1</v>
      </c>
      <c r="BL132" s="123">
        <v>11.11111111111111</v>
      </c>
      <c r="BM132" s="120">
        <v>0</v>
      </c>
      <c r="BN132" s="123">
        <v>0</v>
      </c>
      <c r="BO132" s="120">
        <v>0</v>
      </c>
      <c r="BP132" s="123">
        <v>0</v>
      </c>
      <c r="BQ132" s="120">
        <v>8</v>
      </c>
      <c r="BR132" s="123">
        <v>88.88888888888889</v>
      </c>
      <c r="BS132" s="120">
        <v>9</v>
      </c>
      <c r="BT132" s="2"/>
      <c r="BU132" s="3"/>
      <c r="BV132" s="3"/>
      <c r="BW132" s="3"/>
      <c r="BX132" s="3"/>
    </row>
    <row r="133" spans="1:76" ht="15">
      <c r="A133" s="64" t="s">
        <v>322</v>
      </c>
      <c r="B133" s="65"/>
      <c r="C133" s="65" t="s">
        <v>64</v>
      </c>
      <c r="D133" s="66">
        <v>162.11164286845184</v>
      </c>
      <c r="E133" s="68"/>
      <c r="F133" s="100" t="s">
        <v>2931</v>
      </c>
      <c r="G133" s="65"/>
      <c r="H133" s="69" t="s">
        <v>322</v>
      </c>
      <c r="I133" s="70"/>
      <c r="J133" s="70"/>
      <c r="K133" s="69" t="s">
        <v>3316</v>
      </c>
      <c r="L133" s="73">
        <v>1</v>
      </c>
      <c r="M133" s="74">
        <v>8518.0556640625</v>
      </c>
      <c r="N133" s="74">
        <v>6987.99609375</v>
      </c>
      <c r="O133" s="75"/>
      <c r="P133" s="76"/>
      <c r="Q133" s="76"/>
      <c r="R133" s="86"/>
      <c r="S133" s="48">
        <v>0</v>
      </c>
      <c r="T133" s="48">
        <v>1</v>
      </c>
      <c r="U133" s="49">
        <v>0</v>
      </c>
      <c r="V133" s="49">
        <v>0.004608</v>
      </c>
      <c r="W133" s="49">
        <v>0.005106</v>
      </c>
      <c r="X133" s="49">
        <v>0.453038</v>
      </c>
      <c r="Y133" s="49">
        <v>0</v>
      </c>
      <c r="Z133" s="49">
        <v>0</v>
      </c>
      <c r="AA133" s="71">
        <v>133</v>
      </c>
      <c r="AB133" s="71"/>
      <c r="AC133" s="72"/>
      <c r="AD133" s="78" t="s">
        <v>2144</v>
      </c>
      <c r="AE133" s="78">
        <v>432</v>
      </c>
      <c r="AF133" s="78">
        <v>209</v>
      </c>
      <c r="AG133" s="78">
        <v>2519</v>
      </c>
      <c r="AH133" s="78">
        <v>404</v>
      </c>
      <c r="AI133" s="78"/>
      <c r="AJ133" s="78" t="s">
        <v>2319</v>
      </c>
      <c r="AK133" s="78" t="s">
        <v>2463</v>
      </c>
      <c r="AL133" s="82" t="s">
        <v>2603</v>
      </c>
      <c r="AM133" s="78"/>
      <c r="AN133" s="80">
        <v>41740.26393518518</v>
      </c>
      <c r="AO133" s="82" t="s">
        <v>2763</v>
      </c>
      <c r="AP133" s="78" t="b">
        <v>0</v>
      </c>
      <c r="AQ133" s="78" t="b">
        <v>0</v>
      </c>
      <c r="AR133" s="78" t="b">
        <v>0</v>
      </c>
      <c r="AS133" s="78"/>
      <c r="AT133" s="78">
        <v>23</v>
      </c>
      <c r="AU133" s="82" t="s">
        <v>2825</v>
      </c>
      <c r="AV133" s="78" t="b">
        <v>0</v>
      </c>
      <c r="AW133" s="78" t="s">
        <v>2981</v>
      </c>
      <c r="AX133" s="82" t="s">
        <v>3112</v>
      </c>
      <c r="AY133" s="78" t="s">
        <v>66</v>
      </c>
      <c r="AZ133" s="78" t="str">
        <f>REPLACE(INDEX(GroupVertices[Group],MATCH(Vertices[[#This Row],[Vertex]],GroupVertices[Vertex],0)),1,1,"")</f>
        <v>3</v>
      </c>
      <c r="BA133" s="48" t="s">
        <v>723</v>
      </c>
      <c r="BB133" s="48" t="s">
        <v>723</v>
      </c>
      <c r="BC133" s="48" t="s">
        <v>827</v>
      </c>
      <c r="BD133" s="48" t="s">
        <v>827</v>
      </c>
      <c r="BE133" s="48" t="s">
        <v>875</v>
      </c>
      <c r="BF133" s="48" t="s">
        <v>875</v>
      </c>
      <c r="BG133" s="120" t="s">
        <v>4104</v>
      </c>
      <c r="BH133" s="120" t="s">
        <v>4104</v>
      </c>
      <c r="BI133" s="120" t="s">
        <v>4320</v>
      </c>
      <c r="BJ133" s="120" t="s">
        <v>4320</v>
      </c>
      <c r="BK133" s="120">
        <v>1</v>
      </c>
      <c r="BL133" s="123">
        <v>10</v>
      </c>
      <c r="BM133" s="120">
        <v>0</v>
      </c>
      <c r="BN133" s="123">
        <v>0</v>
      </c>
      <c r="BO133" s="120">
        <v>0</v>
      </c>
      <c r="BP133" s="123">
        <v>0</v>
      </c>
      <c r="BQ133" s="120">
        <v>9</v>
      </c>
      <c r="BR133" s="123">
        <v>90</v>
      </c>
      <c r="BS133" s="120">
        <v>10</v>
      </c>
      <c r="BT133" s="2"/>
      <c r="BU133" s="3"/>
      <c r="BV133" s="3"/>
      <c r="BW133" s="3"/>
      <c r="BX133" s="3"/>
    </row>
    <row r="134" spans="1:76" ht="15">
      <c r="A134" s="64" t="s">
        <v>323</v>
      </c>
      <c r="B134" s="65"/>
      <c r="C134" s="65" t="s">
        <v>64</v>
      </c>
      <c r="D134" s="66">
        <v>162.0571697780478</v>
      </c>
      <c r="E134" s="68"/>
      <c r="F134" s="100" t="s">
        <v>2932</v>
      </c>
      <c r="G134" s="65"/>
      <c r="H134" s="69" t="s">
        <v>323</v>
      </c>
      <c r="I134" s="70"/>
      <c r="J134" s="70"/>
      <c r="K134" s="69" t="s">
        <v>3317</v>
      </c>
      <c r="L134" s="73">
        <v>1</v>
      </c>
      <c r="M134" s="74">
        <v>931.24755859375</v>
      </c>
      <c r="N134" s="74">
        <v>7534.005859375</v>
      </c>
      <c r="O134" s="75"/>
      <c r="P134" s="76"/>
      <c r="Q134" s="76"/>
      <c r="R134" s="86"/>
      <c r="S134" s="48">
        <v>1</v>
      </c>
      <c r="T134" s="48">
        <v>1</v>
      </c>
      <c r="U134" s="49">
        <v>0</v>
      </c>
      <c r="V134" s="49">
        <v>0</v>
      </c>
      <c r="W134" s="49">
        <v>0</v>
      </c>
      <c r="X134" s="49">
        <v>0.999997</v>
      </c>
      <c r="Y134" s="49">
        <v>0</v>
      </c>
      <c r="Z134" s="49" t="s">
        <v>4872</v>
      </c>
      <c r="AA134" s="71">
        <v>134</v>
      </c>
      <c r="AB134" s="71"/>
      <c r="AC134" s="72"/>
      <c r="AD134" s="78" t="s">
        <v>2145</v>
      </c>
      <c r="AE134" s="78">
        <v>385</v>
      </c>
      <c r="AF134" s="78">
        <v>108</v>
      </c>
      <c r="AG134" s="78">
        <v>1717</v>
      </c>
      <c r="AH134" s="78">
        <v>184</v>
      </c>
      <c r="AI134" s="78"/>
      <c r="AJ134" s="78" t="s">
        <v>2320</v>
      </c>
      <c r="AK134" s="78" t="s">
        <v>2464</v>
      </c>
      <c r="AL134" s="82" t="s">
        <v>2604</v>
      </c>
      <c r="AM134" s="78"/>
      <c r="AN134" s="80">
        <v>40990.62353009259</v>
      </c>
      <c r="AO134" s="82" t="s">
        <v>2764</v>
      </c>
      <c r="AP134" s="78" t="b">
        <v>1</v>
      </c>
      <c r="AQ134" s="78" t="b">
        <v>0</v>
      </c>
      <c r="AR134" s="78" t="b">
        <v>0</v>
      </c>
      <c r="AS134" s="78"/>
      <c r="AT134" s="78">
        <v>2</v>
      </c>
      <c r="AU134" s="82" t="s">
        <v>2825</v>
      </c>
      <c r="AV134" s="78" t="b">
        <v>0</v>
      </c>
      <c r="AW134" s="78" t="s">
        <v>2981</v>
      </c>
      <c r="AX134" s="82" t="s">
        <v>3113</v>
      </c>
      <c r="AY134" s="78" t="s">
        <v>66</v>
      </c>
      <c r="AZ134" s="78" t="str">
        <f>REPLACE(INDEX(GroupVertices[Group],MATCH(Vertices[[#This Row],[Vertex]],GroupVertices[Vertex],0)),1,1,"")</f>
        <v>1</v>
      </c>
      <c r="BA134" s="48" t="s">
        <v>723</v>
      </c>
      <c r="BB134" s="48" t="s">
        <v>723</v>
      </c>
      <c r="BC134" s="48" t="s">
        <v>827</v>
      </c>
      <c r="BD134" s="48" t="s">
        <v>827</v>
      </c>
      <c r="BE134" s="48" t="s">
        <v>850</v>
      </c>
      <c r="BF134" s="48" t="s">
        <v>850</v>
      </c>
      <c r="BG134" s="120" t="s">
        <v>4105</v>
      </c>
      <c r="BH134" s="120" t="s">
        <v>4105</v>
      </c>
      <c r="BI134" s="120" t="s">
        <v>4321</v>
      </c>
      <c r="BJ134" s="120" t="s">
        <v>4321</v>
      </c>
      <c r="BK134" s="120">
        <v>1</v>
      </c>
      <c r="BL134" s="123">
        <v>11.11111111111111</v>
      </c>
      <c r="BM134" s="120">
        <v>0</v>
      </c>
      <c r="BN134" s="123">
        <v>0</v>
      </c>
      <c r="BO134" s="120">
        <v>0</v>
      </c>
      <c r="BP134" s="123">
        <v>0</v>
      </c>
      <c r="BQ134" s="120">
        <v>8</v>
      </c>
      <c r="BR134" s="123">
        <v>88.88888888888889</v>
      </c>
      <c r="BS134" s="120">
        <v>9</v>
      </c>
      <c r="BT134" s="2"/>
      <c r="BU134" s="3"/>
      <c r="BV134" s="3"/>
      <c r="BW134" s="3"/>
      <c r="BX134" s="3"/>
    </row>
    <row r="135" spans="1:76" ht="15">
      <c r="A135" s="64" t="s">
        <v>324</v>
      </c>
      <c r="B135" s="65"/>
      <c r="C135" s="65" t="s">
        <v>64</v>
      </c>
      <c r="D135" s="66">
        <v>162.12404763161317</v>
      </c>
      <c r="E135" s="68"/>
      <c r="F135" s="100" t="s">
        <v>1272</v>
      </c>
      <c r="G135" s="65"/>
      <c r="H135" s="69" t="s">
        <v>324</v>
      </c>
      <c r="I135" s="70"/>
      <c r="J135" s="70"/>
      <c r="K135" s="69" t="s">
        <v>3318</v>
      </c>
      <c r="L135" s="73">
        <v>1</v>
      </c>
      <c r="M135" s="74">
        <v>1422.1376953125</v>
      </c>
      <c r="N135" s="74">
        <v>7534.005859375</v>
      </c>
      <c r="O135" s="75"/>
      <c r="P135" s="76"/>
      <c r="Q135" s="76"/>
      <c r="R135" s="86"/>
      <c r="S135" s="48">
        <v>1</v>
      </c>
      <c r="T135" s="48">
        <v>1</v>
      </c>
      <c r="U135" s="49">
        <v>0</v>
      </c>
      <c r="V135" s="49">
        <v>0</v>
      </c>
      <c r="W135" s="49">
        <v>0</v>
      </c>
      <c r="X135" s="49">
        <v>0.999997</v>
      </c>
      <c r="Y135" s="49">
        <v>0</v>
      </c>
      <c r="Z135" s="49" t="s">
        <v>4872</v>
      </c>
      <c r="AA135" s="71">
        <v>135</v>
      </c>
      <c r="AB135" s="71"/>
      <c r="AC135" s="72"/>
      <c r="AD135" s="78" t="s">
        <v>2146</v>
      </c>
      <c r="AE135" s="78">
        <v>270</v>
      </c>
      <c r="AF135" s="78">
        <v>232</v>
      </c>
      <c r="AG135" s="78">
        <v>10232</v>
      </c>
      <c r="AH135" s="78">
        <v>51</v>
      </c>
      <c r="AI135" s="78"/>
      <c r="AJ135" s="78" t="s">
        <v>2321</v>
      </c>
      <c r="AK135" s="78" t="s">
        <v>2465</v>
      </c>
      <c r="AL135" s="82" t="s">
        <v>2605</v>
      </c>
      <c r="AM135" s="78"/>
      <c r="AN135" s="80">
        <v>40782.85259259259</v>
      </c>
      <c r="AO135" s="78"/>
      <c r="AP135" s="78" t="b">
        <v>1</v>
      </c>
      <c r="AQ135" s="78" t="b">
        <v>0</v>
      </c>
      <c r="AR135" s="78" t="b">
        <v>0</v>
      </c>
      <c r="AS135" s="78"/>
      <c r="AT135" s="78">
        <v>33</v>
      </c>
      <c r="AU135" s="82" t="s">
        <v>2825</v>
      </c>
      <c r="AV135" s="78" t="b">
        <v>0</v>
      </c>
      <c r="AW135" s="78" t="s">
        <v>2981</v>
      </c>
      <c r="AX135" s="82" t="s">
        <v>3114</v>
      </c>
      <c r="AY135" s="78" t="s">
        <v>66</v>
      </c>
      <c r="AZ135" s="78" t="str">
        <f>REPLACE(INDEX(GroupVertices[Group],MATCH(Vertices[[#This Row],[Vertex]],GroupVertices[Vertex],0)),1,1,"")</f>
        <v>1</v>
      </c>
      <c r="BA135" s="48" t="s">
        <v>3906</v>
      </c>
      <c r="BB135" s="48" t="s">
        <v>3906</v>
      </c>
      <c r="BC135" s="48" t="s">
        <v>829</v>
      </c>
      <c r="BD135" s="48" t="s">
        <v>829</v>
      </c>
      <c r="BE135" s="48" t="s">
        <v>3944</v>
      </c>
      <c r="BF135" s="48" t="s">
        <v>3984</v>
      </c>
      <c r="BG135" s="120" t="s">
        <v>4106</v>
      </c>
      <c r="BH135" s="120" t="s">
        <v>4192</v>
      </c>
      <c r="BI135" s="120" t="s">
        <v>4322</v>
      </c>
      <c r="BJ135" s="120" t="s">
        <v>4403</v>
      </c>
      <c r="BK135" s="120">
        <v>5</v>
      </c>
      <c r="BL135" s="123">
        <v>5.882352941176471</v>
      </c>
      <c r="BM135" s="120">
        <v>2</v>
      </c>
      <c r="BN135" s="123">
        <v>2.3529411764705883</v>
      </c>
      <c r="BO135" s="120">
        <v>0</v>
      </c>
      <c r="BP135" s="123">
        <v>0</v>
      </c>
      <c r="BQ135" s="120">
        <v>78</v>
      </c>
      <c r="BR135" s="123">
        <v>91.76470588235294</v>
      </c>
      <c r="BS135" s="120">
        <v>85</v>
      </c>
      <c r="BT135" s="2"/>
      <c r="BU135" s="3"/>
      <c r="BV135" s="3"/>
      <c r="BW135" s="3"/>
      <c r="BX135" s="3"/>
    </row>
    <row r="136" spans="1:76" ht="15">
      <c r="A136" s="64" t="s">
        <v>325</v>
      </c>
      <c r="B136" s="65"/>
      <c r="C136" s="65" t="s">
        <v>64</v>
      </c>
      <c r="D136" s="66">
        <v>162.01887681350635</v>
      </c>
      <c r="E136" s="68"/>
      <c r="F136" s="100" t="s">
        <v>2933</v>
      </c>
      <c r="G136" s="65"/>
      <c r="H136" s="69" t="s">
        <v>325</v>
      </c>
      <c r="I136" s="70"/>
      <c r="J136" s="70"/>
      <c r="K136" s="69" t="s">
        <v>3319</v>
      </c>
      <c r="L136" s="73">
        <v>1</v>
      </c>
      <c r="M136" s="74">
        <v>1913.028076171875</v>
      </c>
      <c r="N136" s="74">
        <v>9223.6767578125</v>
      </c>
      <c r="O136" s="75"/>
      <c r="P136" s="76"/>
      <c r="Q136" s="76"/>
      <c r="R136" s="86"/>
      <c r="S136" s="48">
        <v>1</v>
      </c>
      <c r="T136" s="48">
        <v>1</v>
      </c>
      <c r="U136" s="49">
        <v>0</v>
      </c>
      <c r="V136" s="49">
        <v>0</v>
      </c>
      <c r="W136" s="49">
        <v>0</v>
      </c>
      <c r="X136" s="49">
        <v>0.999997</v>
      </c>
      <c r="Y136" s="49">
        <v>0</v>
      </c>
      <c r="Z136" s="49" t="s">
        <v>4872</v>
      </c>
      <c r="AA136" s="71">
        <v>136</v>
      </c>
      <c r="AB136" s="71"/>
      <c r="AC136" s="72"/>
      <c r="AD136" s="78" t="s">
        <v>2147</v>
      </c>
      <c r="AE136" s="78">
        <v>28</v>
      </c>
      <c r="AF136" s="78">
        <v>37</v>
      </c>
      <c r="AG136" s="78">
        <v>2161</v>
      </c>
      <c r="AH136" s="78">
        <v>27</v>
      </c>
      <c r="AI136" s="78"/>
      <c r="AJ136" s="78"/>
      <c r="AK136" s="78"/>
      <c r="AL136" s="78"/>
      <c r="AM136" s="78"/>
      <c r="AN136" s="80">
        <v>42132.819502314815</v>
      </c>
      <c r="AO136" s="78"/>
      <c r="AP136" s="78" t="b">
        <v>1</v>
      </c>
      <c r="AQ136" s="78" t="b">
        <v>0</v>
      </c>
      <c r="AR136" s="78" t="b">
        <v>0</v>
      </c>
      <c r="AS136" s="78"/>
      <c r="AT136" s="78">
        <v>10</v>
      </c>
      <c r="AU136" s="82" t="s">
        <v>2825</v>
      </c>
      <c r="AV136" s="78" t="b">
        <v>0</v>
      </c>
      <c r="AW136" s="78" t="s">
        <v>2981</v>
      </c>
      <c r="AX136" s="82" t="s">
        <v>3115</v>
      </c>
      <c r="AY136" s="78" t="s">
        <v>66</v>
      </c>
      <c r="AZ136" s="78" t="str">
        <f>REPLACE(INDEX(GroupVertices[Group],MATCH(Vertices[[#This Row],[Vertex]],GroupVertices[Vertex],0)),1,1,"")</f>
        <v>1</v>
      </c>
      <c r="BA136" s="48" t="s">
        <v>723</v>
      </c>
      <c r="BB136" s="48" t="s">
        <v>723</v>
      </c>
      <c r="BC136" s="48" t="s">
        <v>827</v>
      </c>
      <c r="BD136" s="48" t="s">
        <v>827</v>
      </c>
      <c r="BE136" s="48" t="s">
        <v>941</v>
      </c>
      <c r="BF136" s="48" t="s">
        <v>941</v>
      </c>
      <c r="BG136" s="120" t="s">
        <v>4107</v>
      </c>
      <c r="BH136" s="120" t="s">
        <v>4107</v>
      </c>
      <c r="BI136" s="120" t="s">
        <v>4323</v>
      </c>
      <c r="BJ136" s="120" t="s">
        <v>4323</v>
      </c>
      <c r="BK136" s="120">
        <v>1</v>
      </c>
      <c r="BL136" s="123">
        <v>10</v>
      </c>
      <c r="BM136" s="120">
        <v>0</v>
      </c>
      <c r="BN136" s="123">
        <v>0</v>
      </c>
      <c r="BO136" s="120">
        <v>0</v>
      </c>
      <c r="BP136" s="123">
        <v>0</v>
      </c>
      <c r="BQ136" s="120">
        <v>9</v>
      </c>
      <c r="BR136" s="123">
        <v>90</v>
      </c>
      <c r="BS136" s="120">
        <v>10</v>
      </c>
      <c r="BT136" s="2"/>
      <c r="BU136" s="3"/>
      <c r="BV136" s="3"/>
      <c r="BW136" s="3"/>
      <c r="BX136" s="3"/>
    </row>
    <row r="137" spans="1:76" ht="15">
      <c r="A137" s="64" t="s">
        <v>326</v>
      </c>
      <c r="B137" s="65"/>
      <c r="C137" s="65" t="s">
        <v>64</v>
      </c>
      <c r="D137" s="66">
        <v>162.10409214304931</v>
      </c>
      <c r="E137" s="68"/>
      <c r="F137" s="100" t="s">
        <v>2934</v>
      </c>
      <c r="G137" s="65"/>
      <c r="H137" s="69" t="s">
        <v>326</v>
      </c>
      <c r="I137" s="70"/>
      <c r="J137" s="70"/>
      <c r="K137" s="69" t="s">
        <v>3320</v>
      </c>
      <c r="L137" s="73">
        <v>1</v>
      </c>
      <c r="M137" s="74">
        <v>2403.918212890625</v>
      </c>
      <c r="N137" s="74">
        <v>9223.6767578125</v>
      </c>
      <c r="O137" s="75"/>
      <c r="P137" s="76"/>
      <c r="Q137" s="76"/>
      <c r="R137" s="86"/>
      <c r="S137" s="48">
        <v>1</v>
      </c>
      <c r="T137" s="48">
        <v>1</v>
      </c>
      <c r="U137" s="49">
        <v>0</v>
      </c>
      <c r="V137" s="49">
        <v>0</v>
      </c>
      <c r="W137" s="49">
        <v>0</v>
      </c>
      <c r="X137" s="49">
        <v>0.999997</v>
      </c>
      <c r="Y137" s="49">
        <v>0</v>
      </c>
      <c r="Z137" s="49" t="s">
        <v>4872</v>
      </c>
      <c r="AA137" s="71">
        <v>137</v>
      </c>
      <c r="AB137" s="71"/>
      <c r="AC137" s="72"/>
      <c r="AD137" s="78" t="s">
        <v>2148</v>
      </c>
      <c r="AE137" s="78">
        <v>156</v>
      </c>
      <c r="AF137" s="78">
        <v>195</v>
      </c>
      <c r="AG137" s="78">
        <v>2168</v>
      </c>
      <c r="AH137" s="78">
        <v>250</v>
      </c>
      <c r="AI137" s="78"/>
      <c r="AJ137" s="78" t="s">
        <v>2322</v>
      </c>
      <c r="AK137" s="78" t="s">
        <v>2466</v>
      </c>
      <c r="AL137" s="82" t="s">
        <v>2606</v>
      </c>
      <c r="AM137" s="78"/>
      <c r="AN137" s="80">
        <v>41308.67922453704</v>
      </c>
      <c r="AO137" s="82" t="s">
        <v>2765</v>
      </c>
      <c r="AP137" s="78" t="b">
        <v>1</v>
      </c>
      <c r="AQ137" s="78" t="b">
        <v>0</v>
      </c>
      <c r="AR137" s="78" t="b">
        <v>0</v>
      </c>
      <c r="AS137" s="78"/>
      <c r="AT137" s="78">
        <v>20</v>
      </c>
      <c r="AU137" s="82" t="s">
        <v>2825</v>
      </c>
      <c r="AV137" s="78" t="b">
        <v>0</v>
      </c>
      <c r="AW137" s="78" t="s">
        <v>2981</v>
      </c>
      <c r="AX137" s="82" t="s">
        <v>3116</v>
      </c>
      <c r="AY137" s="78" t="s">
        <v>66</v>
      </c>
      <c r="AZ137" s="78" t="str">
        <f>REPLACE(INDEX(GroupVertices[Group],MATCH(Vertices[[#This Row],[Vertex]],GroupVertices[Vertex],0)),1,1,"")</f>
        <v>1</v>
      </c>
      <c r="BA137" s="48" t="s">
        <v>723</v>
      </c>
      <c r="BB137" s="48" t="s">
        <v>723</v>
      </c>
      <c r="BC137" s="48" t="s">
        <v>827</v>
      </c>
      <c r="BD137" s="48" t="s">
        <v>827</v>
      </c>
      <c r="BE137" s="48" t="s">
        <v>942</v>
      </c>
      <c r="BF137" s="48" t="s">
        <v>942</v>
      </c>
      <c r="BG137" s="120" t="s">
        <v>4108</v>
      </c>
      <c r="BH137" s="120" t="s">
        <v>4108</v>
      </c>
      <c r="BI137" s="120" t="s">
        <v>4324</v>
      </c>
      <c r="BJ137" s="120" t="s">
        <v>4324</v>
      </c>
      <c r="BK137" s="120">
        <v>1</v>
      </c>
      <c r="BL137" s="123">
        <v>9.090909090909092</v>
      </c>
      <c r="BM137" s="120">
        <v>0</v>
      </c>
      <c r="BN137" s="123">
        <v>0</v>
      </c>
      <c r="BO137" s="120">
        <v>0</v>
      </c>
      <c r="BP137" s="123">
        <v>0</v>
      </c>
      <c r="BQ137" s="120">
        <v>10</v>
      </c>
      <c r="BR137" s="123">
        <v>90.9090909090909</v>
      </c>
      <c r="BS137" s="120">
        <v>11</v>
      </c>
      <c r="BT137" s="2"/>
      <c r="BU137" s="3"/>
      <c r="BV137" s="3"/>
      <c r="BW137" s="3"/>
      <c r="BX137" s="3"/>
    </row>
    <row r="138" spans="1:76" ht="15">
      <c r="A138" s="64" t="s">
        <v>327</v>
      </c>
      <c r="B138" s="65"/>
      <c r="C138" s="65" t="s">
        <v>64</v>
      </c>
      <c r="D138" s="66">
        <v>162.2276004371337</v>
      </c>
      <c r="E138" s="68"/>
      <c r="F138" s="100" t="s">
        <v>1273</v>
      </c>
      <c r="G138" s="65"/>
      <c r="H138" s="69" t="s">
        <v>327</v>
      </c>
      <c r="I138" s="70"/>
      <c r="J138" s="70"/>
      <c r="K138" s="69" t="s">
        <v>3321</v>
      </c>
      <c r="L138" s="73">
        <v>1</v>
      </c>
      <c r="M138" s="74">
        <v>2894.808349609375</v>
      </c>
      <c r="N138" s="74">
        <v>9223.6767578125</v>
      </c>
      <c r="O138" s="75"/>
      <c r="P138" s="76"/>
      <c r="Q138" s="76"/>
      <c r="R138" s="86"/>
      <c r="S138" s="48">
        <v>1</v>
      </c>
      <c r="T138" s="48">
        <v>1</v>
      </c>
      <c r="U138" s="49">
        <v>0</v>
      </c>
      <c r="V138" s="49">
        <v>0</v>
      </c>
      <c r="W138" s="49">
        <v>0</v>
      </c>
      <c r="X138" s="49">
        <v>0.999997</v>
      </c>
      <c r="Y138" s="49">
        <v>0</v>
      </c>
      <c r="Z138" s="49" t="s">
        <v>4872</v>
      </c>
      <c r="AA138" s="71">
        <v>138</v>
      </c>
      <c r="AB138" s="71"/>
      <c r="AC138" s="72"/>
      <c r="AD138" s="78" t="s">
        <v>2149</v>
      </c>
      <c r="AE138" s="78">
        <v>2</v>
      </c>
      <c r="AF138" s="78">
        <v>424</v>
      </c>
      <c r="AG138" s="78">
        <v>5079</v>
      </c>
      <c r="AH138" s="78">
        <v>968</v>
      </c>
      <c r="AI138" s="78"/>
      <c r="AJ138" s="78" t="s">
        <v>2323</v>
      </c>
      <c r="AK138" s="78" t="s">
        <v>1954</v>
      </c>
      <c r="AL138" s="82" t="s">
        <v>2607</v>
      </c>
      <c r="AM138" s="78"/>
      <c r="AN138" s="80">
        <v>43315.453414351854</v>
      </c>
      <c r="AO138" s="82" t="s">
        <v>2766</v>
      </c>
      <c r="AP138" s="78" t="b">
        <v>1</v>
      </c>
      <c r="AQ138" s="78" t="b">
        <v>0</v>
      </c>
      <c r="AR138" s="78" t="b">
        <v>0</v>
      </c>
      <c r="AS138" s="78"/>
      <c r="AT138" s="78">
        <v>0</v>
      </c>
      <c r="AU138" s="78"/>
      <c r="AV138" s="78" t="b">
        <v>0</v>
      </c>
      <c r="AW138" s="78" t="s">
        <v>2981</v>
      </c>
      <c r="AX138" s="82" t="s">
        <v>3117</v>
      </c>
      <c r="AY138" s="78" t="s">
        <v>66</v>
      </c>
      <c r="AZ138" s="78" t="str">
        <f>REPLACE(INDEX(GroupVertices[Group],MATCH(Vertices[[#This Row],[Vertex]],GroupVertices[Vertex],0)),1,1,"")</f>
        <v>1</v>
      </c>
      <c r="BA138" s="48"/>
      <c r="BB138" s="48"/>
      <c r="BC138" s="48"/>
      <c r="BD138" s="48"/>
      <c r="BE138" s="48" t="s">
        <v>3945</v>
      </c>
      <c r="BF138" s="48" t="s">
        <v>3985</v>
      </c>
      <c r="BG138" s="120" t="s">
        <v>4109</v>
      </c>
      <c r="BH138" s="120" t="s">
        <v>4193</v>
      </c>
      <c r="BI138" s="120" t="s">
        <v>4325</v>
      </c>
      <c r="BJ138" s="120" t="s">
        <v>4404</v>
      </c>
      <c r="BK138" s="120">
        <v>0</v>
      </c>
      <c r="BL138" s="123">
        <v>0</v>
      </c>
      <c r="BM138" s="120">
        <v>0</v>
      </c>
      <c r="BN138" s="123">
        <v>0</v>
      </c>
      <c r="BO138" s="120">
        <v>0</v>
      </c>
      <c r="BP138" s="123">
        <v>0</v>
      </c>
      <c r="BQ138" s="120">
        <v>146</v>
      </c>
      <c r="BR138" s="123">
        <v>100</v>
      </c>
      <c r="BS138" s="120">
        <v>146</v>
      </c>
      <c r="BT138" s="2"/>
      <c r="BU138" s="3"/>
      <c r="BV138" s="3"/>
      <c r="BW138" s="3"/>
      <c r="BX138" s="3"/>
    </row>
    <row r="139" spans="1:76" ht="15">
      <c r="A139" s="64" t="s">
        <v>328</v>
      </c>
      <c r="B139" s="65"/>
      <c r="C139" s="65" t="s">
        <v>64</v>
      </c>
      <c r="D139" s="66">
        <v>163.11858603463344</v>
      </c>
      <c r="E139" s="68"/>
      <c r="F139" s="100" t="s">
        <v>2935</v>
      </c>
      <c r="G139" s="65"/>
      <c r="H139" s="69" t="s">
        <v>328</v>
      </c>
      <c r="I139" s="70"/>
      <c r="J139" s="70"/>
      <c r="K139" s="69" t="s">
        <v>3322</v>
      </c>
      <c r="L139" s="73">
        <v>1</v>
      </c>
      <c r="M139" s="74">
        <v>440.35736083984375</v>
      </c>
      <c r="N139" s="74">
        <v>9223.6767578125</v>
      </c>
      <c r="O139" s="75"/>
      <c r="P139" s="76"/>
      <c r="Q139" s="76"/>
      <c r="R139" s="86"/>
      <c r="S139" s="48">
        <v>1</v>
      </c>
      <c r="T139" s="48">
        <v>1</v>
      </c>
      <c r="U139" s="49">
        <v>0</v>
      </c>
      <c r="V139" s="49">
        <v>0</v>
      </c>
      <c r="W139" s="49">
        <v>0</v>
      </c>
      <c r="X139" s="49">
        <v>0.999997</v>
      </c>
      <c r="Y139" s="49">
        <v>0</v>
      </c>
      <c r="Z139" s="49" t="s">
        <v>4872</v>
      </c>
      <c r="AA139" s="71">
        <v>139</v>
      </c>
      <c r="AB139" s="71"/>
      <c r="AC139" s="72"/>
      <c r="AD139" s="78" t="s">
        <v>2150</v>
      </c>
      <c r="AE139" s="78">
        <v>1461</v>
      </c>
      <c r="AF139" s="78">
        <v>2076</v>
      </c>
      <c r="AG139" s="78">
        <v>6861</v>
      </c>
      <c r="AH139" s="78">
        <v>13530</v>
      </c>
      <c r="AI139" s="78"/>
      <c r="AJ139" s="78" t="s">
        <v>2324</v>
      </c>
      <c r="AK139" s="78" t="s">
        <v>2467</v>
      </c>
      <c r="AL139" s="78"/>
      <c r="AM139" s="78"/>
      <c r="AN139" s="80">
        <v>42082.450949074075</v>
      </c>
      <c r="AO139" s="82" t="s">
        <v>2767</v>
      </c>
      <c r="AP139" s="78" t="b">
        <v>0</v>
      </c>
      <c r="AQ139" s="78" t="b">
        <v>0</v>
      </c>
      <c r="AR139" s="78" t="b">
        <v>0</v>
      </c>
      <c r="AS139" s="78"/>
      <c r="AT139" s="78">
        <v>360</v>
      </c>
      <c r="AU139" s="82" t="s">
        <v>2825</v>
      </c>
      <c r="AV139" s="78" t="b">
        <v>0</v>
      </c>
      <c r="AW139" s="78" t="s">
        <v>2981</v>
      </c>
      <c r="AX139" s="82" t="s">
        <v>3118</v>
      </c>
      <c r="AY139" s="78" t="s">
        <v>66</v>
      </c>
      <c r="AZ139" s="78" t="str">
        <f>REPLACE(INDEX(GroupVertices[Group],MATCH(Vertices[[#This Row],[Vertex]],GroupVertices[Vertex],0)),1,1,"")</f>
        <v>1</v>
      </c>
      <c r="BA139" s="48"/>
      <c r="BB139" s="48"/>
      <c r="BC139" s="48"/>
      <c r="BD139" s="48"/>
      <c r="BE139" s="48" t="s">
        <v>945</v>
      </c>
      <c r="BF139" s="48" t="s">
        <v>945</v>
      </c>
      <c r="BG139" s="120" t="s">
        <v>4110</v>
      </c>
      <c r="BH139" s="120" t="s">
        <v>4194</v>
      </c>
      <c r="BI139" s="120" t="s">
        <v>4326</v>
      </c>
      <c r="BJ139" s="120" t="s">
        <v>4405</v>
      </c>
      <c r="BK139" s="120">
        <v>2</v>
      </c>
      <c r="BL139" s="123">
        <v>5.882352941176471</v>
      </c>
      <c r="BM139" s="120">
        <v>0</v>
      </c>
      <c r="BN139" s="123">
        <v>0</v>
      </c>
      <c r="BO139" s="120">
        <v>0</v>
      </c>
      <c r="BP139" s="123">
        <v>0</v>
      </c>
      <c r="BQ139" s="120">
        <v>32</v>
      </c>
      <c r="BR139" s="123">
        <v>94.11764705882354</v>
      </c>
      <c r="BS139" s="120">
        <v>34</v>
      </c>
      <c r="BT139" s="2"/>
      <c r="BU139" s="3"/>
      <c r="BV139" s="3"/>
      <c r="BW139" s="3"/>
      <c r="BX139" s="3"/>
    </row>
    <row r="140" spans="1:76" ht="15">
      <c r="A140" s="64" t="s">
        <v>329</v>
      </c>
      <c r="B140" s="65"/>
      <c r="C140" s="65" t="s">
        <v>64</v>
      </c>
      <c r="D140" s="66">
        <v>162.96433550141012</v>
      </c>
      <c r="E140" s="68"/>
      <c r="F140" s="100" t="s">
        <v>2936</v>
      </c>
      <c r="G140" s="65"/>
      <c r="H140" s="69" t="s">
        <v>329</v>
      </c>
      <c r="I140" s="70"/>
      <c r="J140" s="70"/>
      <c r="K140" s="69" t="s">
        <v>3323</v>
      </c>
      <c r="L140" s="73">
        <v>1</v>
      </c>
      <c r="M140" s="74">
        <v>5485.921875</v>
      </c>
      <c r="N140" s="74">
        <v>8844.1357421875</v>
      </c>
      <c r="O140" s="75"/>
      <c r="P140" s="76"/>
      <c r="Q140" s="76"/>
      <c r="R140" s="86"/>
      <c r="S140" s="48">
        <v>0</v>
      </c>
      <c r="T140" s="48">
        <v>1</v>
      </c>
      <c r="U140" s="49">
        <v>0</v>
      </c>
      <c r="V140" s="49">
        <v>0.006329</v>
      </c>
      <c r="W140" s="49">
        <v>0.018025</v>
      </c>
      <c r="X140" s="49">
        <v>0.479453</v>
      </c>
      <c r="Y140" s="49">
        <v>0</v>
      </c>
      <c r="Z140" s="49">
        <v>0</v>
      </c>
      <c r="AA140" s="71">
        <v>140</v>
      </c>
      <c r="AB140" s="71"/>
      <c r="AC140" s="72"/>
      <c r="AD140" s="78" t="s">
        <v>2151</v>
      </c>
      <c r="AE140" s="78">
        <v>2857</v>
      </c>
      <c r="AF140" s="78">
        <v>1790</v>
      </c>
      <c r="AG140" s="78">
        <v>10384</v>
      </c>
      <c r="AH140" s="78">
        <v>1397</v>
      </c>
      <c r="AI140" s="78"/>
      <c r="AJ140" s="78" t="s">
        <v>2325</v>
      </c>
      <c r="AK140" s="78" t="s">
        <v>2468</v>
      </c>
      <c r="AL140" s="82" t="s">
        <v>2608</v>
      </c>
      <c r="AM140" s="78"/>
      <c r="AN140" s="80">
        <v>41526.56849537037</v>
      </c>
      <c r="AO140" s="82" t="s">
        <v>2768</v>
      </c>
      <c r="AP140" s="78" t="b">
        <v>0</v>
      </c>
      <c r="AQ140" s="78" t="b">
        <v>0</v>
      </c>
      <c r="AR140" s="78" t="b">
        <v>1</v>
      </c>
      <c r="AS140" s="78"/>
      <c r="AT140" s="78">
        <v>57</v>
      </c>
      <c r="AU140" s="82" t="s">
        <v>2825</v>
      </c>
      <c r="AV140" s="78" t="b">
        <v>0</v>
      </c>
      <c r="AW140" s="78" t="s">
        <v>2981</v>
      </c>
      <c r="AX140" s="82" t="s">
        <v>3119</v>
      </c>
      <c r="AY140" s="78" t="s">
        <v>66</v>
      </c>
      <c r="AZ140" s="78" t="str">
        <f>REPLACE(INDEX(GroupVertices[Group],MATCH(Vertices[[#This Row],[Vertex]],GroupVertices[Vertex],0)),1,1,"")</f>
        <v>2</v>
      </c>
      <c r="BA140" s="48" t="s">
        <v>723</v>
      </c>
      <c r="BB140" s="48" t="s">
        <v>723</v>
      </c>
      <c r="BC140" s="48" t="s">
        <v>827</v>
      </c>
      <c r="BD140" s="48" t="s">
        <v>827</v>
      </c>
      <c r="BE140" s="48" t="s">
        <v>3946</v>
      </c>
      <c r="BF140" s="48" t="s">
        <v>3946</v>
      </c>
      <c r="BG140" s="120" t="s">
        <v>4111</v>
      </c>
      <c r="BH140" s="120" t="s">
        <v>4195</v>
      </c>
      <c r="BI140" s="120" t="s">
        <v>4327</v>
      </c>
      <c r="BJ140" s="120" t="s">
        <v>4327</v>
      </c>
      <c r="BK140" s="120">
        <v>2</v>
      </c>
      <c r="BL140" s="123">
        <v>9.523809523809524</v>
      </c>
      <c r="BM140" s="120">
        <v>0</v>
      </c>
      <c r="BN140" s="123">
        <v>0</v>
      </c>
      <c r="BO140" s="120">
        <v>0</v>
      </c>
      <c r="BP140" s="123">
        <v>0</v>
      </c>
      <c r="BQ140" s="120">
        <v>19</v>
      </c>
      <c r="BR140" s="123">
        <v>90.47619047619048</v>
      </c>
      <c r="BS140" s="120">
        <v>21</v>
      </c>
      <c r="BT140" s="2"/>
      <c r="BU140" s="3"/>
      <c r="BV140" s="3"/>
      <c r="BW140" s="3"/>
      <c r="BX140" s="3"/>
    </row>
    <row r="141" spans="1:76" ht="15">
      <c r="A141" s="64" t="s">
        <v>330</v>
      </c>
      <c r="B141" s="65"/>
      <c r="C141" s="65" t="s">
        <v>64</v>
      </c>
      <c r="D141" s="66">
        <v>162.1202722689119</v>
      </c>
      <c r="E141" s="68"/>
      <c r="F141" s="100" t="s">
        <v>2937</v>
      </c>
      <c r="G141" s="65"/>
      <c r="H141" s="69" t="s">
        <v>330</v>
      </c>
      <c r="I141" s="70"/>
      <c r="J141" s="70"/>
      <c r="K141" s="69" t="s">
        <v>3324</v>
      </c>
      <c r="L141" s="73">
        <v>1</v>
      </c>
      <c r="M141" s="74">
        <v>9130.4990234375</v>
      </c>
      <c r="N141" s="74">
        <v>6164.08935546875</v>
      </c>
      <c r="O141" s="75"/>
      <c r="P141" s="76"/>
      <c r="Q141" s="76"/>
      <c r="R141" s="86"/>
      <c r="S141" s="48">
        <v>0</v>
      </c>
      <c r="T141" s="48">
        <v>1</v>
      </c>
      <c r="U141" s="49">
        <v>0</v>
      </c>
      <c r="V141" s="49">
        <v>0.004608</v>
      </c>
      <c r="W141" s="49">
        <v>0.005106</v>
      </c>
      <c r="X141" s="49">
        <v>0.453038</v>
      </c>
      <c r="Y141" s="49">
        <v>0</v>
      </c>
      <c r="Z141" s="49">
        <v>0</v>
      </c>
      <c r="AA141" s="71">
        <v>141</v>
      </c>
      <c r="AB141" s="71"/>
      <c r="AC141" s="72"/>
      <c r="AD141" s="78" t="s">
        <v>2152</v>
      </c>
      <c r="AE141" s="78">
        <v>552</v>
      </c>
      <c r="AF141" s="78">
        <v>225</v>
      </c>
      <c r="AG141" s="78">
        <v>2602</v>
      </c>
      <c r="AH141" s="78">
        <v>208</v>
      </c>
      <c r="AI141" s="78"/>
      <c r="AJ141" s="78" t="s">
        <v>2326</v>
      </c>
      <c r="AK141" s="78" t="s">
        <v>2469</v>
      </c>
      <c r="AL141" s="82" t="s">
        <v>2609</v>
      </c>
      <c r="AM141" s="78"/>
      <c r="AN141" s="80">
        <v>41939.10233796296</v>
      </c>
      <c r="AO141" s="82" t="s">
        <v>2769</v>
      </c>
      <c r="AP141" s="78" t="b">
        <v>0</v>
      </c>
      <c r="AQ141" s="78" t="b">
        <v>0</v>
      </c>
      <c r="AR141" s="78" t="b">
        <v>0</v>
      </c>
      <c r="AS141" s="78"/>
      <c r="AT141" s="78">
        <v>34</v>
      </c>
      <c r="AU141" s="82" t="s">
        <v>2825</v>
      </c>
      <c r="AV141" s="78" t="b">
        <v>0</v>
      </c>
      <c r="AW141" s="78" t="s">
        <v>2981</v>
      </c>
      <c r="AX141" s="82" t="s">
        <v>3120</v>
      </c>
      <c r="AY141" s="78" t="s">
        <v>66</v>
      </c>
      <c r="AZ141" s="78" t="str">
        <f>REPLACE(INDEX(GroupVertices[Group],MATCH(Vertices[[#This Row],[Vertex]],GroupVertices[Vertex],0)),1,1,"")</f>
        <v>3</v>
      </c>
      <c r="BA141" s="48" t="s">
        <v>723</v>
      </c>
      <c r="BB141" s="48" t="s">
        <v>723</v>
      </c>
      <c r="BC141" s="48" t="s">
        <v>827</v>
      </c>
      <c r="BD141" s="48" t="s">
        <v>827</v>
      </c>
      <c r="BE141" s="48" t="s">
        <v>874</v>
      </c>
      <c r="BF141" s="48" t="s">
        <v>874</v>
      </c>
      <c r="BG141" s="120" t="s">
        <v>4112</v>
      </c>
      <c r="BH141" s="120" t="s">
        <v>4112</v>
      </c>
      <c r="BI141" s="120" t="s">
        <v>4328</v>
      </c>
      <c r="BJ141" s="120" t="s">
        <v>4328</v>
      </c>
      <c r="BK141" s="120">
        <v>2</v>
      </c>
      <c r="BL141" s="123">
        <v>18.181818181818183</v>
      </c>
      <c r="BM141" s="120">
        <v>0</v>
      </c>
      <c r="BN141" s="123">
        <v>0</v>
      </c>
      <c r="BO141" s="120">
        <v>0</v>
      </c>
      <c r="BP141" s="123">
        <v>0</v>
      </c>
      <c r="BQ141" s="120">
        <v>9</v>
      </c>
      <c r="BR141" s="123">
        <v>81.81818181818181</v>
      </c>
      <c r="BS141" s="120">
        <v>11</v>
      </c>
      <c r="BT141" s="2"/>
      <c r="BU141" s="3"/>
      <c r="BV141" s="3"/>
      <c r="BW141" s="3"/>
      <c r="BX141" s="3"/>
    </row>
    <row r="142" spans="1:76" ht="15">
      <c r="A142" s="64" t="s">
        <v>331</v>
      </c>
      <c r="B142" s="65"/>
      <c r="C142" s="65" t="s">
        <v>64</v>
      </c>
      <c r="D142" s="66">
        <v>162.565225730133</v>
      </c>
      <c r="E142" s="68"/>
      <c r="F142" s="100" t="s">
        <v>1274</v>
      </c>
      <c r="G142" s="65"/>
      <c r="H142" s="69" t="s">
        <v>331</v>
      </c>
      <c r="I142" s="70"/>
      <c r="J142" s="70"/>
      <c r="K142" s="69" t="s">
        <v>3325</v>
      </c>
      <c r="L142" s="73">
        <v>1</v>
      </c>
      <c r="M142" s="74">
        <v>7088.31005859375</v>
      </c>
      <c r="N142" s="74">
        <v>3693.748291015625</v>
      </c>
      <c r="O142" s="75"/>
      <c r="P142" s="76"/>
      <c r="Q142" s="76"/>
      <c r="R142" s="86"/>
      <c r="S142" s="48">
        <v>0</v>
      </c>
      <c r="T142" s="48">
        <v>1</v>
      </c>
      <c r="U142" s="49">
        <v>0</v>
      </c>
      <c r="V142" s="49">
        <v>0.2</v>
      </c>
      <c r="W142" s="49">
        <v>0</v>
      </c>
      <c r="X142" s="49">
        <v>0.610686</v>
      </c>
      <c r="Y142" s="49">
        <v>0</v>
      </c>
      <c r="Z142" s="49">
        <v>0</v>
      </c>
      <c r="AA142" s="71">
        <v>142</v>
      </c>
      <c r="AB142" s="71"/>
      <c r="AC142" s="72"/>
      <c r="AD142" s="78" t="s">
        <v>2153</v>
      </c>
      <c r="AE142" s="78">
        <v>1392</v>
      </c>
      <c r="AF142" s="78">
        <v>1050</v>
      </c>
      <c r="AG142" s="78">
        <v>12138</v>
      </c>
      <c r="AH142" s="78">
        <v>12207</v>
      </c>
      <c r="AI142" s="78"/>
      <c r="AJ142" s="78"/>
      <c r="AK142" s="78" t="s">
        <v>2470</v>
      </c>
      <c r="AL142" s="78"/>
      <c r="AM142" s="78"/>
      <c r="AN142" s="80">
        <v>42802.70240740741</v>
      </c>
      <c r="AO142" s="82" t="s">
        <v>2770</v>
      </c>
      <c r="AP142" s="78" t="b">
        <v>1</v>
      </c>
      <c r="AQ142" s="78" t="b">
        <v>0</v>
      </c>
      <c r="AR142" s="78" t="b">
        <v>0</v>
      </c>
      <c r="AS142" s="78"/>
      <c r="AT142" s="78">
        <v>4</v>
      </c>
      <c r="AU142" s="78"/>
      <c r="AV142" s="78" t="b">
        <v>0</v>
      </c>
      <c r="AW142" s="78" t="s">
        <v>2981</v>
      </c>
      <c r="AX142" s="82" t="s">
        <v>3121</v>
      </c>
      <c r="AY142" s="78" t="s">
        <v>66</v>
      </c>
      <c r="AZ142" s="78" t="str">
        <f>REPLACE(INDEX(GroupVertices[Group],MATCH(Vertices[[#This Row],[Vertex]],GroupVertices[Vertex],0)),1,1,"")</f>
        <v>6</v>
      </c>
      <c r="BA142" s="48" t="s">
        <v>3907</v>
      </c>
      <c r="BB142" s="48" t="s">
        <v>3907</v>
      </c>
      <c r="BC142" s="48" t="s">
        <v>838</v>
      </c>
      <c r="BD142" s="48" t="s">
        <v>838</v>
      </c>
      <c r="BE142" s="48" t="s">
        <v>3947</v>
      </c>
      <c r="BF142" s="48" t="s">
        <v>3986</v>
      </c>
      <c r="BG142" s="120" t="s">
        <v>4113</v>
      </c>
      <c r="BH142" s="120" t="s">
        <v>4196</v>
      </c>
      <c r="BI142" s="120" t="s">
        <v>4329</v>
      </c>
      <c r="BJ142" s="120" t="s">
        <v>4406</v>
      </c>
      <c r="BK142" s="120">
        <v>1</v>
      </c>
      <c r="BL142" s="123">
        <v>4</v>
      </c>
      <c r="BM142" s="120">
        <v>0</v>
      </c>
      <c r="BN142" s="123">
        <v>0</v>
      </c>
      <c r="BO142" s="120">
        <v>0</v>
      </c>
      <c r="BP142" s="123">
        <v>0</v>
      </c>
      <c r="BQ142" s="120">
        <v>24</v>
      </c>
      <c r="BR142" s="123">
        <v>96</v>
      </c>
      <c r="BS142" s="120">
        <v>25</v>
      </c>
      <c r="BT142" s="2"/>
      <c r="BU142" s="3"/>
      <c r="BV142" s="3"/>
      <c r="BW142" s="3"/>
      <c r="BX142" s="3"/>
    </row>
    <row r="143" spans="1:76" ht="15">
      <c r="A143" s="64" t="s">
        <v>369</v>
      </c>
      <c r="B143" s="65"/>
      <c r="C143" s="65" t="s">
        <v>64</v>
      </c>
      <c r="D143" s="66">
        <v>166.2213948375487</v>
      </c>
      <c r="E143" s="68"/>
      <c r="F143" s="100" t="s">
        <v>2938</v>
      </c>
      <c r="G143" s="65"/>
      <c r="H143" s="69" t="s">
        <v>369</v>
      </c>
      <c r="I143" s="70"/>
      <c r="J143" s="70"/>
      <c r="K143" s="69" t="s">
        <v>3326</v>
      </c>
      <c r="L143" s="73">
        <v>19.876022655758337</v>
      </c>
      <c r="M143" s="74">
        <v>6773.67724609375</v>
      </c>
      <c r="N143" s="74">
        <v>3025.3623046875</v>
      </c>
      <c r="O143" s="75"/>
      <c r="P143" s="76"/>
      <c r="Q143" s="76"/>
      <c r="R143" s="86"/>
      <c r="S143" s="48">
        <v>4</v>
      </c>
      <c r="T143" s="48">
        <v>1</v>
      </c>
      <c r="U143" s="49">
        <v>6</v>
      </c>
      <c r="V143" s="49">
        <v>0.333333</v>
      </c>
      <c r="W143" s="49">
        <v>0</v>
      </c>
      <c r="X143" s="49">
        <v>2.167933</v>
      </c>
      <c r="Y143" s="49">
        <v>0</v>
      </c>
      <c r="Z143" s="49">
        <v>0</v>
      </c>
      <c r="AA143" s="71">
        <v>143</v>
      </c>
      <c r="AB143" s="71"/>
      <c r="AC143" s="72"/>
      <c r="AD143" s="78" t="s">
        <v>2154</v>
      </c>
      <c r="AE143" s="78">
        <v>1247</v>
      </c>
      <c r="AF143" s="78">
        <v>7829</v>
      </c>
      <c r="AG143" s="78">
        <v>37730</v>
      </c>
      <c r="AH143" s="78">
        <v>15810</v>
      </c>
      <c r="AI143" s="78"/>
      <c r="AJ143" s="78" t="s">
        <v>2327</v>
      </c>
      <c r="AK143" s="78" t="s">
        <v>2471</v>
      </c>
      <c r="AL143" s="82" t="s">
        <v>2610</v>
      </c>
      <c r="AM143" s="78"/>
      <c r="AN143" s="80">
        <v>41562.846284722225</v>
      </c>
      <c r="AO143" s="82" t="s">
        <v>2771</v>
      </c>
      <c r="AP143" s="78" t="b">
        <v>1</v>
      </c>
      <c r="AQ143" s="78" t="b">
        <v>0</v>
      </c>
      <c r="AR143" s="78" t="b">
        <v>0</v>
      </c>
      <c r="AS143" s="78"/>
      <c r="AT143" s="78">
        <v>396</v>
      </c>
      <c r="AU143" s="82" t="s">
        <v>2825</v>
      </c>
      <c r="AV143" s="78" t="b">
        <v>0</v>
      </c>
      <c r="AW143" s="78" t="s">
        <v>2981</v>
      </c>
      <c r="AX143" s="82" t="s">
        <v>3122</v>
      </c>
      <c r="AY143" s="78" t="s">
        <v>66</v>
      </c>
      <c r="AZ143" s="78" t="str">
        <f>REPLACE(INDEX(GroupVertices[Group],MATCH(Vertices[[#This Row],[Vertex]],GroupVertices[Vertex],0)),1,1,"")</f>
        <v>6</v>
      </c>
      <c r="BA143" s="48" t="s">
        <v>3908</v>
      </c>
      <c r="BB143" s="48" t="s">
        <v>3908</v>
      </c>
      <c r="BC143" s="48" t="s">
        <v>838</v>
      </c>
      <c r="BD143" s="48" t="s">
        <v>838</v>
      </c>
      <c r="BE143" s="48" t="s">
        <v>3948</v>
      </c>
      <c r="BF143" s="48" t="s">
        <v>3987</v>
      </c>
      <c r="BG143" s="120" t="s">
        <v>4114</v>
      </c>
      <c r="BH143" s="120" t="s">
        <v>4197</v>
      </c>
      <c r="BI143" s="120" t="s">
        <v>4330</v>
      </c>
      <c r="BJ143" s="120" t="s">
        <v>4407</v>
      </c>
      <c r="BK143" s="120">
        <v>4</v>
      </c>
      <c r="BL143" s="123">
        <v>4.25531914893617</v>
      </c>
      <c r="BM143" s="120">
        <v>2</v>
      </c>
      <c r="BN143" s="123">
        <v>2.127659574468085</v>
      </c>
      <c r="BO143" s="120">
        <v>0</v>
      </c>
      <c r="BP143" s="123">
        <v>0</v>
      </c>
      <c r="BQ143" s="120">
        <v>88</v>
      </c>
      <c r="BR143" s="123">
        <v>93.61702127659575</v>
      </c>
      <c r="BS143" s="120">
        <v>94</v>
      </c>
      <c r="BT143" s="2"/>
      <c r="BU143" s="3"/>
      <c r="BV143" s="3"/>
      <c r="BW143" s="3"/>
      <c r="BX143" s="3"/>
    </row>
    <row r="144" spans="1:76" ht="15">
      <c r="A144" s="64" t="s">
        <v>332</v>
      </c>
      <c r="B144" s="65"/>
      <c r="C144" s="65" t="s">
        <v>64</v>
      </c>
      <c r="D144" s="66">
        <v>162.06418116592158</v>
      </c>
      <c r="E144" s="68"/>
      <c r="F144" s="100" t="s">
        <v>2939</v>
      </c>
      <c r="G144" s="65"/>
      <c r="H144" s="69" t="s">
        <v>332</v>
      </c>
      <c r="I144" s="70"/>
      <c r="J144" s="70"/>
      <c r="K144" s="69" t="s">
        <v>3327</v>
      </c>
      <c r="L144" s="73">
        <v>1</v>
      </c>
      <c r="M144" s="74">
        <v>6450.36376953125</v>
      </c>
      <c r="N144" s="74">
        <v>6299.63623046875</v>
      </c>
      <c r="O144" s="75"/>
      <c r="P144" s="76"/>
      <c r="Q144" s="76"/>
      <c r="R144" s="86"/>
      <c r="S144" s="48">
        <v>0</v>
      </c>
      <c r="T144" s="48">
        <v>1</v>
      </c>
      <c r="U144" s="49">
        <v>0</v>
      </c>
      <c r="V144" s="49">
        <v>0.006329</v>
      </c>
      <c r="W144" s="49">
        <v>0.018025</v>
      </c>
      <c r="X144" s="49">
        <v>0.479453</v>
      </c>
      <c r="Y144" s="49">
        <v>0</v>
      </c>
      <c r="Z144" s="49">
        <v>0</v>
      </c>
      <c r="AA144" s="71">
        <v>144</v>
      </c>
      <c r="AB144" s="71"/>
      <c r="AC144" s="72"/>
      <c r="AD144" s="78" t="s">
        <v>2155</v>
      </c>
      <c r="AE144" s="78">
        <v>200</v>
      </c>
      <c r="AF144" s="78">
        <v>121</v>
      </c>
      <c r="AG144" s="78">
        <v>2615</v>
      </c>
      <c r="AH144" s="78">
        <v>340</v>
      </c>
      <c r="AI144" s="78"/>
      <c r="AJ144" s="78" t="s">
        <v>2328</v>
      </c>
      <c r="AK144" s="78" t="s">
        <v>2472</v>
      </c>
      <c r="AL144" s="82" t="s">
        <v>2611</v>
      </c>
      <c r="AM144" s="78"/>
      <c r="AN144" s="80">
        <v>39773.05577546296</v>
      </c>
      <c r="AO144" s="78"/>
      <c r="AP144" s="78" t="b">
        <v>0</v>
      </c>
      <c r="AQ144" s="78" t="b">
        <v>0</v>
      </c>
      <c r="AR144" s="78" t="b">
        <v>1</v>
      </c>
      <c r="AS144" s="78"/>
      <c r="AT144" s="78">
        <v>35</v>
      </c>
      <c r="AU144" s="82" t="s">
        <v>2837</v>
      </c>
      <c r="AV144" s="78" t="b">
        <v>0</v>
      </c>
      <c r="AW144" s="78" t="s">
        <v>2981</v>
      </c>
      <c r="AX144" s="82" t="s">
        <v>3123</v>
      </c>
      <c r="AY144" s="78" t="s">
        <v>66</v>
      </c>
      <c r="AZ144" s="78" t="str">
        <f>REPLACE(INDEX(GroupVertices[Group],MATCH(Vertices[[#This Row],[Vertex]],GroupVertices[Vertex],0)),1,1,"")</f>
        <v>2</v>
      </c>
      <c r="BA144" s="48" t="s">
        <v>723</v>
      </c>
      <c r="BB144" s="48" t="s">
        <v>723</v>
      </c>
      <c r="BC144" s="48" t="s">
        <v>827</v>
      </c>
      <c r="BD144" s="48" t="s">
        <v>827</v>
      </c>
      <c r="BE144" s="48" t="s">
        <v>864</v>
      </c>
      <c r="BF144" s="48" t="s">
        <v>864</v>
      </c>
      <c r="BG144" s="120" t="s">
        <v>4115</v>
      </c>
      <c r="BH144" s="120" t="s">
        <v>4115</v>
      </c>
      <c r="BI144" s="120" t="s">
        <v>4331</v>
      </c>
      <c r="BJ144" s="120" t="s">
        <v>4331</v>
      </c>
      <c r="BK144" s="120">
        <v>1</v>
      </c>
      <c r="BL144" s="123">
        <v>11.11111111111111</v>
      </c>
      <c r="BM144" s="120">
        <v>0</v>
      </c>
      <c r="BN144" s="123">
        <v>0</v>
      </c>
      <c r="BO144" s="120">
        <v>0</v>
      </c>
      <c r="BP144" s="123">
        <v>0</v>
      </c>
      <c r="BQ144" s="120">
        <v>8</v>
      </c>
      <c r="BR144" s="123">
        <v>88.88888888888889</v>
      </c>
      <c r="BS144" s="120">
        <v>9</v>
      </c>
      <c r="BT144" s="2"/>
      <c r="BU144" s="3"/>
      <c r="BV144" s="3"/>
      <c r="BW144" s="3"/>
      <c r="BX144" s="3"/>
    </row>
    <row r="145" spans="1:76" ht="15">
      <c r="A145" s="64" t="s">
        <v>333</v>
      </c>
      <c r="B145" s="65"/>
      <c r="C145" s="65" t="s">
        <v>64</v>
      </c>
      <c r="D145" s="66">
        <v>162.05177640276028</v>
      </c>
      <c r="E145" s="68"/>
      <c r="F145" s="100" t="s">
        <v>2940</v>
      </c>
      <c r="G145" s="65"/>
      <c r="H145" s="69" t="s">
        <v>333</v>
      </c>
      <c r="I145" s="70"/>
      <c r="J145" s="70"/>
      <c r="K145" s="69" t="s">
        <v>3328</v>
      </c>
      <c r="L145" s="73">
        <v>1</v>
      </c>
      <c r="M145" s="74">
        <v>6072.52880859375</v>
      </c>
      <c r="N145" s="74">
        <v>6910.166015625</v>
      </c>
      <c r="O145" s="75"/>
      <c r="P145" s="76"/>
      <c r="Q145" s="76"/>
      <c r="R145" s="86"/>
      <c r="S145" s="48">
        <v>0</v>
      </c>
      <c r="T145" s="48">
        <v>1</v>
      </c>
      <c r="U145" s="49">
        <v>0</v>
      </c>
      <c r="V145" s="49">
        <v>0.006329</v>
      </c>
      <c r="W145" s="49">
        <v>0.018025</v>
      </c>
      <c r="X145" s="49">
        <v>0.479453</v>
      </c>
      <c r="Y145" s="49">
        <v>0</v>
      </c>
      <c r="Z145" s="49">
        <v>0</v>
      </c>
      <c r="AA145" s="71">
        <v>145</v>
      </c>
      <c r="AB145" s="71"/>
      <c r="AC145" s="72"/>
      <c r="AD145" s="78" t="s">
        <v>2156</v>
      </c>
      <c r="AE145" s="78">
        <v>39</v>
      </c>
      <c r="AF145" s="78">
        <v>98</v>
      </c>
      <c r="AG145" s="78">
        <v>1882</v>
      </c>
      <c r="AH145" s="78">
        <v>5</v>
      </c>
      <c r="AI145" s="78"/>
      <c r="AJ145" s="78" t="s">
        <v>2329</v>
      </c>
      <c r="AK145" s="78"/>
      <c r="AL145" s="82" t="s">
        <v>2612</v>
      </c>
      <c r="AM145" s="78"/>
      <c r="AN145" s="80">
        <v>41696.789247685185</v>
      </c>
      <c r="AO145" s="82" t="s">
        <v>2772</v>
      </c>
      <c r="AP145" s="78" t="b">
        <v>0</v>
      </c>
      <c r="AQ145" s="78" t="b">
        <v>0</v>
      </c>
      <c r="AR145" s="78" t="b">
        <v>0</v>
      </c>
      <c r="AS145" s="78"/>
      <c r="AT145" s="78">
        <v>14</v>
      </c>
      <c r="AU145" s="82" t="s">
        <v>2825</v>
      </c>
      <c r="AV145" s="78" t="b">
        <v>0</v>
      </c>
      <c r="AW145" s="78" t="s">
        <v>2981</v>
      </c>
      <c r="AX145" s="82" t="s">
        <v>3124</v>
      </c>
      <c r="AY145" s="78" t="s">
        <v>66</v>
      </c>
      <c r="AZ145" s="78" t="str">
        <f>REPLACE(INDEX(GroupVertices[Group],MATCH(Vertices[[#This Row],[Vertex]],GroupVertices[Vertex],0)),1,1,"")</f>
        <v>2</v>
      </c>
      <c r="BA145" s="48" t="s">
        <v>723</v>
      </c>
      <c r="BB145" s="48" t="s">
        <v>723</v>
      </c>
      <c r="BC145" s="48" t="s">
        <v>827</v>
      </c>
      <c r="BD145" s="48" t="s">
        <v>827</v>
      </c>
      <c r="BE145" s="48" t="s">
        <v>894</v>
      </c>
      <c r="BF145" s="48" t="s">
        <v>894</v>
      </c>
      <c r="BG145" s="120" t="s">
        <v>4116</v>
      </c>
      <c r="BH145" s="120" t="s">
        <v>4116</v>
      </c>
      <c r="BI145" s="120" t="s">
        <v>4332</v>
      </c>
      <c r="BJ145" s="120" t="s">
        <v>4332</v>
      </c>
      <c r="BK145" s="120">
        <v>1</v>
      </c>
      <c r="BL145" s="123">
        <v>11.11111111111111</v>
      </c>
      <c r="BM145" s="120">
        <v>0</v>
      </c>
      <c r="BN145" s="123">
        <v>0</v>
      </c>
      <c r="BO145" s="120">
        <v>0</v>
      </c>
      <c r="BP145" s="123">
        <v>0</v>
      </c>
      <c r="BQ145" s="120">
        <v>8</v>
      </c>
      <c r="BR145" s="123">
        <v>88.88888888888889</v>
      </c>
      <c r="BS145" s="120">
        <v>9</v>
      </c>
      <c r="BT145" s="2"/>
      <c r="BU145" s="3"/>
      <c r="BV145" s="3"/>
      <c r="BW145" s="3"/>
      <c r="BX145" s="3"/>
    </row>
    <row r="146" spans="1:76" ht="15">
      <c r="A146" s="64" t="s">
        <v>334</v>
      </c>
      <c r="B146" s="65"/>
      <c r="C146" s="65" t="s">
        <v>64</v>
      </c>
      <c r="D146" s="66">
        <v>162.35272674380437</v>
      </c>
      <c r="E146" s="68"/>
      <c r="F146" s="100" t="s">
        <v>2941</v>
      </c>
      <c r="G146" s="65"/>
      <c r="H146" s="69" t="s">
        <v>334</v>
      </c>
      <c r="I146" s="70"/>
      <c r="J146" s="70"/>
      <c r="K146" s="69" t="s">
        <v>3329</v>
      </c>
      <c r="L146" s="73">
        <v>1</v>
      </c>
      <c r="M146" s="74">
        <v>931.24755859375</v>
      </c>
      <c r="N146" s="74">
        <v>9223.6767578125</v>
      </c>
      <c r="O146" s="75"/>
      <c r="P146" s="76"/>
      <c r="Q146" s="76"/>
      <c r="R146" s="86"/>
      <c r="S146" s="48">
        <v>1</v>
      </c>
      <c r="T146" s="48">
        <v>1</v>
      </c>
      <c r="U146" s="49">
        <v>0</v>
      </c>
      <c r="V146" s="49">
        <v>0</v>
      </c>
      <c r="W146" s="49">
        <v>0</v>
      </c>
      <c r="X146" s="49">
        <v>0.999997</v>
      </c>
      <c r="Y146" s="49">
        <v>0</v>
      </c>
      <c r="Z146" s="49" t="s">
        <v>4872</v>
      </c>
      <c r="AA146" s="71">
        <v>146</v>
      </c>
      <c r="AB146" s="71"/>
      <c r="AC146" s="72"/>
      <c r="AD146" s="78" t="s">
        <v>2157</v>
      </c>
      <c r="AE146" s="78">
        <v>871</v>
      </c>
      <c r="AF146" s="78">
        <v>656</v>
      </c>
      <c r="AG146" s="78">
        <v>5040</v>
      </c>
      <c r="AH146" s="78">
        <v>31</v>
      </c>
      <c r="AI146" s="78"/>
      <c r="AJ146" s="78" t="s">
        <v>2330</v>
      </c>
      <c r="AK146" s="78" t="s">
        <v>2473</v>
      </c>
      <c r="AL146" s="82" t="s">
        <v>2613</v>
      </c>
      <c r="AM146" s="78"/>
      <c r="AN146" s="80">
        <v>40281.700520833336</v>
      </c>
      <c r="AO146" s="82" t="s">
        <v>2773</v>
      </c>
      <c r="AP146" s="78" t="b">
        <v>0</v>
      </c>
      <c r="AQ146" s="78" t="b">
        <v>0</v>
      </c>
      <c r="AR146" s="78" t="b">
        <v>1</v>
      </c>
      <c r="AS146" s="78"/>
      <c r="AT146" s="78">
        <v>89</v>
      </c>
      <c r="AU146" s="82" t="s">
        <v>2825</v>
      </c>
      <c r="AV146" s="78" t="b">
        <v>0</v>
      </c>
      <c r="AW146" s="78" t="s">
        <v>2981</v>
      </c>
      <c r="AX146" s="82" t="s">
        <v>3125</v>
      </c>
      <c r="AY146" s="78" t="s">
        <v>66</v>
      </c>
      <c r="AZ146" s="78" t="str">
        <f>REPLACE(INDEX(GroupVertices[Group],MATCH(Vertices[[#This Row],[Vertex]],GroupVertices[Vertex],0)),1,1,"")</f>
        <v>1</v>
      </c>
      <c r="BA146" s="48" t="s">
        <v>723</v>
      </c>
      <c r="BB146" s="48" t="s">
        <v>723</v>
      </c>
      <c r="BC146" s="48" t="s">
        <v>827</v>
      </c>
      <c r="BD146" s="48" t="s">
        <v>827</v>
      </c>
      <c r="BE146" s="48" t="s">
        <v>949</v>
      </c>
      <c r="BF146" s="48" t="s">
        <v>949</v>
      </c>
      <c r="BG146" s="120" t="s">
        <v>4117</v>
      </c>
      <c r="BH146" s="120" t="s">
        <v>4117</v>
      </c>
      <c r="BI146" s="120" t="s">
        <v>4333</v>
      </c>
      <c r="BJ146" s="120" t="s">
        <v>4333</v>
      </c>
      <c r="BK146" s="120">
        <v>1</v>
      </c>
      <c r="BL146" s="123">
        <v>10</v>
      </c>
      <c r="BM146" s="120">
        <v>0</v>
      </c>
      <c r="BN146" s="123">
        <v>0</v>
      </c>
      <c r="BO146" s="120">
        <v>0</v>
      </c>
      <c r="BP146" s="123">
        <v>0</v>
      </c>
      <c r="BQ146" s="120">
        <v>9</v>
      </c>
      <c r="BR146" s="123">
        <v>90</v>
      </c>
      <c r="BS146" s="120">
        <v>10</v>
      </c>
      <c r="BT146" s="2"/>
      <c r="BU146" s="3"/>
      <c r="BV146" s="3"/>
      <c r="BW146" s="3"/>
      <c r="BX146" s="3"/>
    </row>
    <row r="147" spans="1:76" ht="15">
      <c r="A147" s="64" t="s">
        <v>335</v>
      </c>
      <c r="B147" s="65"/>
      <c r="C147" s="65" t="s">
        <v>64</v>
      </c>
      <c r="D147" s="66">
        <v>163.54358400729072</v>
      </c>
      <c r="E147" s="68"/>
      <c r="F147" s="100" t="s">
        <v>2942</v>
      </c>
      <c r="G147" s="65"/>
      <c r="H147" s="69" t="s">
        <v>335</v>
      </c>
      <c r="I147" s="70"/>
      <c r="J147" s="70"/>
      <c r="K147" s="69" t="s">
        <v>3330</v>
      </c>
      <c r="L147" s="73">
        <v>1</v>
      </c>
      <c r="M147" s="74">
        <v>1422.1376953125</v>
      </c>
      <c r="N147" s="74">
        <v>9223.6767578125</v>
      </c>
      <c r="O147" s="75"/>
      <c r="P147" s="76"/>
      <c r="Q147" s="76"/>
      <c r="R147" s="86"/>
      <c r="S147" s="48">
        <v>1</v>
      </c>
      <c r="T147" s="48">
        <v>1</v>
      </c>
      <c r="U147" s="49">
        <v>0</v>
      </c>
      <c r="V147" s="49">
        <v>0</v>
      </c>
      <c r="W147" s="49">
        <v>0</v>
      </c>
      <c r="X147" s="49">
        <v>0.999997</v>
      </c>
      <c r="Y147" s="49">
        <v>0</v>
      </c>
      <c r="Z147" s="49" t="s">
        <v>4872</v>
      </c>
      <c r="AA147" s="71">
        <v>147</v>
      </c>
      <c r="AB147" s="71"/>
      <c r="AC147" s="72"/>
      <c r="AD147" s="78" t="s">
        <v>2158</v>
      </c>
      <c r="AE147" s="78">
        <v>1676</v>
      </c>
      <c r="AF147" s="78">
        <v>2864</v>
      </c>
      <c r="AG147" s="78">
        <v>11210</v>
      </c>
      <c r="AH147" s="78">
        <v>11446</v>
      </c>
      <c r="AI147" s="78"/>
      <c r="AJ147" s="78" t="s">
        <v>2331</v>
      </c>
      <c r="AK147" s="78" t="s">
        <v>2474</v>
      </c>
      <c r="AL147" s="82" t="s">
        <v>2614</v>
      </c>
      <c r="AM147" s="78"/>
      <c r="AN147" s="80">
        <v>41468.69857638889</v>
      </c>
      <c r="AO147" s="82" t="s">
        <v>2774</v>
      </c>
      <c r="AP147" s="78" t="b">
        <v>0</v>
      </c>
      <c r="AQ147" s="78" t="b">
        <v>0</v>
      </c>
      <c r="AR147" s="78" t="b">
        <v>1</v>
      </c>
      <c r="AS147" s="78"/>
      <c r="AT147" s="78">
        <v>108</v>
      </c>
      <c r="AU147" s="82" t="s">
        <v>2831</v>
      </c>
      <c r="AV147" s="78" t="b">
        <v>0</v>
      </c>
      <c r="AW147" s="78" t="s">
        <v>2981</v>
      </c>
      <c r="AX147" s="82" t="s">
        <v>3126</v>
      </c>
      <c r="AY147" s="78" t="s">
        <v>66</v>
      </c>
      <c r="AZ147" s="78" t="str">
        <f>REPLACE(INDEX(GroupVertices[Group],MATCH(Vertices[[#This Row],[Vertex]],GroupVertices[Vertex],0)),1,1,"")</f>
        <v>1</v>
      </c>
      <c r="BA147" s="48"/>
      <c r="BB147" s="48"/>
      <c r="BC147" s="48"/>
      <c r="BD147" s="48"/>
      <c r="BE147" s="48" t="s">
        <v>3949</v>
      </c>
      <c r="BF147" s="48" t="s">
        <v>3949</v>
      </c>
      <c r="BG147" s="120" t="s">
        <v>4118</v>
      </c>
      <c r="BH147" s="120" t="s">
        <v>4118</v>
      </c>
      <c r="BI147" s="120" t="s">
        <v>4334</v>
      </c>
      <c r="BJ147" s="120" t="s">
        <v>4334</v>
      </c>
      <c r="BK147" s="120">
        <v>1</v>
      </c>
      <c r="BL147" s="123">
        <v>3.225806451612903</v>
      </c>
      <c r="BM147" s="120">
        <v>0</v>
      </c>
      <c r="BN147" s="123">
        <v>0</v>
      </c>
      <c r="BO147" s="120">
        <v>0</v>
      </c>
      <c r="BP147" s="123">
        <v>0</v>
      </c>
      <c r="BQ147" s="120">
        <v>30</v>
      </c>
      <c r="BR147" s="123">
        <v>96.7741935483871</v>
      </c>
      <c r="BS147" s="120">
        <v>31</v>
      </c>
      <c r="BT147" s="2"/>
      <c r="BU147" s="3"/>
      <c r="BV147" s="3"/>
      <c r="BW147" s="3"/>
      <c r="BX147" s="3"/>
    </row>
    <row r="148" spans="1:76" ht="15">
      <c r="A148" s="64" t="s">
        <v>336</v>
      </c>
      <c r="B148" s="65"/>
      <c r="C148" s="65" t="s">
        <v>64</v>
      </c>
      <c r="D148" s="66">
        <v>162.00485403775878</v>
      </c>
      <c r="E148" s="68"/>
      <c r="F148" s="100" t="s">
        <v>2943</v>
      </c>
      <c r="G148" s="65"/>
      <c r="H148" s="69" t="s">
        <v>336</v>
      </c>
      <c r="I148" s="70"/>
      <c r="J148" s="70"/>
      <c r="K148" s="69" t="s">
        <v>3331</v>
      </c>
      <c r="L148" s="73">
        <v>1</v>
      </c>
      <c r="M148" s="74">
        <v>440.35736083984375</v>
      </c>
      <c r="N148" s="74">
        <v>8378.8408203125</v>
      </c>
      <c r="O148" s="75"/>
      <c r="P148" s="76"/>
      <c r="Q148" s="76"/>
      <c r="R148" s="86"/>
      <c r="S148" s="48">
        <v>1</v>
      </c>
      <c r="T148" s="48">
        <v>1</v>
      </c>
      <c r="U148" s="49">
        <v>0</v>
      </c>
      <c r="V148" s="49">
        <v>0</v>
      </c>
      <c r="W148" s="49">
        <v>0</v>
      </c>
      <c r="X148" s="49">
        <v>0.999997</v>
      </c>
      <c r="Y148" s="49">
        <v>0</v>
      </c>
      <c r="Z148" s="49" t="s">
        <v>4872</v>
      </c>
      <c r="AA148" s="71">
        <v>148</v>
      </c>
      <c r="AB148" s="71"/>
      <c r="AC148" s="72"/>
      <c r="AD148" s="78" t="s">
        <v>336</v>
      </c>
      <c r="AE148" s="78">
        <v>11</v>
      </c>
      <c r="AF148" s="78">
        <v>11</v>
      </c>
      <c r="AG148" s="78">
        <v>68</v>
      </c>
      <c r="AH148" s="78">
        <v>8</v>
      </c>
      <c r="AI148" s="78"/>
      <c r="AJ148" s="78"/>
      <c r="AK148" s="78" t="s">
        <v>2475</v>
      </c>
      <c r="AL148" s="82" t="s">
        <v>2615</v>
      </c>
      <c r="AM148" s="78"/>
      <c r="AN148" s="80">
        <v>43585.514074074075</v>
      </c>
      <c r="AO148" s="82" t="s">
        <v>2775</v>
      </c>
      <c r="AP148" s="78" t="b">
        <v>1</v>
      </c>
      <c r="AQ148" s="78" t="b">
        <v>0</v>
      </c>
      <c r="AR148" s="78" t="b">
        <v>0</v>
      </c>
      <c r="AS148" s="78"/>
      <c r="AT148" s="78">
        <v>0</v>
      </c>
      <c r="AU148" s="78"/>
      <c r="AV148" s="78" t="b">
        <v>0</v>
      </c>
      <c r="AW148" s="78" t="s">
        <v>2981</v>
      </c>
      <c r="AX148" s="82" t="s">
        <v>3127</v>
      </c>
      <c r="AY148" s="78" t="s">
        <v>66</v>
      </c>
      <c r="AZ148" s="78" t="str">
        <f>REPLACE(INDEX(GroupVertices[Group],MATCH(Vertices[[#This Row],[Vertex]],GroupVertices[Vertex],0)),1,1,"")</f>
        <v>1</v>
      </c>
      <c r="BA148" s="48" t="s">
        <v>3909</v>
      </c>
      <c r="BB148" s="48" t="s">
        <v>3918</v>
      </c>
      <c r="BC148" s="48" t="s">
        <v>3920</v>
      </c>
      <c r="BD148" s="48" t="s">
        <v>3922</v>
      </c>
      <c r="BE148" s="48" t="s">
        <v>3950</v>
      </c>
      <c r="BF148" s="48" t="s">
        <v>3988</v>
      </c>
      <c r="BG148" s="120" t="s">
        <v>4119</v>
      </c>
      <c r="BH148" s="120" t="s">
        <v>4198</v>
      </c>
      <c r="BI148" s="120" t="s">
        <v>4335</v>
      </c>
      <c r="BJ148" s="120" t="s">
        <v>4408</v>
      </c>
      <c r="BK148" s="120">
        <v>17</v>
      </c>
      <c r="BL148" s="123">
        <v>6.137184115523466</v>
      </c>
      <c r="BM148" s="120">
        <v>3</v>
      </c>
      <c r="BN148" s="123">
        <v>1.0830324909747293</v>
      </c>
      <c r="BO148" s="120">
        <v>0</v>
      </c>
      <c r="BP148" s="123">
        <v>0</v>
      </c>
      <c r="BQ148" s="120">
        <v>257</v>
      </c>
      <c r="BR148" s="123">
        <v>92.7797833935018</v>
      </c>
      <c r="BS148" s="120">
        <v>277</v>
      </c>
      <c r="BT148" s="2"/>
      <c r="BU148" s="3"/>
      <c r="BV148" s="3"/>
      <c r="BW148" s="3"/>
      <c r="BX148" s="3"/>
    </row>
    <row r="149" spans="1:76" ht="15">
      <c r="A149" s="64" t="s">
        <v>337</v>
      </c>
      <c r="B149" s="65"/>
      <c r="C149" s="65" t="s">
        <v>64</v>
      </c>
      <c r="D149" s="66">
        <v>162.07011387873789</v>
      </c>
      <c r="E149" s="68"/>
      <c r="F149" s="100" t="s">
        <v>2944</v>
      </c>
      <c r="G149" s="65"/>
      <c r="H149" s="69" t="s">
        <v>337</v>
      </c>
      <c r="I149" s="70"/>
      <c r="J149" s="70"/>
      <c r="K149" s="69" t="s">
        <v>3332</v>
      </c>
      <c r="L149" s="73">
        <v>1</v>
      </c>
      <c r="M149" s="74">
        <v>931.24755859375</v>
      </c>
      <c r="N149" s="74">
        <v>8378.8408203125</v>
      </c>
      <c r="O149" s="75"/>
      <c r="P149" s="76"/>
      <c r="Q149" s="76"/>
      <c r="R149" s="86"/>
      <c r="S149" s="48">
        <v>1</v>
      </c>
      <c r="T149" s="48">
        <v>1</v>
      </c>
      <c r="U149" s="49">
        <v>0</v>
      </c>
      <c r="V149" s="49">
        <v>0</v>
      </c>
      <c r="W149" s="49">
        <v>0</v>
      </c>
      <c r="X149" s="49">
        <v>0.999997</v>
      </c>
      <c r="Y149" s="49">
        <v>0</v>
      </c>
      <c r="Z149" s="49" t="s">
        <v>4872</v>
      </c>
      <c r="AA149" s="71">
        <v>149</v>
      </c>
      <c r="AB149" s="71"/>
      <c r="AC149" s="72"/>
      <c r="AD149" s="78" t="s">
        <v>2159</v>
      </c>
      <c r="AE149" s="78">
        <v>311</v>
      </c>
      <c r="AF149" s="78">
        <v>132</v>
      </c>
      <c r="AG149" s="78">
        <v>2159</v>
      </c>
      <c r="AH149" s="78">
        <v>3221</v>
      </c>
      <c r="AI149" s="78"/>
      <c r="AJ149" s="78" t="s">
        <v>2332</v>
      </c>
      <c r="AK149" s="78" t="s">
        <v>2449</v>
      </c>
      <c r="AL149" s="82" t="s">
        <v>2616</v>
      </c>
      <c r="AM149" s="78"/>
      <c r="AN149" s="80">
        <v>41361.71880787037</v>
      </c>
      <c r="AO149" s="82" t="s">
        <v>2776</v>
      </c>
      <c r="AP149" s="78" t="b">
        <v>1</v>
      </c>
      <c r="AQ149" s="78" t="b">
        <v>0</v>
      </c>
      <c r="AR149" s="78" t="b">
        <v>0</v>
      </c>
      <c r="AS149" s="78"/>
      <c r="AT149" s="78">
        <v>2</v>
      </c>
      <c r="AU149" s="82" t="s">
        <v>2825</v>
      </c>
      <c r="AV149" s="78" t="b">
        <v>0</v>
      </c>
      <c r="AW149" s="78" t="s">
        <v>2981</v>
      </c>
      <c r="AX149" s="82" t="s">
        <v>3128</v>
      </c>
      <c r="AY149" s="78" t="s">
        <v>66</v>
      </c>
      <c r="AZ149" s="78" t="str">
        <f>REPLACE(INDEX(GroupVertices[Group],MATCH(Vertices[[#This Row],[Vertex]],GroupVertices[Vertex],0)),1,1,"")</f>
        <v>1</v>
      </c>
      <c r="BA149" s="48" t="s">
        <v>723</v>
      </c>
      <c r="BB149" s="48" t="s">
        <v>723</v>
      </c>
      <c r="BC149" s="48" t="s">
        <v>827</v>
      </c>
      <c r="BD149" s="48" t="s">
        <v>827</v>
      </c>
      <c r="BE149" s="48" t="s">
        <v>894</v>
      </c>
      <c r="BF149" s="48" t="s">
        <v>894</v>
      </c>
      <c r="BG149" s="120" t="s">
        <v>4120</v>
      </c>
      <c r="BH149" s="120" t="s">
        <v>4120</v>
      </c>
      <c r="BI149" s="120" t="s">
        <v>4336</v>
      </c>
      <c r="BJ149" s="120" t="s">
        <v>4336</v>
      </c>
      <c r="BK149" s="120">
        <v>2</v>
      </c>
      <c r="BL149" s="123">
        <v>20</v>
      </c>
      <c r="BM149" s="120">
        <v>0</v>
      </c>
      <c r="BN149" s="123">
        <v>0</v>
      </c>
      <c r="BO149" s="120">
        <v>0</v>
      </c>
      <c r="BP149" s="123">
        <v>0</v>
      </c>
      <c r="BQ149" s="120">
        <v>8</v>
      </c>
      <c r="BR149" s="123">
        <v>80</v>
      </c>
      <c r="BS149" s="120">
        <v>10</v>
      </c>
      <c r="BT149" s="2"/>
      <c r="BU149" s="3"/>
      <c r="BV149" s="3"/>
      <c r="BW149" s="3"/>
      <c r="BX149" s="3"/>
    </row>
    <row r="150" spans="1:76" ht="15">
      <c r="A150" s="64" t="s">
        <v>338</v>
      </c>
      <c r="B150" s="65"/>
      <c r="C150" s="65" t="s">
        <v>64</v>
      </c>
      <c r="D150" s="66">
        <v>163.18276720055505</v>
      </c>
      <c r="E150" s="68"/>
      <c r="F150" s="100" t="s">
        <v>2945</v>
      </c>
      <c r="G150" s="65"/>
      <c r="H150" s="69" t="s">
        <v>338</v>
      </c>
      <c r="I150" s="70"/>
      <c r="J150" s="70"/>
      <c r="K150" s="69" t="s">
        <v>3333</v>
      </c>
      <c r="L150" s="73">
        <v>1</v>
      </c>
      <c r="M150" s="74">
        <v>1422.1376953125</v>
      </c>
      <c r="N150" s="74">
        <v>8378.8408203125</v>
      </c>
      <c r="O150" s="75"/>
      <c r="P150" s="76"/>
      <c r="Q150" s="76"/>
      <c r="R150" s="86"/>
      <c r="S150" s="48">
        <v>1</v>
      </c>
      <c r="T150" s="48">
        <v>1</v>
      </c>
      <c r="U150" s="49">
        <v>0</v>
      </c>
      <c r="V150" s="49">
        <v>0</v>
      </c>
      <c r="W150" s="49">
        <v>0</v>
      </c>
      <c r="X150" s="49">
        <v>0.999997</v>
      </c>
      <c r="Y150" s="49">
        <v>0</v>
      </c>
      <c r="Z150" s="49" t="s">
        <v>4872</v>
      </c>
      <c r="AA150" s="71">
        <v>150</v>
      </c>
      <c r="AB150" s="71"/>
      <c r="AC150" s="72"/>
      <c r="AD150" s="78" t="s">
        <v>2160</v>
      </c>
      <c r="AE150" s="78">
        <v>2305</v>
      </c>
      <c r="AF150" s="78">
        <v>2195</v>
      </c>
      <c r="AG150" s="78">
        <v>16188</v>
      </c>
      <c r="AH150" s="78">
        <v>2111</v>
      </c>
      <c r="AI150" s="78"/>
      <c r="AJ150" s="78" t="s">
        <v>2333</v>
      </c>
      <c r="AK150" s="78" t="s">
        <v>2476</v>
      </c>
      <c r="AL150" s="82" t="s">
        <v>2617</v>
      </c>
      <c r="AM150" s="78"/>
      <c r="AN150" s="80">
        <v>39855.800405092596</v>
      </c>
      <c r="AO150" s="82" t="s">
        <v>2777</v>
      </c>
      <c r="AP150" s="78" t="b">
        <v>0</v>
      </c>
      <c r="AQ150" s="78" t="b">
        <v>0</v>
      </c>
      <c r="AR150" s="78" t="b">
        <v>0</v>
      </c>
      <c r="AS150" s="78"/>
      <c r="AT150" s="78">
        <v>154</v>
      </c>
      <c r="AU150" s="82" t="s">
        <v>2826</v>
      </c>
      <c r="AV150" s="78" t="b">
        <v>0</v>
      </c>
      <c r="AW150" s="78" t="s">
        <v>2981</v>
      </c>
      <c r="AX150" s="82" t="s">
        <v>3129</v>
      </c>
      <c r="AY150" s="78" t="s">
        <v>66</v>
      </c>
      <c r="AZ150" s="78" t="str">
        <f>REPLACE(INDEX(GroupVertices[Group],MATCH(Vertices[[#This Row],[Vertex]],GroupVertices[Vertex],0)),1,1,"")</f>
        <v>1</v>
      </c>
      <c r="BA150" s="48" t="s">
        <v>3910</v>
      </c>
      <c r="BB150" s="48" t="s">
        <v>3910</v>
      </c>
      <c r="BC150" s="48" t="s">
        <v>829</v>
      </c>
      <c r="BD150" s="48" t="s">
        <v>829</v>
      </c>
      <c r="BE150" s="48" t="s">
        <v>3951</v>
      </c>
      <c r="BF150" s="48" t="s">
        <v>3989</v>
      </c>
      <c r="BG150" s="120" t="s">
        <v>4121</v>
      </c>
      <c r="BH150" s="120" t="s">
        <v>4199</v>
      </c>
      <c r="BI150" s="120" t="s">
        <v>4337</v>
      </c>
      <c r="BJ150" s="120" t="s">
        <v>4409</v>
      </c>
      <c r="BK150" s="120">
        <v>3</v>
      </c>
      <c r="BL150" s="123">
        <v>4.615384615384615</v>
      </c>
      <c r="BM150" s="120">
        <v>0</v>
      </c>
      <c r="BN150" s="123">
        <v>0</v>
      </c>
      <c r="BO150" s="120">
        <v>0</v>
      </c>
      <c r="BP150" s="123">
        <v>0</v>
      </c>
      <c r="BQ150" s="120">
        <v>62</v>
      </c>
      <c r="BR150" s="123">
        <v>95.38461538461539</v>
      </c>
      <c r="BS150" s="120">
        <v>65</v>
      </c>
      <c r="BT150" s="2"/>
      <c r="BU150" s="3"/>
      <c r="BV150" s="3"/>
      <c r="BW150" s="3"/>
      <c r="BX150" s="3"/>
    </row>
    <row r="151" spans="1:76" ht="15">
      <c r="A151" s="64" t="s">
        <v>339</v>
      </c>
      <c r="B151" s="65"/>
      <c r="C151" s="65" t="s">
        <v>64</v>
      </c>
      <c r="D151" s="66">
        <v>166.0153679015651</v>
      </c>
      <c r="E151" s="68"/>
      <c r="F151" s="100" t="s">
        <v>1275</v>
      </c>
      <c r="G151" s="65"/>
      <c r="H151" s="69" t="s">
        <v>339</v>
      </c>
      <c r="I151" s="70"/>
      <c r="J151" s="70"/>
      <c r="K151" s="69" t="s">
        <v>3334</v>
      </c>
      <c r="L151" s="73">
        <v>1</v>
      </c>
      <c r="M151" s="74">
        <v>3385.6982421875</v>
      </c>
      <c r="N151" s="74">
        <v>9223.6767578125</v>
      </c>
      <c r="O151" s="75"/>
      <c r="P151" s="76"/>
      <c r="Q151" s="76"/>
      <c r="R151" s="86"/>
      <c r="S151" s="48">
        <v>1</v>
      </c>
      <c r="T151" s="48">
        <v>1</v>
      </c>
      <c r="U151" s="49">
        <v>0</v>
      </c>
      <c r="V151" s="49">
        <v>0</v>
      </c>
      <c r="W151" s="49">
        <v>0</v>
      </c>
      <c r="X151" s="49">
        <v>0.999997</v>
      </c>
      <c r="Y151" s="49">
        <v>0</v>
      </c>
      <c r="Z151" s="49" t="s">
        <v>4872</v>
      </c>
      <c r="AA151" s="71">
        <v>151</v>
      </c>
      <c r="AB151" s="71"/>
      <c r="AC151" s="72"/>
      <c r="AD151" s="78" t="s">
        <v>2161</v>
      </c>
      <c r="AE151" s="78">
        <v>1082</v>
      </c>
      <c r="AF151" s="78">
        <v>7447</v>
      </c>
      <c r="AG151" s="78">
        <v>92477</v>
      </c>
      <c r="AH151" s="78">
        <v>221630</v>
      </c>
      <c r="AI151" s="78"/>
      <c r="AJ151" s="78" t="s">
        <v>2334</v>
      </c>
      <c r="AK151" s="78" t="s">
        <v>2477</v>
      </c>
      <c r="AL151" s="82" t="s">
        <v>2618</v>
      </c>
      <c r="AM151" s="78"/>
      <c r="AN151" s="80">
        <v>40498.0437962963</v>
      </c>
      <c r="AO151" s="82" t="s">
        <v>2778</v>
      </c>
      <c r="AP151" s="78" t="b">
        <v>0</v>
      </c>
      <c r="AQ151" s="78" t="b">
        <v>0</v>
      </c>
      <c r="AR151" s="78" t="b">
        <v>1</v>
      </c>
      <c r="AS151" s="78"/>
      <c r="AT151" s="78">
        <v>266</v>
      </c>
      <c r="AU151" s="82" t="s">
        <v>2827</v>
      </c>
      <c r="AV151" s="78" t="b">
        <v>0</v>
      </c>
      <c r="AW151" s="78" t="s">
        <v>2981</v>
      </c>
      <c r="AX151" s="82" t="s">
        <v>3130</v>
      </c>
      <c r="AY151" s="78" t="s">
        <v>66</v>
      </c>
      <c r="AZ151" s="78" t="str">
        <f>REPLACE(INDEX(GroupVertices[Group],MATCH(Vertices[[#This Row],[Vertex]],GroupVertices[Vertex],0)),1,1,"")</f>
        <v>1</v>
      </c>
      <c r="BA151" s="48" t="s">
        <v>767</v>
      </c>
      <c r="BB151" s="48" t="s">
        <v>767</v>
      </c>
      <c r="BC151" s="48" t="s">
        <v>841</v>
      </c>
      <c r="BD151" s="48" t="s">
        <v>841</v>
      </c>
      <c r="BE151" s="48" t="s">
        <v>965</v>
      </c>
      <c r="BF151" s="48" t="s">
        <v>965</v>
      </c>
      <c r="BG151" s="120" t="s">
        <v>4122</v>
      </c>
      <c r="BH151" s="120" t="s">
        <v>4122</v>
      </c>
      <c r="BI151" s="120" t="s">
        <v>4338</v>
      </c>
      <c r="BJ151" s="120" t="s">
        <v>4338</v>
      </c>
      <c r="BK151" s="120">
        <v>0</v>
      </c>
      <c r="BL151" s="123">
        <v>0</v>
      </c>
      <c r="BM151" s="120">
        <v>0</v>
      </c>
      <c r="BN151" s="123">
        <v>0</v>
      </c>
      <c r="BO151" s="120">
        <v>0</v>
      </c>
      <c r="BP151" s="123">
        <v>0</v>
      </c>
      <c r="BQ151" s="120">
        <v>7</v>
      </c>
      <c r="BR151" s="123">
        <v>100</v>
      </c>
      <c r="BS151" s="120">
        <v>7</v>
      </c>
      <c r="BT151" s="2"/>
      <c r="BU151" s="3"/>
      <c r="BV151" s="3"/>
      <c r="BW151" s="3"/>
      <c r="BX151" s="3"/>
    </row>
    <row r="152" spans="1:76" ht="15">
      <c r="A152" s="64" t="s">
        <v>340</v>
      </c>
      <c r="B152" s="65"/>
      <c r="C152" s="65" t="s">
        <v>64</v>
      </c>
      <c r="D152" s="66">
        <v>162.0080900629313</v>
      </c>
      <c r="E152" s="68"/>
      <c r="F152" s="100" t="s">
        <v>2946</v>
      </c>
      <c r="G152" s="65"/>
      <c r="H152" s="69" t="s">
        <v>340</v>
      </c>
      <c r="I152" s="70"/>
      <c r="J152" s="70"/>
      <c r="K152" s="69" t="s">
        <v>3335</v>
      </c>
      <c r="L152" s="73">
        <v>1</v>
      </c>
      <c r="M152" s="74">
        <v>9292.2685546875</v>
      </c>
      <c r="N152" s="74">
        <v>8674.7861328125</v>
      </c>
      <c r="O152" s="75"/>
      <c r="P152" s="76"/>
      <c r="Q152" s="76"/>
      <c r="R152" s="86"/>
      <c r="S152" s="48">
        <v>0</v>
      </c>
      <c r="T152" s="48">
        <v>1</v>
      </c>
      <c r="U152" s="49">
        <v>0</v>
      </c>
      <c r="V152" s="49">
        <v>0.004608</v>
      </c>
      <c r="W152" s="49">
        <v>0.005106</v>
      </c>
      <c r="X152" s="49">
        <v>0.453038</v>
      </c>
      <c r="Y152" s="49">
        <v>0</v>
      </c>
      <c r="Z152" s="49">
        <v>0</v>
      </c>
      <c r="AA152" s="71">
        <v>152</v>
      </c>
      <c r="AB152" s="71"/>
      <c r="AC152" s="72"/>
      <c r="AD152" s="78" t="s">
        <v>2162</v>
      </c>
      <c r="AE152" s="78">
        <v>24</v>
      </c>
      <c r="AF152" s="78">
        <v>17</v>
      </c>
      <c r="AG152" s="78">
        <v>1558</v>
      </c>
      <c r="AH152" s="78">
        <v>54</v>
      </c>
      <c r="AI152" s="78"/>
      <c r="AJ152" s="78" t="s">
        <v>2335</v>
      </c>
      <c r="AK152" s="78" t="s">
        <v>2478</v>
      </c>
      <c r="AL152" s="82" t="s">
        <v>2619</v>
      </c>
      <c r="AM152" s="78"/>
      <c r="AN152" s="80">
        <v>41075.21331018519</v>
      </c>
      <c r="AO152" s="82" t="s">
        <v>2779</v>
      </c>
      <c r="AP152" s="78" t="b">
        <v>0</v>
      </c>
      <c r="AQ152" s="78" t="b">
        <v>0</v>
      </c>
      <c r="AR152" s="78" t="b">
        <v>0</v>
      </c>
      <c r="AS152" s="78"/>
      <c r="AT152" s="78">
        <v>13</v>
      </c>
      <c r="AU152" s="82" t="s">
        <v>2825</v>
      </c>
      <c r="AV152" s="78" t="b">
        <v>0</v>
      </c>
      <c r="AW152" s="78" t="s">
        <v>2981</v>
      </c>
      <c r="AX152" s="82" t="s">
        <v>3131</v>
      </c>
      <c r="AY152" s="78" t="s">
        <v>66</v>
      </c>
      <c r="AZ152" s="78" t="str">
        <f>REPLACE(INDEX(GroupVertices[Group],MATCH(Vertices[[#This Row],[Vertex]],GroupVertices[Vertex],0)),1,1,"")</f>
        <v>3</v>
      </c>
      <c r="BA152" s="48" t="s">
        <v>723</v>
      </c>
      <c r="BB152" s="48" t="s">
        <v>723</v>
      </c>
      <c r="BC152" s="48" t="s">
        <v>827</v>
      </c>
      <c r="BD152" s="48" t="s">
        <v>827</v>
      </c>
      <c r="BE152" s="48" t="s">
        <v>851</v>
      </c>
      <c r="BF152" s="48" t="s">
        <v>851</v>
      </c>
      <c r="BG152" s="120" t="s">
        <v>4123</v>
      </c>
      <c r="BH152" s="120" t="s">
        <v>4123</v>
      </c>
      <c r="BI152" s="120" t="s">
        <v>4339</v>
      </c>
      <c r="BJ152" s="120" t="s">
        <v>4339</v>
      </c>
      <c r="BK152" s="120">
        <v>1</v>
      </c>
      <c r="BL152" s="123">
        <v>9.090909090909092</v>
      </c>
      <c r="BM152" s="120">
        <v>0</v>
      </c>
      <c r="BN152" s="123">
        <v>0</v>
      </c>
      <c r="BO152" s="120">
        <v>0</v>
      </c>
      <c r="BP152" s="123">
        <v>0</v>
      </c>
      <c r="BQ152" s="120">
        <v>10</v>
      </c>
      <c r="BR152" s="123">
        <v>90.9090909090909</v>
      </c>
      <c r="BS152" s="120">
        <v>11</v>
      </c>
      <c r="BT152" s="2"/>
      <c r="BU152" s="3"/>
      <c r="BV152" s="3"/>
      <c r="BW152" s="3"/>
      <c r="BX152" s="3"/>
    </row>
    <row r="153" spans="1:76" ht="15">
      <c r="A153" s="64" t="s">
        <v>341</v>
      </c>
      <c r="B153" s="65"/>
      <c r="C153" s="65" t="s">
        <v>64</v>
      </c>
      <c r="D153" s="66">
        <v>162.01887681350635</v>
      </c>
      <c r="E153" s="68"/>
      <c r="F153" s="100" t="s">
        <v>2947</v>
      </c>
      <c r="G153" s="65"/>
      <c r="H153" s="69" t="s">
        <v>341</v>
      </c>
      <c r="I153" s="70"/>
      <c r="J153" s="70"/>
      <c r="K153" s="69" t="s">
        <v>3336</v>
      </c>
      <c r="L153" s="73">
        <v>1</v>
      </c>
      <c r="M153" s="74">
        <v>9202.5791015625</v>
      </c>
      <c r="N153" s="74">
        <v>9646.09375</v>
      </c>
      <c r="O153" s="75"/>
      <c r="P153" s="76"/>
      <c r="Q153" s="76"/>
      <c r="R153" s="86"/>
      <c r="S153" s="48">
        <v>0</v>
      </c>
      <c r="T153" s="48">
        <v>1</v>
      </c>
      <c r="U153" s="49">
        <v>0</v>
      </c>
      <c r="V153" s="49">
        <v>0.004608</v>
      </c>
      <c r="W153" s="49">
        <v>0.005106</v>
      </c>
      <c r="X153" s="49">
        <v>0.453038</v>
      </c>
      <c r="Y153" s="49">
        <v>0</v>
      </c>
      <c r="Z153" s="49">
        <v>0</v>
      </c>
      <c r="AA153" s="71">
        <v>153</v>
      </c>
      <c r="AB153" s="71"/>
      <c r="AC153" s="72"/>
      <c r="AD153" s="78" t="s">
        <v>2163</v>
      </c>
      <c r="AE153" s="78">
        <v>47</v>
      </c>
      <c r="AF153" s="78">
        <v>37</v>
      </c>
      <c r="AG153" s="78">
        <v>1954</v>
      </c>
      <c r="AH153" s="78">
        <v>51</v>
      </c>
      <c r="AI153" s="78"/>
      <c r="AJ153" s="78" t="s">
        <v>2336</v>
      </c>
      <c r="AK153" s="78" t="s">
        <v>2479</v>
      </c>
      <c r="AL153" s="82" t="s">
        <v>2620</v>
      </c>
      <c r="AM153" s="78"/>
      <c r="AN153" s="80">
        <v>42787.52212962963</v>
      </c>
      <c r="AO153" s="82" t="s">
        <v>2780</v>
      </c>
      <c r="AP153" s="78" t="b">
        <v>0</v>
      </c>
      <c r="AQ153" s="78" t="b">
        <v>0</v>
      </c>
      <c r="AR153" s="78" t="b">
        <v>0</v>
      </c>
      <c r="AS153" s="78"/>
      <c r="AT153" s="78">
        <v>1</v>
      </c>
      <c r="AU153" s="82" t="s">
        <v>2825</v>
      </c>
      <c r="AV153" s="78" t="b">
        <v>0</v>
      </c>
      <c r="AW153" s="78" t="s">
        <v>2981</v>
      </c>
      <c r="AX153" s="82" t="s">
        <v>3132</v>
      </c>
      <c r="AY153" s="78" t="s">
        <v>66</v>
      </c>
      <c r="AZ153" s="78" t="str">
        <f>REPLACE(INDEX(GroupVertices[Group],MATCH(Vertices[[#This Row],[Vertex]],GroupVertices[Vertex],0)),1,1,"")</f>
        <v>3</v>
      </c>
      <c r="BA153" s="48" t="s">
        <v>723</v>
      </c>
      <c r="BB153" s="48" t="s">
        <v>723</v>
      </c>
      <c r="BC153" s="48" t="s">
        <v>827</v>
      </c>
      <c r="BD153" s="48" t="s">
        <v>827</v>
      </c>
      <c r="BE153" s="48" t="s">
        <v>875</v>
      </c>
      <c r="BF153" s="48" t="s">
        <v>875</v>
      </c>
      <c r="BG153" s="120" t="s">
        <v>4124</v>
      </c>
      <c r="BH153" s="120" t="s">
        <v>4124</v>
      </c>
      <c r="BI153" s="120" t="s">
        <v>4340</v>
      </c>
      <c r="BJ153" s="120" t="s">
        <v>4340</v>
      </c>
      <c r="BK153" s="120">
        <v>1</v>
      </c>
      <c r="BL153" s="123">
        <v>10</v>
      </c>
      <c r="BM153" s="120">
        <v>0</v>
      </c>
      <c r="BN153" s="123">
        <v>0</v>
      </c>
      <c r="BO153" s="120">
        <v>0</v>
      </c>
      <c r="BP153" s="123">
        <v>0</v>
      </c>
      <c r="BQ153" s="120">
        <v>9</v>
      </c>
      <c r="BR153" s="123">
        <v>90</v>
      </c>
      <c r="BS153" s="120">
        <v>10</v>
      </c>
      <c r="BT153" s="2"/>
      <c r="BU153" s="3"/>
      <c r="BV153" s="3"/>
      <c r="BW153" s="3"/>
      <c r="BX153" s="3"/>
    </row>
    <row r="154" spans="1:76" ht="15">
      <c r="A154" s="64" t="s">
        <v>342</v>
      </c>
      <c r="B154" s="65"/>
      <c r="C154" s="65" t="s">
        <v>64</v>
      </c>
      <c r="D154" s="66">
        <v>162.11487889362436</v>
      </c>
      <c r="E154" s="68"/>
      <c r="F154" s="100" t="s">
        <v>2948</v>
      </c>
      <c r="G154" s="65"/>
      <c r="H154" s="69" t="s">
        <v>342</v>
      </c>
      <c r="I154" s="70"/>
      <c r="J154" s="70"/>
      <c r="K154" s="69" t="s">
        <v>3337</v>
      </c>
      <c r="L154" s="73">
        <v>1</v>
      </c>
      <c r="M154" s="74">
        <v>5145.95263671875</v>
      </c>
      <c r="N154" s="74">
        <v>7640.8759765625</v>
      </c>
      <c r="O154" s="75"/>
      <c r="P154" s="76"/>
      <c r="Q154" s="76"/>
      <c r="R154" s="86"/>
      <c r="S154" s="48">
        <v>0</v>
      </c>
      <c r="T154" s="48">
        <v>1</v>
      </c>
      <c r="U154" s="49">
        <v>0</v>
      </c>
      <c r="V154" s="49">
        <v>0.006329</v>
      </c>
      <c r="W154" s="49">
        <v>0.018025</v>
      </c>
      <c r="X154" s="49">
        <v>0.479453</v>
      </c>
      <c r="Y154" s="49">
        <v>0</v>
      </c>
      <c r="Z154" s="49">
        <v>0</v>
      </c>
      <c r="AA154" s="71">
        <v>154</v>
      </c>
      <c r="AB154" s="71"/>
      <c r="AC154" s="72"/>
      <c r="AD154" s="78" t="s">
        <v>2164</v>
      </c>
      <c r="AE154" s="78">
        <v>357</v>
      </c>
      <c r="AF154" s="78">
        <v>215</v>
      </c>
      <c r="AG154" s="78">
        <v>2925</v>
      </c>
      <c r="AH154" s="78">
        <v>150</v>
      </c>
      <c r="AI154" s="78"/>
      <c r="AJ154" s="78" t="s">
        <v>2337</v>
      </c>
      <c r="AK154" s="78" t="s">
        <v>2480</v>
      </c>
      <c r="AL154" s="82" t="s">
        <v>2621</v>
      </c>
      <c r="AM154" s="78"/>
      <c r="AN154" s="80">
        <v>41392.87295138889</v>
      </c>
      <c r="AO154" s="82" t="s">
        <v>2781</v>
      </c>
      <c r="AP154" s="78" t="b">
        <v>0</v>
      </c>
      <c r="AQ154" s="78" t="b">
        <v>0</v>
      </c>
      <c r="AR154" s="78" t="b">
        <v>0</v>
      </c>
      <c r="AS154" s="78"/>
      <c r="AT154" s="78">
        <v>38</v>
      </c>
      <c r="AU154" s="82" t="s">
        <v>2825</v>
      </c>
      <c r="AV154" s="78" t="b">
        <v>0</v>
      </c>
      <c r="AW154" s="78" t="s">
        <v>2981</v>
      </c>
      <c r="AX154" s="82" t="s">
        <v>3133</v>
      </c>
      <c r="AY154" s="78" t="s">
        <v>66</v>
      </c>
      <c r="AZ154" s="78" t="str">
        <f>REPLACE(INDEX(GroupVertices[Group],MATCH(Vertices[[#This Row],[Vertex]],GroupVertices[Vertex],0)),1,1,"")</f>
        <v>2</v>
      </c>
      <c r="BA154" s="48" t="s">
        <v>723</v>
      </c>
      <c r="BB154" s="48" t="s">
        <v>723</v>
      </c>
      <c r="BC154" s="48" t="s">
        <v>827</v>
      </c>
      <c r="BD154" s="48" t="s">
        <v>827</v>
      </c>
      <c r="BE154" s="48" t="s">
        <v>845</v>
      </c>
      <c r="BF154" s="48" t="s">
        <v>845</v>
      </c>
      <c r="BG154" s="120" t="s">
        <v>4125</v>
      </c>
      <c r="BH154" s="120" t="s">
        <v>4125</v>
      </c>
      <c r="BI154" s="120" t="s">
        <v>4341</v>
      </c>
      <c r="BJ154" s="120" t="s">
        <v>4341</v>
      </c>
      <c r="BK154" s="120">
        <v>2</v>
      </c>
      <c r="BL154" s="123">
        <v>20</v>
      </c>
      <c r="BM154" s="120">
        <v>0</v>
      </c>
      <c r="BN154" s="123">
        <v>0</v>
      </c>
      <c r="BO154" s="120">
        <v>0</v>
      </c>
      <c r="BP154" s="123">
        <v>0</v>
      </c>
      <c r="BQ154" s="120">
        <v>8</v>
      </c>
      <c r="BR154" s="123">
        <v>80</v>
      </c>
      <c r="BS154" s="120">
        <v>10</v>
      </c>
      <c r="BT154" s="2"/>
      <c r="BU154" s="3"/>
      <c r="BV154" s="3"/>
      <c r="BW154" s="3"/>
      <c r="BX154" s="3"/>
    </row>
    <row r="155" spans="1:76" ht="15">
      <c r="A155" s="64" t="s">
        <v>343</v>
      </c>
      <c r="B155" s="65"/>
      <c r="C155" s="65" t="s">
        <v>64</v>
      </c>
      <c r="D155" s="66">
        <v>162.1671946339134</v>
      </c>
      <c r="E155" s="68"/>
      <c r="F155" s="100" t="s">
        <v>1276</v>
      </c>
      <c r="G155" s="65"/>
      <c r="H155" s="69" t="s">
        <v>343</v>
      </c>
      <c r="I155" s="70"/>
      <c r="J155" s="70"/>
      <c r="K155" s="69" t="s">
        <v>3338</v>
      </c>
      <c r="L155" s="73">
        <v>1</v>
      </c>
      <c r="M155" s="74">
        <v>3876.588623046875</v>
      </c>
      <c r="N155" s="74">
        <v>9223.6767578125</v>
      </c>
      <c r="O155" s="75"/>
      <c r="P155" s="76"/>
      <c r="Q155" s="76"/>
      <c r="R155" s="86"/>
      <c r="S155" s="48">
        <v>1</v>
      </c>
      <c r="T155" s="48">
        <v>1</v>
      </c>
      <c r="U155" s="49">
        <v>0</v>
      </c>
      <c r="V155" s="49">
        <v>0</v>
      </c>
      <c r="W155" s="49">
        <v>0</v>
      </c>
      <c r="X155" s="49">
        <v>0.999997</v>
      </c>
      <c r="Y155" s="49">
        <v>0</v>
      </c>
      <c r="Z155" s="49" t="s">
        <v>4872</v>
      </c>
      <c r="AA155" s="71">
        <v>155</v>
      </c>
      <c r="AB155" s="71"/>
      <c r="AC155" s="72"/>
      <c r="AD155" s="78" t="s">
        <v>2165</v>
      </c>
      <c r="AE155" s="78">
        <v>330</v>
      </c>
      <c r="AF155" s="78">
        <v>312</v>
      </c>
      <c r="AG155" s="78">
        <v>937</v>
      </c>
      <c r="AH155" s="78">
        <v>202</v>
      </c>
      <c r="AI155" s="78"/>
      <c r="AJ155" s="78" t="s">
        <v>2338</v>
      </c>
      <c r="AK155" s="78" t="s">
        <v>2481</v>
      </c>
      <c r="AL155" s="78"/>
      <c r="AM155" s="78"/>
      <c r="AN155" s="80">
        <v>39937.188263888886</v>
      </c>
      <c r="AO155" s="82" t="s">
        <v>2782</v>
      </c>
      <c r="AP155" s="78" t="b">
        <v>0</v>
      </c>
      <c r="AQ155" s="78" t="b">
        <v>0</v>
      </c>
      <c r="AR155" s="78" t="b">
        <v>0</v>
      </c>
      <c r="AS155" s="78"/>
      <c r="AT155" s="78">
        <v>7</v>
      </c>
      <c r="AU155" s="82" t="s">
        <v>2830</v>
      </c>
      <c r="AV155" s="78" t="b">
        <v>0</v>
      </c>
      <c r="AW155" s="78" t="s">
        <v>2981</v>
      </c>
      <c r="AX155" s="82" t="s">
        <v>3134</v>
      </c>
      <c r="AY155" s="78" t="s">
        <v>66</v>
      </c>
      <c r="AZ155" s="78" t="str">
        <f>REPLACE(INDEX(GroupVertices[Group],MATCH(Vertices[[#This Row],[Vertex]],GroupVertices[Vertex],0)),1,1,"")</f>
        <v>1</v>
      </c>
      <c r="BA155" s="48" t="s">
        <v>3911</v>
      </c>
      <c r="BB155" s="48" t="s">
        <v>3911</v>
      </c>
      <c r="BC155" s="48" t="s">
        <v>829</v>
      </c>
      <c r="BD155" s="48" t="s">
        <v>829</v>
      </c>
      <c r="BE155" s="48" t="s">
        <v>3952</v>
      </c>
      <c r="BF155" s="48" t="s">
        <v>3990</v>
      </c>
      <c r="BG155" s="120" t="s">
        <v>4126</v>
      </c>
      <c r="BH155" s="120" t="s">
        <v>4200</v>
      </c>
      <c r="BI155" s="120" t="s">
        <v>4342</v>
      </c>
      <c r="BJ155" s="120" t="s">
        <v>4410</v>
      </c>
      <c r="BK155" s="120">
        <v>3</v>
      </c>
      <c r="BL155" s="123">
        <v>7.5</v>
      </c>
      <c r="BM155" s="120">
        <v>0</v>
      </c>
      <c r="BN155" s="123">
        <v>0</v>
      </c>
      <c r="BO155" s="120">
        <v>0</v>
      </c>
      <c r="BP155" s="123">
        <v>0</v>
      </c>
      <c r="BQ155" s="120">
        <v>37</v>
      </c>
      <c r="BR155" s="123">
        <v>92.5</v>
      </c>
      <c r="BS155" s="120">
        <v>40</v>
      </c>
      <c r="BT155" s="2"/>
      <c r="BU155" s="3"/>
      <c r="BV155" s="3"/>
      <c r="BW155" s="3"/>
      <c r="BX155" s="3"/>
    </row>
    <row r="156" spans="1:76" ht="15">
      <c r="A156" s="64" t="s">
        <v>344</v>
      </c>
      <c r="B156" s="65"/>
      <c r="C156" s="65" t="s">
        <v>64</v>
      </c>
      <c r="D156" s="66">
        <v>162.17474535931592</v>
      </c>
      <c r="E156" s="68"/>
      <c r="F156" s="100" t="s">
        <v>1277</v>
      </c>
      <c r="G156" s="65"/>
      <c r="H156" s="69" t="s">
        <v>344</v>
      </c>
      <c r="I156" s="70"/>
      <c r="J156" s="70"/>
      <c r="K156" s="69" t="s">
        <v>3339</v>
      </c>
      <c r="L156" s="73">
        <v>1</v>
      </c>
      <c r="M156" s="74">
        <v>6406.1171875</v>
      </c>
      <c r="N156" s="74">
        <v>3441.35595703125</v>
      </c>
      <c r="O156" s="75"/>
      <c r="P156" s="76"/>
      <c r="Q156" s="76"/>
      <c r="R156" s="86"/>
      <c r="S156" s="48">
        <v>0</v>
      </c>
      <c r="T156" s="48">
        <v>1</v>
      </c>
      <c r="U156" s="49">
        <v>0</v>
      </c>
      <c r="V156" s="49">
        <v>0.2</v>
      </c>
      <c r="W156" s="49">
        <v>0</v>
      </c>
      <c r="X156" s="49">
        <v>0.610686</v>
      </c>
      <c r="Y156" s="49">
        <v>0</v>
      </c>
      <c r="Z156" s="49">
        <v>0</v>
      </c>
      <c r="AA156" s="71">
        <v>156</v>
      </c>
      <c r="AB156" s="71"/>
      <c r="AC156" s="72"/>
      <c r="AD156" s="78" t="s">
        <v>2166</v>
      </c>
      <c r="AE156" s="78">
        <v>1250</v>
      </c>
      <c r="AF156" s="78">
        <v>326</v>
      </c>
      <c r="AG156" s="78">
        <v>5764</v>
      </c>
      <c r="AH156" s="78">
        <v>8643</v>
      </c>
      <c r="AI156" s="78"/>
      <c r="AJ156" s="78" t="s">
        <v>2339</v>
      </c>
      <c r="AK156" s="78" t="s">
        <v>2482</v>
      </c>
      <c r="AL156" s="82" t="s">
        <v>2622</v>
      </c>
      <c r="AM156" s="78"/>
      <c r="AN156" s="80">
        <v>41693.45741898148</v>
      </c>
      <c r="AO156" s="82" t="s">
        <v>2783</v>
      </c>
      <c r="AP156" s="78" t="b">
        <v>0</v>
      </c>
      <c r="AQ156" s="78" t="b">
        <v>0</v>
      </c>
      <c r="AR156" s="78" t="b">
        <v>1</v>
      </c>
      <c r="AS156" s="78"/>
      <c r="AT156" s="78">
        <v>35</v>
      </c>
      <c r="AU156" s="82" t="s">
        <v>2825</v>
      </c>
      <c r="AV156" s="78" t="b">
        <v>0</v>
      </c>
      <c r="AW156" s="78" t="s">
        <v>2981</v>
      </c>
      <c r="AX156" s="82" t="s">
        <v>3135</v>
      </c>
      <c r="AY156" s="78" t="s">
        <v>66</v>
      </c>
      <c r="AZ156" s="78" t="str">
        <f>REPLACE(INDEX(GroupVertices[Group],MATCH(Vertices[[#This Row],[Vertex]],GroupVertices[Vertex],0)),1,1,"")</f>
        <v>6</v>
      </c>
      <c r="BA156" s="48" t="s">
        <v>770</v>
      </c>
      <c r="BB156" s="48" t="s">
        <v>770</v>
      </c>
      <c r="BC156" s="48" t="s">
        <v>838</v>
      </c>
      <c r="BD156" s="48" t="s">
        <v>838</v>
      </c>
      <c r="BE156" s="48" t="s">
        <v>968</v>
      </c>
      <c r="BF156" s="48" t="s">
        <v>968</v>
      </c>
      <c r="BG156" s="120" t="s">
        <v>4127</v>
      </c>
      <c r="BH156" s="120" t="s">
        <v>4127</v>
      </c>
      <c r="BI156" s="120" t="s">
        <v>4343</v>
      </c>
      <c r="BJ156" s="120" t="s">
        <v>4343</v>
      </c>
      <c r="BK156" s="120">
        <v>0</v>
      </c>
      <c r="BL156" s="123">
        <v>0</v>
      </c>
      <c r="BM156" s="120">
        <v>1</v>
      </c>
      <c r="BN156" s="123">
        <v>7.6923076923076925</v>
      </c>
      <c r="BO156" s="120">
        <v>0</v>
      </c>
      <c r="BP156" s="123">
        <v>0</v>
      </c>
      <c r="BQ156" s="120">
        <v>12</v>
      </c>
      <c r="BR156" s="123">
        <v>92.3076923076923</v>
      </c>
      <c r="BS156" s="120">
        <v>13</v>
      </c>
      <c r="BT156" s="2"/>
      <c r="BU156" s="3"/>
      <c r="BV156" s="3"/>
      <c r="BW156" s="3"/>
      <c r="BX156" s="3"/>
    </row>
    <row r="157" spans="1:76" ht="15">
      <c r="A157" s="64" t="s">
        <v>345</v>
      </c>
      <c r="B157" s="65"/>
      <c r="C157" s="65" t="s">
        <v>64</v>
      </c>
      <c r="D157" s="66">
        <v>162.16287993368337</v>
      </c>
      <c r="E157" s="68"/>
      <c r="F157" s="100" t="s">
        <v>1278</v>
      </c>
      <c r="G157" s="65"/>
      <c r="H157" s="69" t="s">
        <v>345</v>
      </c>
      <c r="I157" s="70"/>
      <c r="J157" s="70"/>
      <c r="K157" s="69" t="s">
        <v>3340</v>
      </c>
      <c r="L157" s="73">
        <v>1</v>
      </c>
      <c r="M157" s="74">
        <v>4367.47900390625</v>
      </c>
      <c r="N157" s="74">
        <v>9223.6767578125</v>
      </c>
      <c r="O157" s="75"/>
      <c r="P157" s="76"/>
      <c r="Q157" s="76"/>
      <c r="R157" s="86"/>
      <c r="S157" s="48">
        <v>1</v>
      </c>
      <c r="T157" s="48">
        <v>1</v>
      </c>
      <c r="U157" s="49">
        <v>0</v>
      </c>
      <c r="V157" s="49">
        <v>0</v>
      </c>
      <c r="W157" s="49">
        <v>0</v>
      </c>
      <c r="X157" s="49">
        <v>0.999997</v>
      </c>
      <c r="Y157" s="49">
        <v>0</v>
      </c>
      <c r="Z157" s="49" t="s">
        <v>4872</v>
      </c>
      <c r="AA157" s="71">
        <v>157</v>
      </c>
      <c r="AB157" s="71"/>
      <c r="AC157" s="72"/>
      <c r="AD157" s="78" t="s">
        <v>2167</v>
      </c>
      <c r="AE157" s="78">
        <v>778</v>
      </c>
      <c r="AF157" s="78">
        <v>304</v>
      </c>
      <c r="AG157" s="78">
        <v>4025</v>
      </c>
      <c r="AH157" s="78">
        <v>1381</v>
      </c>
      <c r="AI157" s="78"/>
      <c r="AJ157" s="78" t="s">
        <v>2340</v>
      </c>
      <c r="AK157" s="78" t="s">
        <v>2483</v>
      </c>
      <c r="AL157" s="82" t="s">
        <v>2623</v>
      </c>
      <c r="AM157" s="78"/>
      <c r="AN157" s="80">
        <v>39954.14560185185</v>
      </c>
      <c r="AO157" s="82" t="s">
        <v>2784</v>
      </c>
      <c r="AP157" s="78" t="b">
        <v>0</v>
      </c>
      <c r="AQ157" s="78" t="b">
        <v>0</v>
      </c>
      <c r="AR157" s="78" t="b">
        <v>1</v>
      </c>
      <c r="AS157" s="78"/>
      <c r="AT157" s="78">
        <v>10</v>
      </c>
      <c r="AU157" s="82" t="s">
        <v>2826</v>
      </c>
      <c r="AV157" s="78" t="b">
        <v>0</v>
      </c>
      <c r="AW157" s="78" t="s">
        <v>2981</v>
      </c>
      <c r="AX157" s="82" t="s">
        <v>3136</v>
      </c>
      <c r="AY157" s="78" t="s">
        <v>66</v>
      </c>
      <c r="AZ157" s="78" t="str">
        <f>REPLACE(INDEX(GroupVertices[Group],MATCH(Vertices[[#This Row],[Vertex]],GroupVertices[Vertex],0)),1,1,"")</f>
        <v>1</v>
      </c>
      <c r="BA157" s="48" t="s">
        <v>771</v>
      </c>
      <c r="BB157" s="48" t="s">
        <v>771</v>
      </c>
      <c r="BC157" s="48" t="s">
        <v>829</v>
      </c>
      <c r="BD157" s="48" t="s">
        <v>829</v>
      </c>
      <c r="BE157" s="48" t="s">
        <v>3953</v>
      </c>
      <c r="BF157" s="48" t="s">
        <v>3953</v>
      </c>
      <c r="BG157" s="120" t="s">
        <v>4128</v>
      </c>
      <c r="BH157" s="120" t="s">
        <v>4128</v>
      </c>
      <c r="BI157" s="120" t="s">
        <v>4344</v>
      </c>
      <c r="BJ157" s="120" t="s">
        <v>4344</v>
      </c>
      <c r="BK157" s="120">
        <v>2</v>
      </c>
      <c r="BL157" s="123">
        <v>13.333333333333334</v>
      </c>
      <c r="BM157" s="120">
        <v>0</v>
      </c>
      <c r="BN157" s="123">
        <v>0</v>
      </c>
      <c r="BO157" s="120">
        <v>0</v>
      </c>
      <c r="BP157" s="123">
        <v>0</v>
      </c>
      <c r="BQ157" s="120">
        <v>13</v>
      </c>
      <c r="BR157" s="123">
        <v>86.66666666666667</v>
      </c>
      <c r="BS157" s="120">
        <v>15</v>
      </c>
      <c r="BT157" s="2"/>
      <c r="BU157" s="3"/>
      <c r="BV157" s="3"/>
      <c r="BW157" s="3"/>
      <c r="BX157" s="3"/>
    </row>
    <row r="158" spans="1:76" ht="15">
      <c r="A158" s="64" t="s">
        <v>346</v>
      </c>
      <c r="B158" s="65"/>
      <c r="C158" s="65" t="s">
        <v>64</v>
      </c>
      <c r="D158" s="66">
        <v>162.4724596751875</v>
      </c>
      <c r="E158" s="68"/>
      <c r="F158" s="100" t="s">
        <v>2949</v>
      </c>
      <c r="G158" s="65"/>
      <c r="H158" s="69" t="s">
        <v>346</v>
      </c>
      <c r="I158" s="70"/>
      <c r="J158" s="70"/>
      <c r="K158" s="69" t="s">
        <v>3341</v>
      </c>
      <c r="L158" s="73">
        <v>1</v>
      </c>
      <c r="M158" s="74">
        <v>1913.028076171875</v>
      </c>
      <c r="N158" s="74">
        <v>5844.33544921875</v>
      </c>
      <c r="O158" s="75"/>
      <c r="P158" s="76"/>
      <c r="Q158" s="76"/>
      <c r="R158" s="86"/>
      <c r="S158" s="48">
        <v>1</v>
      </c>
      <c r="T158" s="48">
        <v>1</v>
      </c>
      <c r="U158" s="49">
        <v>0</v>
      </c>
      <c r="V158" s="49">
        <v>0</v>
      </c>
      <c r="W158" s="49">
        <v>0</v>
      </c>
      <c r="X158" s="49">
        <v>0.999997</v>
      </c>
      <c r="Y158" s="49">
        <v>0</v>
      </c>
      <c r="Z158" s="49" t="s">
        <v>4872</v>
      </c>
      <c r="AA158" s="71">
        <v>158</v>
      </c>
      <c r="AB158" s="71"/>
      <c r="AC158" s="72"/>
      <c r="AD158" s="78" t="s">
        <v>2168</v>
      </c>
      <c r="AE158" s="78">
        <v>304</v>
      </c>
      <c r="AF158" s="78">
        <v>878</v>
      </c>
      <c r="AG158" s="78">
        <v>17686</v>
      </c>
      <c r="AH158" s="78">
        <v>1057</v>
      </c>
      <c r="AI158" s="78"/>
      <c r="AJ158" s="78" t="s">
        <v>2341</v>
      </c>
      <c r="AK158" s="78" t="s">
        <v>2484</v>
      </c>
      <c r="AL158" s="82" t="s">
        <v>2624</v>
      </c>
      <c r="AM158" s="78"/>
      <c r="AN158" s="80">
        <v>41805.46252314815</v>
      </c>
      <c r="AO158" s="82" t="s">
        <v>2785</v>
      </c>
      <c r="AP158" s="78" t="b">
        <v>0</v>
      </c>
      <c r="AQ158" s="78" t="b">
        <v>0</v>
      </c>
      <c r="AR158" s="78" t="b">
        <v>0</v>
      </c>
      <c r="AS158" s="78"/>
      <c r="AT158" s="78">
        <v>55</v>
      </c>
      <c r="AU158" s="82" t="s">
        <v>2833</v>
      </c>
      <c r="AV158" s="78" t="b">
        <v>0</v>
      </c>
      <c r="AW158" s="78" t="s">
        <v>2981</v>
      </c>
      <c r="AX158" s="82" t="s">
        <v>3137</v>
      </c>
      <c r="AY158" s="78" t="s">
        <v>66</v>
      </c>
      <c r="AZ158" s="78" t="str">
        <f>REPLACE(INDEX(GroupVertices[Group],MATCH(Vertices[[#This Row],[Vertex]],GroupVertices[Vertex],0)),1,1,"")</f>
        <v>1</v>
      </c>
      <c r="BA158" s="48"/>
      <c r="BB158" s="48"/>
      <c r="BC158" s="48"/>
      <c r="BD158" s="48"/>
      <c r="BE158" s="48" t="s">
        <v>3954</v>
      </c>
      <c r="BF158" s="48" t="s">
        <v>3954</v>
      </c>
      <c r="BG158" s="120" t="s">
        <v>4129</v>
      </c>
      <c r="BH158" s="120" t="s">
        <v>4129</v>
      </c>
      <c r="BI158" s="120" t="s">
        <v>4345</v>
      </c>
      <c r="BJ158" s="120" t="s">
        <v>4345</v>
      </c>
      <c r="BK158" s="120">
        <v>2</v>
      </c>
      <c r="BL158" s="123">
        <v>9.090909090909092</v>
      </c>
      <c r="BM158" s="120">
        <v>0</v>
      </c>
      <c r="BN158" s="123">
        <v>0</v>
      </c>
      <c r="BO158" s="120">
        <v>0</v>
      </c>
      <c r="BP158" s="123">
        <v>0</v>
      </c>
      <c r="BQ158" s="120">
        <v>20</v>
      </c>
      <c r="BR158" s="123">
        <v>90.9090909090909</v>
      </c>
      <c r="BS158" s="120">
        <v>22</v>
      </c>
      <c r="BT158" s="2"/>
      <c r="BU158" s="3"/>
      <c r="BV158" s="3"/>
      <c r="BW158" s="3"/>
      <c r="BX158" s="3"/>
    </row>
    <row r="159" spans="1:76" ht="15">
      <c r="A159" s="64" t="s">
        <v>347</v>
      </c>
      <c r="B159" s="65"/>
      <c r="C159" s="65" t="s">
        <v>64</v>
      </c>
      <c r="D159" s="66">
        <v>162.04206832724273</v>
      </c>
      <c r="E159" s="68"/>
      <c r="F159" s="100" t="s">
        <v>2950</v>
      </c>
      <c r="G159" s="65"/>
      <c r="H159" s="69" t="s">
        <v>347</v>
      </c>
      <c r="I159" s="70"/>
      <c r="J159" s="70"/>
      <c r="K159" s="69" t="s">
        <v>3342</v>
      </c>
      <c r="L159" s="73">
        <v>1</v>
      </c>
      <c r="M159" s="74">
        <v>2403.918212890625</v>
      </c>
      <c r="N159" s="74">
        <v>5844.33544921875</v>
      </c>
      <c r="O159" s="75"/>
      <c r="P159" s="76"/>
      <c r="Q159" s="76"/>
      <c r="R159" s="86"/>
      <c r="S159" s="48">
        <v>1</v>
      </c>
      <c r="T159" s="48">
        <v>1</v>
      </c>
      <c r="U159" s="49">
        <v>0</v>
      </c>
      <c r="V159" s="49">
        <v>0</v>
      </c>
      <c r="W159" s="49">
        <v>0</v>
      </c>
      <c r="X159" s="49">
        <v>0.999997</v>
      </c>
      <c r="Y159" s="49">
        <v>0</v>
      </c>
      <c r="Z159" s="49" t="s">
        <v>4872</v>
      </c>
      <c r="AA159" s="71">
        <v>159</v>
      </c>
      <c r="AB159" s="71"/>
      <c r="AC159" s="72"/>
      <c r="AD159" s="78" t="s">
        <v>2169</v>
      </c>
      <c r="AE159" s="78">
        <v>249</v>
      </c>
      <c r="AF159" s="78">
        <v>80</v>
      </c>
      <c r="AG159" s="78">
        <v>1410</v>
      </c>
      <c r="AH159" s="78">
        <v>81</v>
      </c>
      <c r="AI159" s="78"/>
      <c r="AJ159" s="78" t="s">
        <v>2342</v>
      </c>
      <c r="AK159" s="78" t="s">
        <v>2485</v>
      </c>
      <c r="AL159" s="82" t="s">
        <v>2625</v>
      </c>
      <c r="AM159" s="78"/>
      <c r="AN159" s="80">
        <v>39914.65280092593</v>
      </c>
      <c r="AO159" s="82" t="s">
        <v>2786</v>
      </c>
      <c r="AP159" s="78" t="b">
        <v>1</v>
      </c>
      <c r="AQ159" s="78" t="b">
        <v>0</v>
      </c>
      <c r="AR159" s="78" t="b">
        <v>0</v>
      </c>
      <c r="AS159" s="78"/>
      <c r="AT159" s="78">
        <v>0</v>
      </c>
      <c r="AU159" s="82" t="s">
        <v>2825</v>
      </c>
      <c r="AV159" s="78" t="b">
        <v>0</v>
      </c>
      <c r="AW159" s="78" t="s">
        <v>2981</v>
      </c>
      <c r="AX159" s="82" t="s">
        <v>3138</v>
      </c>
      <c r="AY159" s="78" t="s">
        <v>66</v>
      </c>
      <c r="AZ159" s="78" t="str">
        <f>REPLACE(INDEX(GroupVertices[Group],MATCH(Vertices[[#This Row],[Vertex]],GroupVertices[Vertex],0)),1,1,"")</f>
        <v>1</v>
      </c>
      <c r="BA159" s="48" t="s">
        <v>723</v>
      </c>
      <c r="BB159" s="48" t="s">
        <v>723</v>
      </c>
      <c r="BC159" s="48" t="s">
        <v>827</v>
      </c>
      <c r="BD159" s="48" t="s">
        <v>827</v>
      </c>
      <c r="BE159" s="48" t="s">
        <v>893</v>
      </c>
      <c r="BF159" s="48" t="s">
        <v>893</v>
      </c>
      <c r="BG159" s="120" t="s">
        <v>4130</v>
      </c>
      <c r="BH159" s="120" t="s">
        <v>4130</v>
      </c>
      <c r="BI159" s="120" t="s">
        <v>4346</v>
      </c>
      <c r="BJ159" s="120" t="s">
        <v>4346</v>
      </c>
      <c r="BK159" s="120">
        <v>1</v>
      </c>
      <c r="BL159" s="123">
        <v>11.11111111111111</v>
      </c>
      <c r="BM159" s="120">
        <v>0</v>
      </c>
      <c r="BN159" s="123">
        <v>0</v>
      </c>
      <c r="BO159" s="120">
        <v>0</v>
      </c>
      <c r="BP159" s="123">
        <v>0</v>
      </c>
      <c r="BQ159" s="120">
        <v>8</v>
      </c>
      <c r="BR159" s="123">
        <v>88.88888888888889</v>
      </c>
      <c r="BS159" s="120">
        <v>9</v>
      </c>
      <c r="BT159" s="2"/>
      <c r="BU159" s="3"/>
      <c r="BV159" s="3"/>
      <c r="BW159" s="3"/>
      <c r="BX159" s="3"/>
    </row>
    <row r="160" spans="1:76" ht="15">
      <c r="A160" s="64" t="s">
        <v>348</v>
      </c>
      <c r="B160" s="65"/>
      <c r="C160" s="65" t="s">
        <v>64</v>
      </c>
      <c r="D160" s="66">
        <v>162.0776646041404</v>
      </c>
      <c r="E160" s="68"/>
      <c r="F160" s="100" t="s">
        <v>2951</v>
      </c>
      <c r="G160" s="65"/>
      <c r="H160" s="69" t="s">
        <v>348</v>
      </c>
      <c r="I160" s="70"/>
      <c r="J160" s="70"/>
      <c r="K160" s="69" t="s">
        <v>3343</v>
      </c>
      <c r="L160" s="73">
        <v>1</v>
      </c>
      <c r="M160" s="74">
        <v>6394.7666015625</v>
      </c>
      <c r="N160" s="74">
        <v>8723.37890625</v>
      </c>
      <c r="O160" s="75"/>
      <c r="P160" s="76"/>
      <c r="Q160" s="76"/>
      <c r="R160" s="86"/>
      <c r="S160" s="48">
        <v>0</v>
      </c>
      <c r="T160" s="48">
        <v>1</v>
      </c>
      <c r="U160" s="49">
        <v>0</v>
      </c>
      <c r="V160" s="49">
        <v>0.006329</v>
      </c>
      <c r="W160" s="49">
        <v>0.018025</v>
      </c>
      <c r="X160" s="49">
        <v>0.479453</v>
      </c>
      <c r="Y160" s="49">
        <v>0</v>
      </c>
      <c r="Z160" s="49">
        <v>0</v>
      </c>
      <c r="AA160" s="71">
        <v>160</v>
      </c>
      <c r="AB160" s="71"/>
      <c r="AC160" s="72"/>
      <c r="AD160" s="78" t="s">
        <v>2170</v>
      </c>
      <c r="AE160" s="78">
        <v>321</v>
      </c>
      <c r="AF160" s="78">
        <v>146</v>
      </c>
      <c r="AG160" s="78">
        <v>1860</v>
      </c>
      <c r="AH160" s="78">
        <v>500</v>
      </c>
      <c r="AI160" s="78"/>
      <c r="AJ160" s="78" t="s">
        <v>2343</v>
      </c>
      <c r="AK160" s="78" t="s">
        <v>2486</v>
      </c>
      <c r="AL160" s="82" t="s">
        <v>2626</v>
      </c>
      <c r="AM160" s="78"/>
      <c r="AN160" s="80">
        <v>41374.874386574076</v>
      </c>
      <c r="AO160" s="82" t="s">
        <v>2787</v>
      </c>
      <c r="AP160" s="78" t="b">
        <v>1</v>
      </c>
      <c r="AQ160" s="78" t="b">
        <v>0</v>
      </c>
      <c r="AR160" s="78" t="b">
        <v>0</v>
      </c>
      <c r="AS160" s="78"/>
      <c r="AT160" s="78">
        <v>2</v>
      </c>
      <c r="AU160" s="82" t="s">
        <v>2825</v>
      </c>
      <c r="AV160" s="78" t="b">
        <v>0</v>
      </c>
      <c r="AW160" s="78" t="s">
        <v>2981</v>
      </c>
      <c r="AX160" s="82" t="s">
        <v>3139</v>
      </c>
      <c r="AY160" s="78" t="s">
        <v>66</v>
      </c>
      <c r="AZ160" s="78" t="str">
        <f>REPLACE(INDEX(GroupVertices[Group],MATCH(Vertices[[#This Row],[Vertex]],GroupVertices[Vertex],0)),1,1,"")</f>
        <v>2</v>
      </c>
      <c r="BA160" s="48" t="s">
        <v>723</v>
      </c>
      <c r="BB160" s="48" t="s">
        <v>723</v>
      </c>
      <c r="BC160" s="48" t="s">
        <v>827</v>
      </c>
      <c r="BD160" s="48" t="s">
        <v>827</v>
      </c>
      <c r="BE160" s="48" t="s">
        <v>859</v>
      </c>
      <c r="BF160" s="48" t="s">
        <v>859</v>
      </c>
      <c r="BG160" s="120" t="s">
        <v>4021</v>
      </c>
      <c r="BH160" s="120" t="s">
        <v>4021</v>
      </c>
      <c r="BI160" s="120" t="s">
        <v>4234</v>
      </c>
      <c r="BJ160" s="120" t="s">
        <v>4234</v>
      </c>
      <c r="BK160" s="120">
        <v>1</v>
      </c>
      <c r="BL160" s="123">
        <v>11.11111111111111</v>
      </c>
      <c r="BM160" s="120">
        <v>0</v>
      </c>
      <c r="BN160" s="123">
        <v>0</v>
      </c>
      <c r="BO160" s="120">
        <v>0</v>
      </c>
      <c r="BP160" s="123">
        <v>0</v>
      </c>
      <c r="BQ160" s="120">
        <v>8</v>
      </c>
      <c r="BR160" s="123">
        <v>88.88888888888889</v>
      </c>
      <c r="BS160" s="120">
        <v>9</v>
      </c>
      <c r="BT160" s="2"/>
      <c r="BU160" s="3"/>
      <c r="BV160" s="3"/>
      <c r="BW160" s="3"/>
      <c r="BX160" s="3"/>
    </row>
    <row r="161" spans="1:76" ht="15">
      <c r="A161" s="64" t="s">
        <v>349</v>
      </c>
      <c r="B161" s="65"/>
      <c r="C161" s="65" t="s">
        <v>64</v>
      </c>
      <c r="D161" s="66">
        <v>162.0010786750575</v>
      </c>
      <c r="E161" s="68"/>
      <c r="F161" s="100" t="s">
        <v>2952</v>
      </c>
      <c r="G161" s="65"/>
      <c r="H161" s="69" t="s">
        <v>349</v>
      </c>
      <c r="I161" s="70"/>
      <c r="J161" s="70"/>
      <c r="K161" s="69" t="s">
        <v>3344</v>
      </c>
      <c r="L161" s="73">
        <v>1</v>
      </c>
      <c r="M161" s="74">
        <v>9651.40625</v>
      </c>
      <c r="N161" s="74">
        <v>1491.02734375</v>
      </c>
      <c r="O161" s="75"/>
      <c r="P161" s="76"/>
      <c r="Q161" s="76"/>
      <c r="R161" s="86"/>
      <c r="S161" s="48">
        <v>2</v>
      </c>
      <c r="T161" s="48">
        <v>1</v>
      </c>
      <c r="U161" s="49">
        <v>0</v>
      </c>
      <c r="V161" s="49">
        <v>1</v>
      </c>
      <c r="W161" s="49">
        <v>0</v>
      </c>
      <c r="X161" s="49">
        <v>1.298242</v>
      </c>
      <c r="Y161" s="49">
        <v>0</v>
      </c>
      <c r="Z161" s="49">
        <v>0</v>
      </c>
      <c r="AA161" s="71">
        <v>161</v>
      </c>
      <c r="AB161" s="71"/>
      <c r="AC161" s="72"/>
      <c r="AD161" s="78" t="s">
        <v>2171</v>
      </c>
      <c r="AE161" s="78">
        <v>34</v>
      </c>
      <c r="AF161" s="78">
        <v>4</v>
      </c>
      <c r="AG161" s="78">
        <v>38</v>
      </c>
      <c r="AH161" s="78">
        <v>67</v>
      </c>
      <c r="AI161" s="78"/>
      <c r="AJ161" s="78" t="s">
        <v>2344</v>
      </c>
      <c r="AK161" s="78" t="s">
        <v>2487</v>
      </c>
      <c r="AL161" s="82" t="s">
        <v>2627</v>
      </c>
      <c r="AM161" s="78"/>
      <c r="AN161" s="80">
        <v>43596.70924768518</v>
      </c>
      <c r="AO161" s="82" t="s">
        <v>2788</v>
      </c>
      <c r="AP161" s="78" t="b">
        <v>1</v>
      </c>
      <c r="AQ161" s="78" t="b">
        <v>0</v>
      </c>
      <c r="AR161" s="78" t="b">
        <v>1</v>
      </c>
      <c r="AS161" s="78"/>
      <c r="AT161" s="78">
        <v>0</v>
      </c>
      <c r="AU161" s="78"/>
      <c r="AV161" s="78" t="b">
        <v>0</v>
      </c>
      <c r="AW161" s="78" t="s">
        <v>2981</v>
      </c>
      <c r="AX161" s="82" t="s">
        <v>3140</v>
      </c>
      <c r="AY161" s="78" t="s">
        <v>66</v>
      </c>
      <c r="AZ161" s="78" t="str">
        <f>REPLACE(INDEX(GroupVertices[Group],MATCH(Vertices[[#This Row],[Vertex]],GroupVertices[Vertex],0)),1,1,"")</f>
        <v>15</v>
      </c>
      <c r="BA161" s="48"/>
      <c r="BB161" s="48"/>
      <c r="BC161" s="48"/>
      <c r="BD161" s="48"/>
      <c r="BE161" s="48" t="s">
        <v>3597</v>
      </c>
      <c r="BF161" s="48" t="s">
        <v>3597</v>
      </c>
      <c r="BG161" s="120" t="s">
        <v>3692</v>
      </c>
      <c r="BH161" s="120" t="s">
        <v>3692</v>
      </c>
      <c r="BI161" s="120" t="s">
        <v>3818</v>
      </c>
      <c r="BJ161" s="120" t="s">
        <v>3818</v>
      </c>
      <c r="BK161" s="120">
        <v>5</v>
      </c>
      <c r="BL161" s="123">
        <v>17.24137931034483</v>
      </c>
      <c r="BM161" s="120">
        <v>2</v>
      </c>
      <c r="BN161" s="123">
        <v>6.896551724137931</v>
      </c>
      <c r="BO161" s="120">
        <v>0</v>
      </c>
      <c r="BP161" s="123">
        <v>0</v>
      </c>
      <c r="BQ161" s="120">
        <v>22</v>
      </c>
      <c r="BR161" s="123">
        <v>75.86206896551724</v>
      </c>
      <c r="BS161" s="120">
        <v>29</v>
      </c>
      <c r="BT161" s="2"/>
      <c r="BU161" s="3"/>
      <c r="BV161" s="3"/>
      <c r="BW161" s="3"/>
      <c r="BX161" s="3"/>
    </row>
    <row r="162" spans="1:76" ht="15">
      <c r="A162" s="64" t="s">
        <v>350</v>
      </c>
      <c r="B162" s="65"/>
      <c r="C162" s="65" t="s">
        <v>64</v>
      </c>
      <c r="D162" s="66">
        <v>162.11865425632564</v>
      </c>
      <c r="E162" s="68"/>
      <c r="F162" s="100" t="s">
        <v>1279</v>
      </c>
      <c r="G162" s="65"/>
      <c r="H162" s="69" t="s">
        <v>350</v>
      </c>
      <c r="I162" s="70"/>
      <c r="J162" s="70"/>
      <c r="K162" s="69" t="s">
        <v>3345</v>
      </c>
      <c r="L162" s="73">
        <v>1</v>
      </c>
      <c r="M162" s="74">
        <v>9651.40625</v>
      </c>
      <c r="N162" s="74">
        <v>732.2797241210938</v>
      </c>
      <c r="O162" s="75"/>
      <c r="P162" s="76"/>
      <c r="Q162" s="76"/>
      <c r="R162" s="86"/>
      <c r="S162" s="48">
        <v>0</v>
      </c>
      <c r="T162" s="48">
        <v>1</v>
      </c>
      <c r="U162" s="49">
        <v>0</v>
      </c>
      <c r="V162" s="49">
        <v>1</v>
      </c>
      <c r="W162" s="49">
        <v>0</v>
      </c>
      <c r="X162" s="49">
        <v>0.701753</v>
      </c>
      <c r="Y162" s="49">
        <v>0</v>
      </c>
      <c r="Z162" s="49">
        <v>0</v>
      </c>
      <c r="AA162" s="71">
        <v>162</v>
      </c>
      <c r="AB162" s="71"/>
      <c r="AC162" s="72"/>
      <c r="AD162" s="78" t="s">
        <v>2172</v>
      </c>
      <c r="AE162" s="78">
        <v>8</v>
      </c>
      <c r="AF162" s="78">
        <v>222</v>
      </c>
      <c r="AG162" s="78">
        <v>26815</v>
      </c>
      <c r="AH162" s="78">
        <v>0</v>
      </c>
      <c r="AI162" s="78"/>
      <c r="AJ162" s="78" t="s">
        <v>2345</v>
      </c>
      <c r="AK162" s="78" t="s">
        <v>1954</v>
      </c>
      <c r="AL162" s="82" t="s">
        <v>2628</v>
      </c>
      <c r="AM162" s="78"/>
      <c r="AN162" s="80">
        <v>43403.47607638889</v>
      </c>
      <c r="AO162" s="82" t="s">
        <v>2789</v>
      </c>
      <c r="AP162" s="78" t="b">
        <v>1</v>
      </c>
      <c r="AQ162" s="78" t="b">
        <v>0</v>
      </c>
      <c r="AR162" s="78" t="b">
        <v>0</v>
      </c>
      <c r="AS162" s="78"/>
      <c r="AT162" s="78">
        <v>2</v>
      </c>
      <c r="AU162" s="78"/>
      <c r="AV162" s="78" t="b">
        <v>0</v>
      </c>
      <c r="AW162" s="78" t="s">
        <v>2981</v>
      </c>
      <c r="AX162" s="82" t="s">
        <v>3141</v>
      </c>
      <c r="AY162" s="78" t="s">
        <v>66</v>
      </c>
      <c r="AZ162" s="78" t="str">
        <f>REPLACE(INDEX(GroupVertices[Group],MATCH(Vertices[[#This Row],[Vertex]],GroupVertices[Vertex],0)),1,1,"")</f>
        <v>15</v>
      </c>
      <c r="BA162" s="48"/>
      <c r="BB162" s="48"/>
      <c r="BC162" s="48"/>
      <c r="BD162" s="48"/>
      <c r="BE162" s="48" t="s">
        <v>3597</v>
      </c>
      <c r="BF162" s="48" t="s">
        <v>3597</v>
      </c>
      <c r="BG162" s="120" t="s">
        <v>4131</v>
      </c>
      <c r="BH162" s="120" t="s">
        <v>4131</v>
      </c>
      <c r="BI162" s="120" t="s">
        <v>4347</v>
      </c>
      <c r="BJ162" s="120" t="s">
        <v>4347</v>
      </c>
      <c r="BK162" s="120">
        <v>4</v>
      </c>
      <c r="BL162" s="123">
        <v>22.22222222222222</v>
      </c>
      <c r="BM162" s="120">
        <v>2</v>
      </c>
      <c r="BN162" s="123">
        <v>11.11111111111111</v>
      </c>
      <c r="BO162" s="120">
        <v>0</v>
      </c>
      <c r="BP162" s="123">
        <v>0</v>
      </c>
      <c r="BQ162" s="120">
        <v>12</v>
      </c>
      <c r="BR162" s="123">
        <v>66.66666666666667</v>
      </c>
      <c r="BS162" s="120">
        <v>18</v>
      </c>
      <c r="BT162" s="2"/>
      <c r="BU162" s="3"/>
      <c r="BV162" s="3"/>
      <c r="BW162" s="3"/>
      <c r="BX162" s="3"/>
    </row>
    <row r="163" spans="1:76" ht="15">
      <c r="A163" s="64" t="s">
        <v>351</v>
      </c>
      <c r="B163" s="65"/>
      <c r="C163" s="65" t="s">
        <v>64</v>
      </c>
      <c r="D163" s="66">
        <v>162.0399109771277</v>
      </c>
      <c r="E163" s="68"/>
      <c r="F163" s="100" t="s">
        <v>2953</v>
      </c>
      <c r="G163" s="65"/>
      <c r="H163" s="69" t="s">
        <v>351</v>
      </c>
      <c r="I163" s="70"/>
      <c r="J163" s="70"/>
      <c r="K163" s="69" t="s">
        <v>3346</v>
      </c>
      <c r="L163" s="73">
        <v>1</v>
      </c>
      <c r="M163" s="74">
        <v>4890.2861328125</v>
      </c>
      <c r="N163" s="74">
        <v>7234.7099609375</v>
      </c>
      <c r="O163" s="75"/>
      <c r="P163" s="76"/>
      <c r="Q163" s="76"/>
      <c r="R163" s="86"/>
      <c r="S163" s="48">
        <v>0</v>
      </c>
      <c r="T163" s="48">
        <v>1</v>
      </c>
      <c r="U163" s="49">
        <v>0</v>
      </c>
      <c r="V163" s="49">
        <v>0.006329</v>
      </c>
      <c r="W163" s="49">
        <v>0.018025</v>
      </c>
      <c r="X163" s="49">
        <v>0.479453</v>
      </c>
      <c r="Y163" s="49">
        <v>0</v>
      </c>
      <c r="Z163" s="49">
        <v>0</v>
      </c>
      <c r="AA163" s="71">
        <v>163</v>
      </c>
      <c r="AB163" s="71"/>
      <c r="AC163" s="72"/>
      <c r="AD163" s="78" t="s">
        <v>2173</v>
      </c>
      <c r="AE163" s="78">
        <v>210</v>
      </c>
      <c r="AF163" s="78">
        <v>76</v>
      </c>
      <c r="AG163" s="78">
        <v>2653</v>
      </c>
      <c r="AH163" s="78">
        <v>838</v>
      </c>
      <c r="AI163" s="78"/>
      <c r="AJ163" s="78"/>
      <c r="AK163" s="78"/>
      <c r="AL163" s="78"/>
      <c r="AM163" s="78"/>
      <c r="AN163" s="80">
        <v>40393.91071759259</v>
      </c>
      <c r="AO163" s="78"/>
      <c r="AP163" s="78" t="b">
        <v>1</v>
      </c>
      <c r="AQ163" s="78" t="b">
        <v>0</v>
      </c>
      <c r="AR163" s="78" t="b">
        <v>1</v>
      </c>
      <c r="AS163" s="78"/>
      <c r="AT163" s="78">
        <v>22</v>
      </c>
      <c r="AU163" s="82" t="s">
        <v>2825</v>
      </c>
      <c r="AV163" s="78" t="b">
        <v>0</v>
      </c>
      <c r="AW163" s="78" t="s">
        <v>2981</v>
      </c>
      <c r="AX163" s="82" t="s">
        <v>3142</v>
      </c>
      <c r="AY163" s="78" t="s">
        <v>66</v>
      </c>
      <c r="AZ163" s="78" t="str">
        <f>REPLACE(INDEX(GroupVertices[Group],MATCH(Vertices[[#This Row],[Vertex]],GroupVertices[Vertex],0)),1,1,"")</f>
        <v>2</v>
      </c>
      <c r="BA163" s="48" t="s">
        <v>723</v>
      </c>
      <c r="BB163" s="48" t="s">
        <v>723</v>
      </c>
      <c r="BC163" s="48" t="s">
        <v>827</v>
      </c>
      <c r="BD163" s="48" t="s">
        <v>827</v>
      </c>
      <c r="BE163" s="48" t="s">
        <v>886</v>
      </c>
      <c r="BF163" s="48" t="s">
        <v>886</v>
      </c>
      <c r="BG163" s="120" t="s">
        <v>4132</v>
      </c>
      <c r="BH163" s="120" t="s">
        <v>4132</v>
      </c>
      <c r="BI163" s="120" t="s">
        <v>4348</v>
      </c>
      <c r="BJ163" s="120" t="s">
        <v>4348</v>
      </c>
      <c r="BK163" s="120">
        <v>1</v>
      </c>
      <c r="BL163" s="123">
        <v>8.333333333333334</v>
      </c>
      <c r="BM163" s="120">
        <v>0</v>
      </c>
      <c r="BN163" s="123">
        <v>0</v>
      </c>
      <c r="BO163" s="120">
        <v>0</v>
      </c>
      <c r="BP163" s="123">
        <v>0</v>
      </c>
      <c r="BQ163" s="120">
        <v>11</v>
      </c>
      <c r="BR163" s="123">
        <v>91.66666666666667</v>
      </c>
      <c r="BS163" s="120">
        <v>12</v>
      </c>
      <c r="BT163" s="2"/>
      <c r="BU163" s="3"/>
      <c r="BV163" s="3"/>
      <c r="BW163" s="3"/>
      <c r="BX163" s="3"/>
    </row>
    <row r="164" spans="1:76" ht="15">
      <c r="A164" s="64" t="s">
        <v>352</v>
      </c>
      <c r="B164" s="65"/>
      <c r="C164" s="65" t="s">
        <v>64</v>
      </c>
      <c r="D164" s="66">
        <v>162.03829296454145</v>
      </c>
      <c r="E164" s="68"/>
      <c r="F164" s="100" t="s">
        <v>2954</v>
      </c>
      <c r="G164" s="65"/>
      <c r="H164" s="69" t="s">
        <v>352</v>
      </c>
      <c r="I164" s="70"/>
      <c r="J164" s="70"/>
      <c r="K164" s="69" t="s">
        <v>3347</v>
      </c>
      <c r="L164" s="73">
        <v>1</v>
      </c>
      <c r="M164" s="74">
        <v>2894.808349609375</v>
      </c>
      <c r="N164" s="74">
        <v>5844.33544921875</v>
      </c>
      <c r="O164" s="75"/>
      <c r="P164" s="76"/>
      <c r="Q164" s="76"/>
      <c r="R164" s="86"/>
      <c r="S164" s="48">
        <v>1</v>
      </c>
      <c r="T164" s="48">
        <v>1</v>
      </c>
      <c r="U164" s="49">
        <v>0</v>
      </c>
      <c r="V164" s="49">
        <v>0</v>
      </c>
      <c r="W164" s="49">
        <v>0</v>
      </c>
      <c r="X164" s="49">
        <v>0.999997</v>
      </c>
      <c r="Y164" s="49">
        <v>0</v>
      </c>
      <c r="Z164" s="49" t="s">
        <v>4872</v>
      </c>
      <c r="AA164" s="71">
        <v>164</v>
      </c>
      <c r="AB164" s="71"/>
      <c r="AC164" s="72"/>
      <c r="AD164" s="78" t="s">
        <v>2174</v>
      </c>
      <c r="AE164" s="78">
        <v>166</v>
      </c>
      <c r="AF164" s="78">
        <v>73</v>
      </c>
      <c r="AG164" s="78">
        <v>351</v>
      </c>
      <c r="AH164" s="78">
        <v>0</v>
      </c>
      <c r="AI164" s="78"/>
      <c r="AJ164" s="78" t="s">
        <v>2346</v>
      </c>
      <c r="AK164" s="78" t="s">
        <v>2488</v>
      </c>
      <c r="AL164" s="82" t="s">
        <v>2629</v>
      </c>
      <c r="AM164" s="78"/>
      <c r="AN164" s="80">
        <v>42482.51868055556</v>
      </c>
      <c r="AO164" s="82" t="s">
        <v>2790</v>
      </c>
      <c r="AP164" s="78" t="b">
        <v>1</v>
      </c>
      <c r="AQ164" s="78" t="b">
        <v>0</v>
      </c>
      <c r="AR164" s="78" t="b">
        <v>0</v>
      </c>
      <c r="AS164" s="78"/>
      <c r="AT164" s="78">
        <v>5</v>
      </c>
      <c r="AU164" s="78"/>
      <c r="AV164" s="78" t="b">
        <v>0</v>
      </c>
      <c r="AW164" s="78" t="s">
        <v>2981</v>
      </c>
      <c r="AX164" s="82" t="s">
        <v>3143</v>
      </c>
      <c r="AY164" s="78" t="s">
        <v>66</v>
      </c>
      <c r="AZ164" s="78" t="str">
        <f>REPLACE(INDEX(GroupVertices[Group],MATCH(Vertices[[#This Row],[Vertex]],GroupVertices[Vertex],0)),1,1,"")</f>
        <v>1</v>
      </c>
      <c r="BA164" s="48"/>
      <c r="BB164" s="48"/>
      <c r="BC164" s="48"/>
      <c r="BD164" s="48"/>
      <c r="BE164" s="48" t="s">
        <v>3955</v>
      </c>
      <c r="BF164" s="48" t="s">
        <v>3955</v>
      </c>
      <c r="BG164" s="120" t="s">
        <v>4133</v>
      </c>
      <c r="BH164" s="120" t="s">
        <v>4133</v>
      </c>
      <c r="BI164" s="120" t="s">
        <v>4349</v>
      </c>
      <c r="BJ164" s="120" t="s">
        <v>4349</v>
      </c>
      <c r="BK164" s="120">
        <v>8</v>
      </c>
      <c r="BL164" s="123">
        <v>7.6923076923076925</v>
      </c>
      <c r="BM164" s="120">
        <v>0</v>
      </c>
      <c r="BN164" s="123">
        <v>0</v>
      </c>
      <c r="BO164" s="120">
        <v>0</v>
      </c>
      <c r="BP164" s="123">
        <v>0</v>
      </c>
      <c r="BQ164" s="120">
        <v>96</v>
      </c>
      <c r="BR164" s="123">
        <v>92.3076923076923</v>
      </c>
      <c r="BS164" s="120">
        <v>104</v>
      </c>
      <c r="BT164" s="2"/>
      <c r="BU164" s="3"/>
      <c r="BV164" s="3"/>
      <c r="BW164" s="3"/>
      <c r="BX164" s="3"/>
    </row>
    <row r="165" spans="1:76" ht="15">
      <c r="A165" s="64" t="s">
        <v>354</v>
      </c>
      <c r="B165" s="65"/>
      <c r="C165" s="65" t="s">
        <v>64</v>
      </c>
      <c r="D165" s="66">
        <v>162.0296635640814</v>
      </c>
      <c r="E165" s="68"/>
      <c r="F165" s="100" t="s">
        <v>2955</v>
      </c>
      <c r="G165" s="65"/>
      <c r="H165" s="69" t="s">
        <v>354</v>
      </c>
      <c r="I165" s="70"/>
      <c r="J165" s="70"/>
      <c r="K165" s="69" t="s">
        <v>3348</v>
      </c>
      <c r="L165" s="73">
        <v>1</v>
      </c>
      <c r="M165" s="74">
        <v>440.35736083984375</v>
      </c>
      <c r="N165" s="74">
        <v>5844.33544921875</v>
      </c>
      <c r="O165" s="75"/>
      <c r="P165" s="76"/>
      <c r="Q165" s="76"/>
      <c r="R165" s="86"/>
      <c r="S165" s="48">
        <v>1</v>
      </c>
      <c r="T165" s="48">
        <v>1</v>
      </c>
      <c r="U165" s="49">
        <v>0</v>
      </c>
      <c r="V165" s="49">
        <v>0</v>
      </c>
      <c r="W165" s="49">
        <v>0</v>
      </c>
      <c r="X165" s="49">
        <v>0.999997</v>
      </c>
      <c r="Y165" s="49">
        <v>0</v>
      </c>
      <c r="Z165" s="49" t="s">
        <v>4872</v>
      </c>
      <c r="AA165" s="71">
        <v>165</v>
      </c>
      <c r="AB165" s="71"/>
      <c r="AC165" s="72"/>
      <c r="AD165" s="78" t="s">
        <v>2175</v>
      </c>
      <c r="AE165" s="78">
        <v>79</v>
      </c>
      <c r="AF165" s="78">
        <v>57</v>
      </c>
      <c r="AG165" s="78">
        <v>1899</v>
      </c>
      <c r="AH165" s="78">
        <v>120</v>
      </c>
      <c r="AI165" s="78"/>
      <c r="AJ165" s="78" t="s">
        <v>2347</v>
      </c>
      <c r="AK165" s="78" t="s">
        <v>2489</v>
      </c>
      <c r="AL165" s="82" t="s">
        <v>2630</v>
      </c>
      <c r="AM165" s="78"/>
      <c r="AN165" s="80">
        <v>41695.90650462963</v>
      </c>
      <c r="AO165" s="82" t="s">
        <v>2791</v>
      </c>
      <c r="AP165" s="78" t="b">
        <v>1</v>
      </c>
      <c r="AQ165" s="78" t="b">
        <v>0</v>
      </c>
      <c r="AR165" s="78" t="b">
        <v>1</v>
      </c>
      <c r="AS165" s="78"/>
      <c r="AT165" s="78">
        <v>12</v>
      </c>
      <c r="AU165" s="82" t="s">
        <v>2825</v>
      </c>
      <c r="AV165" s="78" t="b">
        <v>0</v>
      </c>
      <c r="AW165" s="78" t="s">
        <v>2981</v>
      </c>
      <c r="AX165" s="82" t="s">
        <v>3144</v>
      </c>
      <c r="AY165" s="78" t="s">
        <v>66</v>
      </c>
      <c r="AZ165" s="78" t="str">
        <f>REPLACE(INDEX(GroupVertices[Group],MATCH(Vertices[[#This Row],[Vertex]],GroupVertices[Vertex],0)),1,1,"")</f>
        <v>1</v>
      </c>
      <c r="BA165" s="48" t="s">
        <v>723</v>
      </c>
      <c r="BB165" s="48" t="s">
        <v>723</v>
      </c>
      <c r="BC165" s="48" t="s">
        <v>827</v>
      </c>
      <c r="BD165" s="48" t="s">
        <v>827</v>
      </c>
      <c r="BE165" s="48" t="s">
        <v>979</v>
      </c>
      <c r="BF165" s="48" t="s">
        <v>979</v>
      </c>
      <c r="BG165" s="120" t="s">
        <v>4134</v>
      </c>
      <c r="BH165" s="120" t="s">
        <v>4134</v>
      </c>
      <c r="BI165" s="120" t="s">
        <v>4350</v>
      </c>
      <c r="BJ165" s="120" t="s">
        <v>4350</v>
      </c>
      <c r="BK165" s="120">
        <v>1</v>
      </c>
      <c r="BL165" s="123">
        <v>10</v>
      </c>
      <c r="BM165" s="120">
        <v>0</v>
      </c>
      <c r="BN165" s="123">
        <v>0</v>
      </c>
      <c r="BO165" s="120">
        <v>0</v>
      </c>
      <c r="BP165" s="123">
        <v>0</v>
      </c>
      <c r="BQ165" s="120">
        <v>9</v>
      </c>
      <c r="BR165" s="123">
        <v>90</v>
      </c>
      <c r="BS165" s="120">
        <v>10</v>
      </c>
      <c r="BT165" s="2"/>
      <c r="BU165" s="3"/>
      <c r="BV165" s="3"/>
      <c r="BW165" s="3"/>
      <c r="BX165" s="3"/>
    </row>
    <row r="166" spans="1:76" ht="15">
      <c r="A166" s="64" t="s">
        <v>355</v>
      </c>
      <c r="B166" s="65"/>
      <c r="C166" s="65" t="s">
        <v>64</v>
      </c>
      <c r="D166" s="66">
        <v>162.00701138787377</v>
      </c>
      <c r="E166" s="68"/>
      <c r="F166" s="100" t="s">
        <v>2956</v>
      </c>
      <c r="G166" s="65"/>
      <c r="H166" s="69" t="s">
        <v>355</v>
      </c>
      <c r="I166" s="70"/>
      <c r="J166" s="70"/>
      <c r="K166" s="69" t="s">
        <v>3349</v>
      </c>
      <c r="L166" s="73">
        <v>1</v>
      </c>
      <c r="M166" s="74">
        <v>931.24755859375</v>
      </c>
      <c r="N166" s="74">
        <v>5844.33544921875</v>
      </c>
      <c r="O166" s="75"/>
      <c r="P166" s="76"/>
      <c r="Q166" s="76"/>
      <c r="R166" s="86"/>
      <c r="S166" s="48">
        <v>1</v>
      </c>
      <c r="T166" s="48">
        <v>1</v>
      </c>
      <c r="U166" s="49">
        <v>0</v>
      </c>
      <c r="V166" s="49">
        <v>0</v>
      </c>
      <c r="W166" s="49">
        <v>0</v>
      </c>
      <c r="X166" s="49">
        <v>0.999997</v>
      </c>
      <c r="Y166" s="49">
        <v>0</v>
      </c>
      <c r="Z166" s="49" t="s">
        <v>4872</v>
      </c>
      <c r="AA166" s="71">
        <v>166</v>
      </c>
      <c r="AB166" s="71"/>
      <c r="AC166" s="72"/>
      <c r="AD166" s="78" t="s">
        <v>2176</v>
      </c>
      <c r="AE166" s="78">
        <v>2</v>
      </c>
      <c r="AF166" s="78">
        <v>15</v>
      </c>
      <c r="AG166" s="78">
        <v>1180</v>
      </c>
      <c r="AH166" s="78">
        <v>1</v>
      </c>
      <c r="AI166" s="78"/>
      <c r="AJ166" s="78" t="s">
        <v>2348</v>
      </c>
      <c r="AK166" s="78" t="s">
        <v>2490</v>
      </c>
      <c r="AL166" s="78"/>
      <c r="AM166" s="78"/>
      <c r="AN166" s="80">
        <v>43031.086909722224</v>
      </c>
      <c r="AO166" s="82" t="s">
        <v>2792</v>
      </c>
      <c r="AP166" s="78" t="b">
        <v>1</v>
      </c>
      <c r="AQ166" s="78" t="b">
        <v>0</v>
      </c>
      <c r="AR166" s="78" t="b">
        <v>0</v>
      </c>
      <c r="AS166" s="78"/>
      <c r="AT166" s="78">
        <v>0</v>
      </c>
      <c r="AU166" s="78"/>
      <c r="AV166" s="78" t="b">
        <v>0</v>
      </c>
      <c r="AW166" s="78" t="s">
        <v>2981</v>
      </c>
      <c r="AX166" s="82" t="s">
        <v>3145</v>
      </c>
      <c r="AY166" s="78" t="s">
        <v>66</v>
      </c>
      <c r="AZ166" s="78" t="str">
        <f>REPLACE(INDEX(GroupVertices[Group],MATCH(Vertices[[#This Row],[Vertex]],GroupVertices[Vertex],0)),1,1,"")</f>
        <v>1</v>
      </c>
      <c r="BA166" s="48" t="s">
        <v>723</v>
      </c>
      <c r="BB166" s="48" t="s">
        <v>723</v>
      </c>
      <c r="BC166" s="48" t="s">
        <v>827</v>
      </c>
      <c r="BD166" s="48" t="s">
        <v>827</v>
      </c>
      <c r="BE166" s="48" t="s">
        <v>980</v>
      </c>
      <c r="BF166" s="48" t="s">
        <v>980</v>
      </c>
      <c r="BG166" s="120" t="s">
        <v>4135</v>
      </c>
      <c r="BH166" s="120" t="s">
        <v>4135</v>
      </c>
      <c r="BI166" s="120" t="s">
        <v>4351</v>
      </c>
      <c r="BJ166" s="120" t="s">
        <v>4351</v>
      </c>
      <c r="BK166" s="120">
        <v>1</v>
      </c>
      <c r="BL166" s="123">
        <v>10</v>
      </c>
      <c r="BM166" s="120">
        <v>0</v>
      </c>
      <c r="BN166" s="123">
        <v>0</v>
      </c>
      <c r="BO166" s="120">
        <v>0</v>
      </c>
      <c r="BP166" s="123">
        <v>0</v>
      </c>
      <c r="BQ166" s="120">
        <v>9</v>
      </c>
      <c r="BR166" s="123">
        <v>90</v>
      </c>
      <c r="BS166" s="120">
        <v>10</v>
      </c>
      <c r="BT166" s="2"/>
      <c r="BU166" s="3"/>
      <c r="BV166" s="3"/>
      <c r="BW166" s="3"/>
      <c r="BX166" s="3"/>
    </row>
    <row r="167" spans="1:76" ht="15">
      <c r="A167" s="64" t="s">
        <v>357</v>
      </c>
      <c r="B167" s="65"/>
      <c r="C167" s="65" t="s">
        <v>64</v>
      </c>
      <c r="D167" s="66">
        <v>162.07173189132413</v>
      </c>
      <c r="E167" s="68"/>
      <c r="F167" s="100" t="s">
        <v>2957</v>
      </c>
      <c r="G167" s="65"/>
      <c r="H167" s="69" t="s">
        <v>357</v>
      </c>
      <c r="I167" s="70"/>
      <c r="J167" s="70"/>
      <c r="K167" s="69" t="s">
        <v>3350</v>
      </c>
      <c r="L167" s="73">
        <v>1</v>
      </c>
      <c r="M167" s="74">
        <v>1422.1376953125</v>
      </c>
      <c r="N167" s="74">
        <v>5844.33544921875</v>
      </c>
      <c r="O167" s="75"/>
      <c r="P167" s="76"/>
      <c r="Q167" s="76"/>
      <c r="R167" s="86"/>
      <c r="S167" s="48">
        <v>1</v>
      </c>
      <c r="T167" s="48">
        <v>1</v>
      </c>
      <c r="U167" s="49">
        <v>0</v>
      </c>
      <c r="V167" s="49">
        <v>0</v>
      </c>
      <c r="W167" s="49">
        <v>0</v>
      </c>
      <c r="X167" s="49">
        <v>0.999997</v>
      </c>
      <c r="Y167" s="49">
        <v>0</v>
      </c>
      <c r="Z167" s="49" t="s">
        <v>4872</v>
      </c>
      <c r="AA167" s="71">
        <v>167</v>
      </c>
      <c r="AB167" s="71"/>
      <c r="AC167" s="72"/>
      <c r="AD167" s="78" t="s">
        <v>2177</v>
      </c>
      <c r="AE167" s="78">
        <v>276</v>
      </c>
      <c r="AF167" s="78">
        <v>135</v>
      </c>
      <c r="AG167" s="78">
        <v>2244</v>
      </c>
      <c r="AH167" s="78">
        <v>60</v>
      </c>
      <c r="AI167" s="78"/>
      <c r="AJ167" s="78" t="s">
        <v>2349</v>
      </c>
      <c r="AK167" s="78"/>
      <c r="AL167" s="82" t="s">
        <v>2631</v>
      </c>
      <c r="AM167" s="78"/>
      <c r="AN167" s="80">
        <v>41725.66836805556</v>
      </c>
      <c r="AO167" s="78"/>
      <c r="AP167" s="78" t="b">
        <v>1</v>
      </c>
      <c r="AQ167" s="78" t="b">
        <v>0</v>
      </c>
      <c r="AR167" s="78" t="b">
        <v>0</v>
      </c>
      <c r="AS167" s="78"/>
      <c r="AT167" s="78">
        <v>26</v>
      </c>
      <c r="AU167" s="82" t="s">
        <v>2825</v>
      </c>
      <c r="AV167" s="78" t="b">
        <v>0</v>
      </c>
      <c r="AW167" s="78" t="s">
        <v>2981</v>
      </c>
      <c r="AX167" s="82" t="s">
        <v>3146</v>
      </c>
      <c r="AY167" s="78" t="s">
        <v>66</v>
      </c>
      <c r="AZ167" s="78" t="str">
        <f>REPLACE(INDEX(GroupVertices[Group],MATCH(Vertices[[#This Row],[Vertex]],GroupVertices[Vertex],0)),1,1,"")</f>
        <v>1</v>
      </c>
      <c r="BA167" s="48" t="s">
        <v>723</v>
      </c>
      <c r="BB167" s="48" t="s">
        <v>723</v>
      </c>
      <c r="BC167" s="48" t="s">
        <v>827</v>
      </c>
      <c r="BD167" s="48" t="s">
        <v>827</v>
      </c>
      <c r="BE167" s="48" t="s">
        <v>897</v>
      </c>
      <c r="BF167" s="48" t="s">
        <v>897</v>
      </c>
      <c r="BG167" s="120" t="s">
        <v>4136</v>
      </c>
      <c r="BH167" s="120" t="s">
        <v>4136</v>
      </c>
      <c r="BI167" s="120" t="s">
        <v>4352</v>
      </c>
      <c r="BJ167" s="120" t="s">
        <v>4352</v>
      </c>
      <c r="BK167" s="120">
        <v>1</v>
      </c>
      <c r="BL167" s="123">
        <v>11.11111111111111</v>
      </c>
      <c r="BM167" s="120">
        <v>0</v>
      </c>
      <c r="BN167" s="123">
        <v>0</v>
      </c>
      <c r="BO167" s="120">
        <v>0</v>
      </c>
      <c r="BP167" s="123">
        <v>0</v>
      </c>
      <c r="BQ167" s="120">
        <v>8</v>
      </c>
      <c r="BR167" s="123">
        <v>88.88888888888889</v>
      </c>
      <c r="BS167" s="120">
        <v>9</v>
      </c>
      <c r="BT167" s="2"/>
      <c r="BU167" s="3"/>
      <c r="BV167" s="3"/>
      <c r="BW167" s="3"/>
      <c r="BX167" s="3"/>
    </row>
    <row r="168" spans="1:76" ht="15">
      <c r="A168" s="64" t="s">
        <v>358</v>
      </c>
      <c r="B168" s="65"/>
      <c r="C168" s="65" t="s">
        <v>64</v>
      </c>
      <c r="D168" s="66">
        <v>162.02696687643765</v>
      </c>
      <c r="E168" s="68"/>
      <c r="F168" s="100" t="s">
        <v>2958</v>
      </c>
      <c r="G168" s="65"/>
      <c r="H168" s="69" t="s">
        <v>358</v>
      </c>
      <c r="I168" s="70"/>
      <c r="J168" s="70"/>
      <c r="K168" s="69" t="s">
        <v>3351</v>
      </c>
      <c r="L168" s="73">
        <v>1</v>
      </c>
      <c r="M168" s="74">
        <v>440.35736083984375</v>
      </c>
      <c r="N168" s="74">
        <v>4999.5</v>
      </c>
      <c r="O168" s="75"/>
      <c r="P168" s="76"/>
      <c r="Q168" s="76"/>
      <c r="R168" s="86"/>
      <c r="S168" s="48">
        <v>1</v>
      </c>
      <c r="T168" s="48">
        <v>1</v>
      </c>
      <c r="U168" s="49">
        <v>0</v>
      </c>
      <c r="V168" s="49">
        <v>0</v>
      </c>
      <c r="W168" s="49">
        <v>0</v>
      </c>
      <c r="X168" s="49">
        <v>0.999997</v>
      </c>
      <c r="Y168" s="49">
        <v>0</v>
      </c>
      <c r="Z168" s="49" t="s">
        <v>4872</v>
      </c>
      <c r="AA168" s="71">
        <v>168</v>
      </c>
      <c r="AB168" s="71"/>
      <c r="AC168" s="72"/>
      <c r="AD168" s="78" t="s">
        <v>2178</v>
      </c>
      <c r="AE168" s="78">
        <v>43</v>
      </c>
      <c r="AF168" s="78">
        <v>52</v>
      </c>
      <c r="AG168" s="78">
        <v>1782</v>
      </c>
      <c r="AH168" s="78">
        <v>17</v>
      </c>
      <c r="AI168" s="78"/>
      <c r="AJ168" s="78" t="s">
        <v>2350</v>
      </c>
      <c r="AK168" s="78" t="s">
        <v>2491</v>
      </c>
      <c r="AL168" s="82" t="s">
        <v>2632</v>
      </c>
      <c r="AM168" s="78"/>
      <c r="AN168" s="80">
        <v>42148.10806712963</v>
      </c>
      <c r="AO168" s="78"/>
      <c r="AP168" s="78" t="b">
        <v>1</v>
      </c>
      <c r="AQ168" s="78" t="b">
        <v>0</v>
      </c>
      <c r="AR168" s="78" t="b">
        <v>0</v>
      </c>
      <c r="AS168" s="78"/>
      <c r="AT168" s="78">
        <v>8</v>
      </c>
      <c r="AU168" s="82" t="s">
        <v>2825</v>
      </c>
      <c r="AV168" s="78" t="b">
        <v>0</v>
      </c>
      <c r="AW168" s="78" t="s">
        <v>2981</v>
      </c>
      <c r="AX168" s="82" t="s">
        <v>3147</v>
      </c>
      <c r="AY168" s="78" t="s">
        <v>66</v>
      </c>
      <c r="AZ168" s="78" t="str">
        <f>REPLACE(INDEX(GroupVertices[Group],MATCH(Vertices[[#This Row],[Vertex]],GroupVertices[Vertex],0)),1,1,"")</f>
        <v>1</v>
      </c>
      <c r="BA168" s="48" t="s">
        <v>723</v>
      </c>
      <c r="BB168" s="48" t="s">
        <v>723</v>
      </c>
      <c r="BC168" s="48" t="s">
        <v>827</v>
      </c>
      <c r="BD168" s="48" t="s">
        <v>827</v>
      </c>
      <c r="BE168" s="48" t="s">
        <v>859</v>
      </c>
      <c r="BF168" s="48" t="s">
        <v>859</v>
      </c>
      <c r="BG168" s="120" t="s">
        <v>4137</v>
      </c>
      <c r="BH168" s="120" t="s">
        <v>4137</v>
      </c>
      <c r="BI168" s="120" t="s">
        <v>4353</v>
      </c>
      <c r="BJ168" s="120" t="s">
        <v>4353</v>
      </c>
      <c r="BK168" s="120">
        <v>1</v>
      </c>
      <c r="BL168" s="123">
        <v>11.11111111111111</v>
      </c>
      <c r="BM168" s="120">
        <v>0</v>
      </c>
      <c r="BN168" s="123">
        <v>0</v>
      </c>
      <c r="BO168" s="120">
        <v>0</v>
      </c>
      <c r="BP168" s="123">
        <v>0</v>
      </c>
      <c r="BQ168" s="120">
        <v>8</v>
      </c>
      <c r="BR168" s="123">
        <v>88.88888888888889</v>
      </c>
      <c r="BS168" s="120">
        <v>9</v>
      </c>
      <c r="BT168" s="2"/>
      <c r="BU168" s="3"/>
      <c r="BV168" s="3"/>
      <c r="BW168" s="3"/>
      <c r="BX168" s="3"/>
    </row>
    <row r="169" spans="1:76" ht="15">
      <c r="A169" s="64" t="s">
        <v>359</v>
      </c>
      <c r="B169" s="65"/>
      <c r="C169" s="65" t="s">
        <v>64</v>
      </c>
      <c r="D169" s="66">
        <v>162.03397826431143</v>
      </c>
      <c r="E169" s="68"/>
      <c r="F169" s="100" t="s">
        <v>2959</v>
      </c>
      <c r="G169" s="65"/>
      <c r="H169" s="69" t="s">
        <v>359</v>
      </c>
      <c r="I169" s="70"/>
      <c r="J169" s="70"/>
      <c r="K169" s="69" t="s">
        <v>3352</v>
      </c>
      <c r="L169" s="73">
        <v>1</v>
      </c>
      <c r="M169" s="74">
        <v>5128.87548828125</v>
      </c>
      <c r="N169" s="74">
        <v>6779.958984375</v>
      </c>
      <c r="O169" s="75"/>
      <c r="P169" s="76"/>
      <c r="Q169" s="76"/>
      <c r="R169" s="86"/>
      <c r="S169" s="48">
        <v>0</v>
      </c>
      <c r="T169" s="48">
        <v>1</v>
      </c>
      <c r="U169" s="49">
        <v>0</v>
      </c>
      <c r="V169" s="49">
        <v>0.006329</v>
      </c>
      <c r="W169" s="49">
        <v>0.018025</v>
      </c>
      <c r="X169" s="49">
        <v>0.479453</v>
      </c>
      <c r="Y169" s="49">
        <v>0</v>
      </c>
      <c r="Z169" s="49">
        <v>0</v>
      </c>
      <c r="AA169" s="71">
        <v>169</v>
      </c>
      <c r="AB169" s="71"/>
      <c r="AC169" s="72"/>
      <c r="AD169" s="78" t="s">
        <v>2179</v>
      </c>
      <c r="AE169" s="78">
        <v>162</v>
      </c>
      <c r="AF169" s="78">
        <v>65</v>
      </c>
      <c r="AG169" s="78">
        <v>1936</v>
      </c>
      <c r="AH169" s="78">
        <v>2</v>
      </c>
      <c r="AI169" s="78"/>
      <c r="AJ169" s="78"/>
      <c r="AK169" s="78"/>
      <c r="AL169" s="78"/>
      <c r="AM169" s="78"/>
      <c r="AN169" s="80">
        <v>41461.85481481482</v>
      </c>
      <c r="AO169" s="78"/>
      <c r="AP169" s="78" t="b">
        <v>1</v>
      </c>
      <c r="AQ169" s="78" t="b">
        <v>0</v>
      </c>
      <c r="AR169" s="78" t="b">
        <v>1</v>
      </c>
      <c r="AS169" s="78"/>
      <c r="AT169" s="78">
        <v>21</v>
      </c>
      <c r="AU169" s="82" t="s">
        <v>2825</v>
      </c>
      <c r="AV169" s="78" t="b">
        <v>0</v>
      </c>
      <c r="AW169" s="78" t="s">
        <v>2981</v>
      </c>
      <c r="AX169" s="82" t="s">
        <v>3148</v>
      </c>
      <c r="AY169" s="78" t="s">
        <v>66</v>
      </c>
      <c r="AZ169" s="78" t="str">
        <f>REPLACE(INDEX(GroupVertices[Group],MATCH(Vertices[[#This Row],[Vertex]],GroupVertices[Vertex],0)),1,1,"")</f>
        <v>2</v>
      </c>
      <c r="BA169" s="48" t="s">
        <v>723</v>
      </c>
      <c r="BB169" s="48" t="s">
        <v>723</v>
      </c>
      <c r="BC169" s="48" t="s">
        <v>827</v>
      </c>
      <c r="BD169" s="48" t="s">
        <v>827</v>
      </c>
      <c r="BE169" s="48" t="s">
        <v>982</v>
      </c>
      <c r="BF169" s="48" t="s">
        <v>982</v>
      </c>
      <c r="BG169" s="120" t="s">
        <v>4138</v>
      </c>
      <c r="BH169" s="120" t="s">
        <v>4138</v>
      </c>
      <c r="BI169" s="120" t="s">
        <v>4354</v>
      </c>
      <c r="BJ169" s="120" t="s">
        <v>4354</v>
      </c>
      <c r="BK169" s="120">
        <v>1</v>
      </c>
      <c r="BL169" s="123">
        <v>9.090909090909092</v>
      </c>
      <c r="BM169" s="120">
        <v>0</v>
      </c>
      <c r="BN169" s="123">
        <v>0</v>
      </c>
      <c r="BO169" s="120">
        <v>0</v>
      </c>
      <c r="BP169" s="123">
        <v>0</v>
      </c>
      <c r="BQ169" s="120">
        <v>10</v>
      </c>
      <c r="BR169" s="123">
        <v>90.9090909090909</v>
      </c>
      <c r="BS169" s="120">
        <v>11</v>
      </c>
      <c r="BT169" s="2"/>
      <c r="BU169" s="3"/>
      <c r="BV169" s="3"/>
      <c r="BW169" s="3"/>
      <c r="BX169" s="3"/>
    </row>
    <row r="170" spans="1:76" ht="15">
      <c r="A170" s="64" t="s">
        <v>360</v>
      </c>
      <c r="B170" s="65"/>
      <c r="C170" s="65" t="s">
        <v>64</v>
      </c>
      <c r="D170" s="66">
        <v>162.36674951955195</v>
      </c>
      <c r="E170" s="68"/>
      <c r="F170" s="100" t="s">
        <v>1281</v>
      </c>
      <c r="G170" s="65"/>
      <c r="H170" s="69" t="s">
        <v>360</v>
      </c>
      <c r="I170" s="70"/>
      <c r="J170" s="70"/>
      <c r="K170" s="69" t="s">
        <v>3353</v>
      </c>
      <c r="L170" s="73">
        <v>1</v>
      </c>
      <c r="M170" s="74">
        <v>9527.9619140625</v>
      </c>
      <c r="N170" s="74">
        <v>2443.873291015625</v>
      </c>
      <c r="O170" s="75"/>
      <c r="P170" s="76"/>
      <c r="Q170" s="76"/>
      <c r="R170" s="86"/>
      <c r="S170" s="48">
        <v>1</v>
      </c>
      <c r="T170" s="48">
        <v>2</v>
      </c>
      <c r="U170" s="49">
        <v>0</v>
      </c>
      <c r="V170" s="49">
        <v>1</v>
      </c>
      <c r="W170" s="49">
        <v>0</v>
      </c>
      <c r="X170" s="49">
        <v>1.298242</v>
      </c>
      <c r="Y170" s="49">
        <v>0</v>
      </c>
      <c r="Z170" s="49">
        <v>0</v>
      </c>
      <c r="AA170" s="71">
        <v>170</v>
      </c>
      <c r="AB170" s="71"/>
      <c r="AC170" s="72"/>
      <c r="AD170" s="78" t="s">
        <v>2180</v>
      </c>
      <c r="AE170" s="78">
        <v>630</v>
      </c>
      <c r="AF170" s="78">
        <v>682</v>
      </c>
      <c r="AG170" s="78">
        <v>6363</v>
      </c>
      <c r="AH170" s="78">
        <v>1901</v>
      </c>
      <c r="AI170" s="78"/>
      <c r="AJ170" s="78" t="s">
        <v>2351</v>
      </c>
      <c r="AK170" s="78" t="s">
        <v>2492</v>
      </c>
      <c r="AL170" s="82" t="s">
        <v>2633</v>
      </c>
      <c r="AM170" s="78"/>
      <c r="AN170" s="80">
        <v>39886.01961805556</v>
      </c>
      <c r="AO170" s="82" t="s">
        <v>2793</v>
      </c>
      <c r="AP170" s="78" t="b">
        <v>0</v>
      </c>
      <c r="AQ170" s="78" t="b">
        <v>0</v>
      </c>
      <c r="AR170" s="78" t="b">
        <v>0</v>
      </c>
      <c r="AS170" s="78"/>
      <c r="AT170" s="78">
        <v>27</v>
      </c>
      <c r="AU170" s="82" t="s">
        <v>2828</v>
      </c>
      <c r="AV170" s="78" t="b">
        <v>0</v>
      </c>
      <c r="AW170" s="78" t="s">
        <v>2981</v>
      </c>
      <c r="AX170" s="82" t="s">
        <v>3149</v>
      </c>
      <c r="AY170" s="78" t="s">
        <v>66</v>
      </c>
      <c r="AZ170" s="78" t="str">
        <f>REPLACE(INDEX(GroupVertices[Group],MATCH(Vertices[[#This Row],[Vertex]],GroupVertices[Vertex],0)),1,1,"")</f>
        <v>14</v>
      </c>
      <c r="BA170" s="48" t="s">
        <v>3912</v>
      </c>
      <c r="BB170" s="48" t="s">
        <v>3912</v>
      </c>
      <c r="BC170" s="48" t="s">
        <v>829</v>
      </c>
      <c r="BD170" s="48" t="s">
        <v>829</v>
      </c>
      <c r="BE170" s="48" t="s">
        <v>3956</v>
      </c>
      <c r="BF170" s="48" t="s">
        <v>3991</v>
      </c>
      <c r="BG170" s="120" t="s">
        <v>4139</v>
      </c>
      <c r="BH170" s="120" t="s">
        <v>4201</v>
      </c>
      <c r="BI170" s="120" t="s">
        <v>4355</v>
      </c>
      <c r="BJ170" s="120" t="s">
        <v>4411</v>
      </c>
      <c r="BK170" s="120">
        <v>2</v>
      </c>
      <c r="BL170" s="123">
        <v>1.694915254237288</v>
      </c>
      <c r="BM170" s="120">
        <v>2</v>
      </c>
      <c r="BN170" s="123">
        <v>1.694915254237288</v>
      </c>
      <c r="BO170" s="120">
        <v>0</v>
      </c>
      <c r="BP170" s="123">
        <v>0</v>
      </c>
      <c r="BQ170" s="120">
        <v>114</v>
      </c>
      <c r="BR170" s="123">
        <v>96.61016949152543</v>
      </c>
      <c r="BS170" s="120">
        <v>118</v>
      </c>
      <c r="BT170" s="2"/>
      <c r="BU170" s="3"/>
      <c r="BV170" s="3"/>
      <c r="BW170" s="3"/>
      <c r="BX170" s="3"/>
    </row>
    <row r="171" spans="1:76" ht="15">
      <c r="A171" s="64" t="s">
        <v>414</v>
      </c>
      <c r="B171" s="65"/>
      <c r="C171" s="65" t="s">
        <v>64</v>
      </c>
      <c r="D171" s="66">
        <v>163.99608819391437</v>
      </c>
      <c r="E171" s="68"/>
      <c r="F171" s="100" t="s">
        <v>2960</v>
      </c>
      <c r="G171" s="65"/>
      <c r="H171" s="69" t="s">
        <v>414</v>
      </c>
      <c r="I171" s="70"/>
      <c r="J171" s="70"/>
      <c r="K171" s="69" t="s">
        <v>3354</v>
      </c>
      <c r="L171" s="73">
        <v>1</v>
      </c>
      <c r="M171" s="74">
        <v>9527.9619140625</v>
      </c>
      <c r="N171" s="74">
        <v>2885.005615234375</v>
      </c>
      <c r="O171" s="75"/>
      <c r="P171" s="76"/>
      <c r="Q171" s="76"/>
      <c r="R171" s="86"/>
      <c r="S171" s="48">
        <v>1</v>
      </c>
      <c r="T171" s="48">
        <v>0</v>
      </c>
      <c r="U171" s="49">
        <v>0</v>
      </c>
      <c r="V171" s="49">
        <v>1</v>
      </c>
      <c r="W171" s="49">
        <v>0</v>
      </c>
      <c r="X171" s="49">
        <v>0.701753</v>
      </c>
      <c r="Y171" s="49">
        <v>0</v>
      </c>
      <c r="Z171" s="49">
        <v>0</v>
      </c>
      <c r="AA171" s="71">
        <v>171</v>
      </c>
      <c r="AB171" s="71"/>
      <c r="AC171" s="72"/>
      <c r="AD171" s="78" t="s">
        <v>2181</v>
      </c>
      <c r="AE171" s="78">
        <v>1234</v>
      </c>
      <c r="AF171" s="78">
        <v>3703</v>
      </c>
      <c r="AG171" s="78">
        <v>11335</v>
      </c>
      <c r="AH171" s="78">
        <v>8161</v>
      </c>
      <c r="AI171" s="78"/>
      <c r="AJ171" s="78" t="s">
        <v>2352</v>
      </c>
      <c r="AK171" s="78" t="s">
        <v>2493</v>
      </c>
      <c r="AL171" s="82" t="s">
        <v>2634</v>
      </c>
      <c r="AM171" s="78"/>
      <c r="AN171" s="80">
        <v>39943.52746527778</v>
      </c>
      <c r="AO171" s="82" t="s">
        <v>2794</v>
      </c>
      <c r="AP171" s="78" t="b">
        <v>0</v>
      </c>
      <c r="AQ171" s="78" t="b">
        <v>0</v>
      </c>
      <c r="AR171" s="78" t="b">
        <v>1</v>
      </c>
      <c r="AS171" s="78" t="s">
        <v>1915</v>
      </c>
      <c r="AT171" s="78">
        <v>101</v>
      </c>
      <c r="AU171" s="82" t="s">
        <v>2840</v>
      </c>
      <c r="AV171" s="78" t="b">
        <v>0</v>
      </c>
      <c r="AW171" s="78" t="s">
        <v>2981</v>
      </c>
      <c r="AX171" s="82" t="s">
        <v>3150</v>
      </c>
      <c r="AY171" s="78" t="s">
        <v>65</v>
      </c>
      <c r="AZ171" s="78" t="str">
        <f>REPLACE(INDEX(GroupVertices[Group],MATCH(Vertices[[#This Row],[Vertex]],GroupVertices[Vertex],0)),1,1,"")</f>
        <v>14</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361</v>
      </c>
      <c r="B172" s="65"/>
      <c r="C172" s="65" t="s">
        <v>64</v>
      </c>
      <c r="D172" s="66">
        <v>162.02534886385138</v>
      </c>
      <c r="E172" s="68"/>
      <c r="F172" s="100" t="s">
        <v>2961</v>
      </c>
      <c r="G172" s="65"/>
      <c r="H172" s="69" t="s">
        <v>361</v>
      </c>
      <c r="I172" s="70"/>
      <c r="J172" s="70"/>
      <c r="K172" s="69" t="s">
        <v>3355</v>
      </c>
      <c r="L172" s="73">
        <v>1</v>
      </c>
      <c r="M172" s="74">
        <v>931.24755859375</v>
      </c>
      <c r="N172" s="74">
        <v>4999.5</v>
      </c>
      <c r="O172" s="75"/>
      <c r="P172" s="76"/>
      <c r="Q172" s="76"/>
      <c r="R172" s="86"/>
      <c r="S172" s="48">
        <v>1</v>
      </c>
      <c r="T172" s="48">
        <v>1</v>
      </c>
      <c r="U172" s="49">
        <v>0</v>
      </c>
      <c r="V172" s="49">
        <v>0</v>
      </c>
      <c r="W172" s="49">
        <v>0</v>
      </c>
      <c r="X172" s="49">
        <v>0.999997</v>
      </c>
      <c r="Y172" s="49">
        <v>0</v>
      </c>
      <c r="Z172" s="49" t="s">
        <v>4872</v>
      </c>
      <c r="AA172" s="71">
        <v>172</v>
      </c>
      <c r="AB172" s="71"/>
      <c r="AC172" s="72"/>
      <c r="AD172" s="78" t="s">
        <v>2182</v>
      </c>
      <c r="AE172" s="78">
        <v>63</v>
      </c>
      <c r="AF172" s="78">
        <v>49</v>
      </c>
      <c r="AG172" s="78">
        <v>1774</v>
      </c>
      <c r="AH172" s="78">
        <v>14</v>
      </c>
      <c r="AI172" s="78"/>
      <c r="AJ172" s="78"/>
      <c r="AK172" s="78"/>
      <c r="AL172" s="78"/>
      <c r="AM172" s="78"/>
      <c r="AN172" s="80">
        <v>42081.241944444446</v>
      </c>
      <c r="AO172" s="78"/>
      <c r="AP172" s="78" t="b">
        <v>1</v>
      </c>
      <c r="AQ172" s="78" t="b">
        <v>0</v>
      </c>
      <c r="AR172" s="78" t="b">
        <v>0</v>
      </c>
      <c r="AS172" s="78"/>
      <c r="AT172" s="78">
        <v>3</v>
      </c>
      <c r="AU172" s="82" t="s">
        <v>2825</v>
      </c>
      <c r="AV172" s="78" t="b">
        <v>0</v>
      </c>
      <c r="AW172" s="78" t="s">
        <v>2981</v>
      </c>
      <c r="AX172" s="82" t="s">
        <v>3151</v>
      </c>
      <c r="AY172" s="78" t="s">
        <v>66</v>
      </c>
      <c r="AZ172" s="78" t="str">
        <f>REPLACE(INDEX(GroupVertices[Group],MATCH(Vertices[[#This Row],[Vertex]],GroupVertices[Vertex],0)),1,1,"")</f>
        <v>1</v>
      </c>
      <c r="BA172" s="48" t="s">
        <v>723</v>
      </c>
      <c r="BB172" s="48" t="s">
        <v>723</v>
      </c>
      <c r="BC172" s="48" t="s">
        <v>827</v>
      </c>
      <c r="BD172" s="48" t="s">
        <v>827</v>
      </c>
      <c r="BE172" s="48" t="s">
        <v>856</v>
      </c>
      <c r="BF172" s="48" t="s">
        <v>856</v>
      </c>
      <c r="BG172" s="120" t="s">
        <v>4140</v>
      </c>
      <c r="BH172" s="120" t="s">
        <v>4140</v>
      </c>
      <c r="BI172" s="120" t="s">
        <v>4356</v>
      </c>
      <c r="BJ172" s="120" t="s">
        <v>4356</v>
      </c>
      <c r="BK172" s="120">
        <v>1</v>
      </c>
      <c r="BL172" s="123">
        <v>11.11111111111111</v>
      </c>
      <c r="BM172" s="120">
        <v>0</v>
      </c>
      <c r="BN172" s="123">
        <v>0</v>
      </c>
      <c r="BO172" s="120">
        <v>0</v>
      </c>
      <c r="BP172" s="123">
        <v>0</v>
      </c>
      <c r="BQ172" s="120">
        <v>8</v>
      </c>
      <c r="BR172" s="123">
        <v>88.88888888888889</v>
      </c>
      <c r="BS172" s="120">
        <v>9</v>
      </c>
      <c r="BT172" s="2"/>
      <c r="BU172" s="3"/>
      <c r="BV172" s="3"/>
      <c r="BW172" s="3"/>
      <c r="BX172" s="3"/>
    </row>
    <row r="173" spans="1:76" ht="15">
      <c r="A173" s="64" t="s">
        <v>362</v>
      </c>
      <c r="B173" s="65"/>
      <c r="C173" s="65" t="s">
        <v>64</v>
      </c>
      <c r="D173" s="66">
        <v>162.18283542224722</v>
      </c>
      <c r="E173" s="68"/>
      <c r="F173" s="100" t="s">
        <v>2962</v>
      </c>
      <c r="G173" s="65"/>
      <c r="H173" s="69" t="s">
        <v>362</v>
      </c>
      <c r="I173" s="70"/>
      <c r="J173" s="70"/>
      <c r="K173" s="69" t="s">
        <v>3356</v>
      </c>
      <c r="L173" s="73">
        <v>1</v>
      </c>
      <c r="M173" s="74">
        <v>1422.1376953125</v>
      </c>
      <c r="N173" s="74">
        <v>4999.5</v>
      </c>
      <c r="O173" s="75"/>
      <c r="P173" s="76"/>
      <c r="Q173" s="76"/>
      <c r="R173" s="86"/>
      <c r="S173" s="48">
        <v>1</v>
      </c>
      <c r="T173" s="48">
        <v>1</v>
      </c>
      <c r="U173" s="49">
        <v>0</v>
      </c>
      <c r="V173" s="49">
        <v>0</v>
      </c>
      <c r="W173" s="49">
        <v>0</v>
      </c>
      <c r="X173" s="49">
        <v>0.999997</v>
      </c>
      <c r="Y173" s="49">
        <v>0</v>
      </c>
      <c r="Z173" s="49" t="s">
        <v>4872</v>
      </c>
      <c r="AA173" s="71">
        <v>173</v>
      </c>
      <c r="AB173" s="71"/>
      <c r="AC173" s="72"/>
      <c r="AD173" s="78" t="s">
        <v>2183</v>
      </c>
      <c r="AE173" s="78">
        <v>757</v>
      </c>
      <c r="AF173" s="78">
        <v>341</v>
      </c>
      <c r="AG173" s="78">
        <v>36795</v>
      </c>
      <c r="AH173" s="78">
        <v>1</v>
      </c>
      <c r="AI173" s="78"/>
      <c r="AJ173" s="78" t="s">
        <v>2353</v>
      </c>
      <c r="AK173" s="78" t="s">
        <v>2494</v>
      </c>
      <c r="AL173" s="78"/>
      <c r="AM173" s="78"/>
      <c r="AN173" s="80">
        <v>42877.19613425926</v>
      </c>
      <c r="AO173" s="82" t="s">
        <v>2795</v>
      </c>
      <c r="AP173" s="78" t="b">
        <v>0</v>
      </c>
      <c r="AQ173" s="78" t="b">
        <v>0</v>
      </c>
      <c r="AR173" s="78" t="b">
        <v>0</v>
      </c>
      <c r="AS173" s="78"/>
      <c r="AT173" s="78">
        <v>17</v>
      </c>
      <c r="AU173" s="82" t="s">
        <v>2825</v>
      </c>
      <c r="AV173" s="78" t="b">
        <v>0</v>
      </c>
      <c r="AW173" s="78" t="s">
        <v>2981</v>
      </c>
      <c r="AX173" s="82" t="s">
        <v>3152</v>
      </c>
      <c r="AY173" s="78" t="s">
        <v>66</v>
      </c>
      <c r="AZ173" s="78" t="str">
        <f>REPLACE(INDEX(GroupVertices[Group],MATCH(Vertices[[#This Row],[Vertex]],GroupVertices[Vertex],0)),1,1,"")</f>
        <v>1</v>
      </c>
      <c r="BA173" s="48"/>
      <c r="BB173" s="48"/>
      <c r="BC173" s="48"/>
      <c r="BD173" s="48"/>
      <c r="BE173" s="48" t="s">
        <v>3957</v>
      </c>
      <c r="BF173" s="48" t="s">
        <v>3992</v>
      </c>
      <c r="BG173" s="120" t="s">
        <v>4141</v>
      </c>
      <c r="BH173" s="120" t="s">
        <v>4202</v>
      </c>
      <c r="BI173" s="120" t="s">
        <v>4357</v>
      </c>
      <c r="BJ173" s="120" t="s">
        <v>4412</v>
      </c>
      <c r="BK173" s="120">
        <v>0</v>
      </c>
      <c r="BL173" s="123">
        <v>0</v>
      </c>
      <c r="BM173" s="120">
        <v>0</v>
      </c>
      <c r="BN173" s="123">
        <v>0</v>
      </c>
      <c r="BO173" s="120">
        <v>0</v>
      </c>
      <c r="BP173" s="123">
        <v>0</v>
      </c>
      <c r="BQ173" s="120">
        <v>109</v>
      </c>
      <c r="BR173" s="123">
        <v>100</v>
      </c>
      <c r="BS173" s="120">
        <v>109</v>
      </c>
      <c r="BT173" s="2"/>
      <c r="BU173" s="3"/>
      <c r="BV173" s="3"/>
      <c r="BW173" s="3"/>
      <c r="BX173" s="3"/>
    </row>
    <row r="174" spans="1:76" ht="15">
      <c r="A174" s="64" t="s">
        <v>363</v>
      </c>
      <c r="B174" s="65"/>
      <c r="C174" s="65" t="s">
        <v>64</v>
      </c>
      <c r="D174" s="66">
        <v>162.02804555149515</v>
      </c>
      <c r="E174" s="68"/>
      <c r="F174" s="100" t="s">
        <v>2963</v>
      </c>
      <c r="G174" s="65"/>
      <c r="H174" s="69" t="s">
        <v>363</v>
      </c>
      <c r="I174" s="70"/>
      <c r="J174" s="70"/>
      <c r="K174" s="69" t="s">
        <v>3357</v>
      </c>
      <c r="L174" s="73">
        <v>1</v>
      </c>
      <c r="M174" s="74">
        <v>3385.6982421875</v>
      </c>
      <c r="N174" s="74">
        <v>5844.33544921875</v>
      </c>
      <c r="O174" s="75"/>
      <c r="P174" s="76"/>
      <c r="Q174" s="76"/>
      <c r="R174" s="86"/>
      <c r="S174" s="48">
        <v>1</v>
      </c>
      <c r="T174" s="48">
        <v>1</v>
      </c>
      <c r="U174" s="49">
        <v>0</v>
      </c>
      <c r="V174" s="49">
        <v>0</v>
      </c>
      <c r="W174" s="49">
        <v>0</v>
      </c>
      <c r="X174" s="49">
        <v>0.999997</v>
      </c>
      <c r="Y174" s="49">
        <v>0</v>
      </c>
      <c r="Z174" s="49" t="s">
        <v>4872</v>
      </c>
      <c r="AA174" s="71">
        <v>174</v>
      </c>
      <c r="AB174" s="71"/>
      <c r="AC174" s="72"/>
      <c r="AD174" s="78" t="s">
        <v>2184</v>
      </c>
      <c r="AE174" s="78">
        <v>472</v>
      </c>
      <c r="AF174" s="78">
        <v>54</v>
      </c>
      <c r="AG174" s="78">
        <v>28</v>
      </c>
      <c r="AH174" s="78">
        <v>27</v>
      </c>
      <c r="AI174" s="78"/>
      <c r="AJ174" s="78" t="s">
        <v>2354</v>
      </c>
      <c r="AK174" s="78" t="s">
        <v>2495</v>
      </c>
      <c r="AL174" s="78"/>
      <c r="AM174" s="78"/>
      <c r="AN174" s="80">
        <v>43478.015439814815</v>
      </c>
      <c r="AO174" s="82" t="s">
        <v>2796</v>
      </c>
      <c r="AP174" s="78" t="b">
        <v>1</v>
      </c>
      <c r="AQ174" s="78" t="b">
        <v>0</v>
      </c>
      <c r="AR174" s="78" t="b">
        <v>0</v>
      </c>
      <c r="AS174" s="78"/>
      <c r="AT174" s="78">
        <v>0</v>
      </c>
      <c r="AU174" s="78"/>
      <c r="AV174" s="78" t="b">
        <v>0</v>
      </c>
      <c r="AW174" s="78" t="s">
        <v>2981</v>
      </c>
      <c r="AX174" s="82" t="s">
        <v>3153</v>
      </c>
      <c r="AY174" s="78" t="s">
        <v>66</v>
      </c>
      <c r="AZ174" s="78" t="str">
        <f>REPLACE(INDEX(GroupVertices[Group],MATCH(Vertices[[#This Row],[Vertex]],GroupVertices[Vertex],0)),1,1,"")</f>
        <v>1</v>
      </c>
      <c r="BA174" s="48"/>
      <c r="BB174" s="48"/>
      <c r="BC174" s="48"/>
      <c r="BD174" s="48"/>
      <c r="BE174" s="48" t="s">
        <v>3958</v>
      </c>
      <c r="BF174" s="48" t="s">
        <v>3958</v>
      </c>
      <c r="BG174" s="120" t="s">
        <v>4142</v>
      </c>
      <c r="BH174" s="120" t="s">
        <v>4142</v>
      </c>
      <c r="BI174" s="120" t="s">
        <v>4358</v>
      </c>
      <c r="BJ174" s="120" t="s">
        <v>4358</v>
      </c>
      <c r="BK174" s="120">
        <v>1</v>
      </c>
      <c r="BL174" s="123">
        <v>4.166666666666667</v>
      </c>
      <c r="BM174" s="120">
        <v>0</v>
      </c>
      <c r="BN174" s="123">
        <v>0</v>
      </c>
      <c r="BO174" s="120">
        <v>0</v>
      </c>
      <c r="BP174" s="123">
        <v>0</v>
      </c>
      <c r="BQ174" s="120">
        <v>23</v>
      </c>
      <c r="BR174" s="123">
        <v>95.83333333333333</v>
      </c>
      <c r="BS174" s="120">
        <v>24</v>
      </c>
      <c r="BT174" s="2"/>
      <c r="BU174" s="3"/>
      <c r="BV174" s="3"/>
      <c r="BW174" s="3"/>
      <c r="BX174" s="3"/>
    </row>
    <row r="175" spans="1:76" ht="15">
      <c r="A175" s="64" t="s">
        <v>364</v>
      </c>
      <c r="B175" s="65"/>
      <c r="C175" s="65" t="s">
        <v>64</v>
      </c>
      <c r="D175" s="66">
        <v>167.55517654615454</v>
      </c>
      <c r="E175" s="68"/>
      <c r="F175" s="100" t="s">
        <v>2964</v>
      </c>
      <c r="G175" s="65"/>
      <c r="H175" s="69" t="s">
        <v>364</v>
      </c>
      <c r="I175" s="70"/>
      <c r="J175" s="70"/>
      <c r="K175" s="69" t="s">
        <v>3358</v>
      </c>
      <c r="L175" s="73">
        <v>1</v>
      </c>
      <c r="M175" s="74">
        <v>3876.588623046875</v>
      </c>
      <c r="N175" s="74">
        <v>5844.33544921875</v>
      </c>
      <c r="O175" s="75"/>
      <c r="P175" s="76"/>
      <c r="Q175" s="76"/>
      <c r="R175" s="86"/>
      <c r="S175" s="48">
        <v>1</v>
      </c>
      <c r="T175" s="48">
        <v>1</v>
      </c>
      <c r="U175" s="49">
        <v>0</v>
      </c>
      <c r="V175" s="49">
        <v>0</v>
      </c>
      <c r="W175" s="49">
        <v>0</v>
      </c>
      <c r="X175" s="49">
        <v>0.999997</v>
      </c>
      <c r="Y175" s="49">
        <v>0</v>
      </c>
      <c r="Z175" s="49" t="s">
        <v>4872</v>
      </c>
      <c r="AA175" s="71">
        <v>175</v>
      </c>
      <c r="AB175" s="71"/>
      <c r="AC175" s="72"/>
      <c r="AD175" s="78" t="s">
        <v>2185</v>
      </c>
      <c r="AE175" s="78">
        <v>11179</v>
      </c>
      <c r="AF175" s="78">
        <v>10302</v>
      </c>
      <c r="AG175" s="78">
        <v>32547</v>
      </c>
      <c r="AH175" s="78">
        <v>38632</v>
      </c>
      <c r="AI175" s="78"/>
      <c r="AJ175" s="78" t="s">
        <v>2355</v>
      </c>
      <c r="AK175" s="78" t="s">
        <v>2496</v>
      </c>
      <c r="AL175" s="82" t="s">
        <v>2635</v>
      </c>
      <c r="AM175" s="78"/>
      <c r="AN175" s="80">
        <v>42976.80327546296</v>
      </c>
      <c r="AO175" s="82" t="s">
        <v>2797</v>
      </c>
      <c r="AP175" s="78" t="b">
        <v>0</v>
      </c>
      <c r="AQ175" s="78" t="b">
        <v>0</v>
      </c>
      <c r="AR175" s="78" t="b">
        <v>0</v>
      </c>
      <c r="AS175" s="78"/>
      <c r="AT175" s="78">
        <v>8</v>
      </c>
      <c r="AU175" s="82" t="s">
        <v>2825</v>
      </c>
      <c r="AV175" s="78" t="b">
        <v>0</v>
      </c>
      <c r="AW175" s="78" t="s">
        <v>2981</v>
      </c>
      <c r="AX175" s="82" t="s">
        <v>3154</v>
      </c>
      <c r="AY175" s="78" t="s">
        <v>66</v>
      </c>
      <c r="AZ175" s="78" t="str">
        <f>REPLACE(INDEX(GroupVertices[Group],MATCH(Vertices[[#This Row],[Vertex]],GroupVertices[Vertex],0)),1,1,"")</f>
        <v>1</v>
      </c>
      <c r="BA175" s="48" t="s">
        <v>723</v>
      </c>
      <c r="BB175" s="48" t="s">
        <v>723</v>
      </c>
      <c r="BC175" s="48" t="s">
        <v>827</v>
      </c>
      <c r="BD175" s="48" t="s">
        <v>827</v>
      </c>
      <c r="BE175" s="48" t="s">
        <v>3959</v>
      </c>
      <c r="BF175" s="48" t="s">
        <v>3959</v>
      </c>
      <c r="BG175" s="120" t="s">
        <v>4143</v>
      </c>
      <c r="BH175" s="120" t="s">
        <v>4203</v>
      </c>
      <c r="BI175" s="120" t="s">
        <v>4359</v>
      </c>
      <c r="BJ175" s="120" t="s">
        <v>4413</v>
      </c>
      <c r="BK175" s="120">
        <v>2</v>
      </c>
      <c r="BL175" s="123">
        <v>10</v>
      </c>
      <c r="BM175" s="120">
        <v>0</v>
      </c>
      <c r="BN175" s="123">
        <v>0</v>
      </c>
      <c r="BO175" s="120">
        <v>0</v>
      </c>
      <c r="BP175" s="123">
        <v>0</v>
      </c>
      <c r="BQ175" s="120">
        <v>18</v>
      </c>
      <c r="BR175" s="123">
        <v>90</v>
      </c>
      <c r="BS175" s="120">
        <v>20</v>
      </c>
      <c r="BT175" s="2"/>
      <c r="BU175" s="3"/>
      <c r="BV175" s="3"/>
      <c r="BW175" s="3"/>
      <c r="BX175" s="3"/>
    </row>
    <row r="176" spans="1:76" ht="15">
      <c r="A176" s="64" t="s">
        <v>365</v>
      </c>
      <c r="B176" s="65"/>
      <c r="C176" s="65" t="s">
        <v>64</v>
      </c>
      <c r="D176" s="66">
        <v>162.0080900629313</v>
      </c>
      <c r="E176" s="68"/>
      <c r="F176" s="100" t="s">
        <v>2965</v>
      </c>
      <c r="G176" s="65"/>
      <c r="H176" s="69" t="s">
        <v>365</v>
      </c>
      <c r="I176" s="70"/>
      <c r="J176" s="70"/>
      <c r="K176" s="69" t="s">
        <v>3359</v>
      </c>
      <c r="L176" s="73">
        <v>1</v>
      </c>
      <c r="M176" s="74">
        <v>4367.47900390625</v>
      </c>
      <c r="N176" s="74">
        <v>5844.33544921875</v>
      </c>
      <c r="O176" s="75"/>
      <c r="P176" s="76"/>
      <c r="Q176" s="76"/>
      <c r="R176" s="86"/>
      <c r="S176" s="48">
        <v>1</v>
      </c>
      <c r="T176" s="48">
        <v>1</v>
      </c>
      <c r="U176" s="49">
        <v>0</v>
      </c>
      <c r="V176" s="49">
        <v>0</v>
      </c>
      <c r="W176" s="49">
        <v>0</v>
      </c>
      <c r="X176" s="49">
        <v>0.999997</v>
      </c>
      <c r="Y176" s="49">
        <v>0</v>
      </c>
      <c r="Z176" s="49" t="s">
        <v>4872</v>
      </c>
      <c r="AA176" s="71">
        <v>176</v>
      </c>
      <c r="AB176" s="71"/>
      <c r="AC176" s="72"/>
      <c r="AD176" s="78" t="s">
        <v>2186</v>
      </c>
      <c r="AE176" s="78">
        <v>0</v>
      </c>
      <c r="AF176" s="78">
        <v>17</v>
      </c>
      <c r="AG176" s="78">
        <v>1508</v>
      </c>
      <c r="AH176" s="78">
        <v>0</v>
      </c>
      <c r="AI176" s="78"/>
      <c r="AJ176" s="78"/>
      <c r="AK176" s="78"/>
      <c r="AL176" s="78"/>
      <c r="AM176" s="78"/>
      <c r="AN176" s="80">
        <v>42821.62229166667</v>
      </c>
      <c r="AO176" s="78"/>
      <c r="AP176" s="78" t="b">
        <v>1</v>
      </c>
      <c r="AQ176" s="78" t="b">
        <v>0</v>
      </c>
      <c r="AR176" s="78" t="b">
        <v>0</v>
      </c>
      <c r="AS176" s="78"/>
      <c r="AT176" s="78">
        <v>1</v>
      </c>
      <c r="AU176" s="78"/>
      <c r="AV176" s="78" t="b">
        <v>0</v>
      </c>
      <c r="AW176" s="78" t="s">
        <v>2981</v>
      </c>
      <c r="AX176" s="82" t="s">
        <v>3155</v>
      </c>
      <c r="AY176" s="78" t="s">
        <v>66</v>
      </c>
      <c r="AZ176" s="78" t="str">
        <f>REPLACE(INDEX(GroupVertices[Group],MATCH(Vertices[[#This Row],[Vertex]],GroupVertices[Vertex],0)),1,1,"")</f>
        <v>1</v>
      </c>
      <c r="BA176" s="48" t="s">
        <v>723</v>
      </c>
      <c r="BB176" s="48" t="s">
        <v>723</v>
      </c>
      <c r="BC176" s="48" t="s">
        <v>827</v>
      </c>
      <c r="BD176" s="48" t="s">
        <v>827</v>
      </c>
      <c r="BE176" s="48" t="s">
        <v>995</v>
      </c>
      <c r="BF176" s="48" t="s">
        <v>995</v>
      </c>
      <c r="BG176" s="120" t="s">
        <v>4144</v>
      </c>
      <c r="BH176" s="120" t="s">
        <v>4144</v>
      </c>
      <c r="BI176" s="120" t="s">
        <v>4360</v>
      </c>
      <c r="BJ176" s="120" t="s">
        <v>4360</v>
      </c>
      <c r="BK176" s="120">
        <v>1</v>
      </c>
      <c r="BL176" s="123">
        <v>10</v>
      </c>
      <c r="BM176" s="120">
        <v>0</v>
      </c>
      <c r="BN176" s="123">
        <v>0</v>
      </c>
      <c r="BO176" s="120">
        <v>0</v>
      </c>
      <c r="BP176" s="123">
        <v>0</v>
      </c>
      <c r="BQ176" s="120">
        <v>9</v>
      </c>
      <c r="BR176" s="123">
        <v>90</v>
      </c>
      <c r="BS176" s="120">
        <v>10</v>
      </c>
      <c r="BT176" s="2"/>
      <c r="BU176" s="3"/>
      <c r="BV176" s="3"/>
      <c r="BW176" s="3"/>
      <c r="BX176" s="3"/>
    </row>
    <row r="177" spans="1:76" ht="15">
      <c r="A177" s="64" t="s">
        <v>366</v>
      </c>
      <c r="B177" s="65"/>
      <c r="C177" s="65" t="s">
        <v>64</v>
      </c>
      <c r="D177" s="66">
        <v>162.4934938388089</v>
      </c>
      <c r="E177" s="68"/>
      <c r="F177" s="100" t="s">
        <v>1282</v>
      </c>
      <c r="G177" s="65"/>
      <c r="H177" s="69" t="s">
        <v>366</v>
      </c>
      <c r="I177" s="70"/>
      <c r="J177" s="70"/>
      <c r="K177" s="69" t="s">
        <v>3360</v>
      </c>
      <c r="L177" s="73">
        <v>1</v>
      </c>
      <c r="M177" s="74">
        <v>8111.599609375</v>
      </c>
      <c r="N177" s="74">
        <v>2805.601806640625</v>
      </c>
      <c r="O177" s="75"/>
      <c r="P177" s="76"/>
      <c r="Q177" s="76"/>
      <c r="R177" s="86"/>
      <c r="S177" s="48">
        <v>2</v>
      </c>
      <c r="T177" s="48">
        <v>1</v>
      </c>
      <c r="U177" s="49">
        <v>0</v>
      </c>
      <c r="V177" s="49">
        <v>1</v>
      </c>
      <c r="W177" s="49">
        <v>0</v>
      </c>
      <c r="X177" s="49">
        <v>1.298242</v>
      </c>
      <c r="Y177" s="49">
        <v>0</v>
      </c>
      <c r="Z177" s="49">
        <v>0</v>
      </c>
      <c r="AA177" s="71">
        <v>177</v>
      </c>
      <c r="AB177" s="71"/>
      <c r="AC177" s="72"/>
      <c r="AD177" s="78" t="s">
        <v>2187</v>
      </c>
      <c r="AE177" s="78">
        <v>541</v>
      </c>
      <c r="AF177" s="78">
        <v>917</v>
      </c>
      <c r="AG177" s="78">
        <v>12767</v>
      </c>
      <c r="AH177" s="78">
        <v>3103</v>
      </c>
      <c r="AI177" s="78"/>
      <c r="AJ177" s="78" t="s">
        <v>2356</v>
      </c>
      <c r="AK177" s="78" t="s">
        <v>2497</v>
      </c>
      <c r="AL177" s="82" t="s">
        <v>2636</v>
      </c>
      <c r="AM177" s="78"/>
      <c r="AN177" s="80">
        <v>40890.769270833334</v>
      </c>
      <c r="AO177" s="82" t="s">
        <v>2798</v>
      </c>
      <c r="AP177" s="78" t="b">
        <v>0</v>
      </c>
      <c r="AQ177" s="78" t="b">
        <v>0</v>
      </c>
      <c r="AR177" s="78" t="b">
        <v>0</v>
      </c>
      <c r="AS177" s="78"/>
      <c r="AT177" s="78">
        <v>91</v>
      </c>
      <c r="AU177" s="82" t="s">
        <v>2841</v>
      </c>
      <c r="AV177" s="78" t="b">
        <v>0</v>
      </c>
      <c r="AW177" s="78" t="s">
        <v>2981</v>
      </c>
      <c r="AX177" s="82" t="s">
        <v>3156</v>
      </c>
      <c r="AY177" s="78" t="s">
        <v>66</v>
      </c>
      <c r="AZ177" s="78" t="str">
        <f>REPLACE(INDEX(GroupVertices[Group],MATCH(Vertices[[#This Row],[Vertex]],GroupVertices[Vertex],0)),1,1,"")</f>
        <v>13</v>
      </c>
      <c r="BA177" s="48" t="s">
        <v>784</v>
      </c>
      <c r="BB177" s="48" t="s">
        <v>784</v>
      </c>
      <c r="BC177" s="48" t="s">
        <v>829</v>
      </c>
      <c r="BD177" s="48" t="s">
        <v>829</v>
      </c>
      <c r="BE177" s="48" t="s">
        <v>996</v>
      </c>
      <c r="BF177" s="48" t="s">
        <v>996</v>
      </c>
      <c r="BG177" s="120" t="s">
        <v>3690</v>
      </c>
      <c r="BH177" s="120" t="s">
        <v>3690</v>
      </c>
      <c r="BI177" s="120" t="s">
        <v>3816</v>
      </c>
      <c r="BJ177" s="120" t="s">
        <v>3816</v>
      </c>
      <c r="BK177" s="120">
        <v>1</v>
      </c>
      <c r="BL177" s="123">
        <v>3.125</v>
      </c>
      <c r="BM177" s="120">
        <v>0</v>
      </c>
      <c r="BN177" s="123">
        <v>0</v>
      </c>
      <c r="BO177" s="120">
        <v>0</v>
      </c>
      <c r="BP177" s="123">
        <v>0</v>
      </c>
      <c r="BQ177" s="120">
        <v>31</v>
      </c>
      <c r="BR177" s="123">
        <v>96.875</v>
      </c>
      <c r="BS177" s="120">
        <v>32</v>
      </c>
      <c r="BT177" s="2"/>
      <c r="BU177" s="3"/>
      <c r="BV177" s="3"/>
      <c r="BW177" s="3"/>
      <c r="BX177" s="3"/>
    </row>
    <row r="178" spans="1:76" ht="15">
      <c r="A178" s="64" t="s">
        <v>367</v>
      </c>
      <c r="B178" s="65"/>
      <c r="C178" s="65" t="s">
        <v>64</v>
      </c>
      <c r="D178" s="66">
        <v>162.08090062931294</v>
      </c>
      <c r="E178" s="68"/>
      <c r="F178" s="100" t="s">
        <v>1283</v>
      </c>
      <c r="G178" s="65"/>
      <c r="H178" s="69" t="s">
        <v>367</v>
      </c>
      <c r="I178" s="70"/>
      <c r="J178" s="70"/>
      <c r="K178" s="69" t="s">
        <v>3361</v>
      </c>
      <c r="L178" s="73">
        <v>1</v>
      </c>
      <c r="M178" s="74">
        <v>8111.599609375</v>
      </c>
      <c r="N178" s="74">
        <v>2205.661865234375</v>
      </c>
      <c r="O178" s="75"/>
      <c r="P178" s="76"/>
      <c r="Q178" s="76"/>
      <c r="R178" s="86"/>
      <c r="S178" s="48">
        <v>0</v>
      </c>
      <c r="T178" s="48">
        <v>1</v>
      </c>
      <c r="U178" s="49">
        <v>0</v>
      </c>
      <c r="V178" s="49">
        <v>1</v>
      </c>
      <c r="W178" s="49">
        <v>0</v>
      </c>
      <c r="X178" s="49">
        <v>0.701753</v>
      </c>
      <c r="Y178" s="49">
        <v>0</v>
      </c>
      <c r="Z178" s="49">
        <v>0</v>
      </c>
      <c r="AA178" s="71">
        <v>178</v>
      </c>
      <c r="AB178" s="71"/>
      <c r="AC178" s="72"/>
      <c r="AD178" s="78" t="s">
        <v>367</v>
      </c>
      <c r="AE178" s="78">
        <v>150</v>
      </c>
      <c r="AF178" s="78">
        <v>152</v>
      </c>
      <c r="AG178" s="78">
        <v>3836</v>
      </c>
      <c r="AH178" s="78">
        <v>4090</v>
      </c>
      <c r="AI178" s="78"/>
      <c r="AJ178" s="78" t="s">
        <v>2357</v>
      </c>
      <c r="AK178" s="78" t="s">
        <v>2498</v>
      </c>
      <c r="AL178" s="82" t="s">
        <v>2637</v>
      </c>
      <c r="AM178" s="78"/>
      <c r="AN178" s="80">
        <v>39728.74480324074</v>
      </c>
      <c r="AO178" s="78"/>
      <c r="AP178" s="78" t="b">
        <v>0</v>
      </c>
      <c r="AQ178" s="78" t="b">
        <v>0</v>
      </c>
      <c r="AR178" s="78" t="b">
        <v>0</v>
      </c>
      <c r="AS178" s="78"/>
      <c r="AT178" s="78">
        <v>27</v>
      </c>
      <c r="AU178" s="82" t="s">
        <v>2831</v>
      </c>
      <c r="AV178" s="78" t="b">
        <v>0</v>
      </c>
      <c r="AW178" s="78" t="s">
        <v>2981</v>
      </c>
      <c r="AX178" s="82" t="s">
        <v>3157</v>
      </c>
      <c r="AY178" s="78" t="s">
        <v>66</v>
      </c>
      <c r="AZ178" s="78" t="str">
        <f>REPLACE(INDEX(GroupVertices[Group],MATCH(Vertices[[#This Row],[Vertex]],GroupVertices[Vertex],0)),1,1,"")</f>
        <v>13</v>
      </c>
      <c r="BA178" s="48"/>
      <c r="BB178" s="48"/>
      <c r="BC178" s="48"/>
      <c r="BD178" s="48"/>
      <c r="BE178" s="48"/>
      <c r="BF178" s="48"/>
      <c r="BG178" s="120" t="s">
        <v>4145</v>
      </c>
      <c r="BH178" s="120" t="s">
        <v>4145</v>
      </c>
      <c r="BI178" s="120" t="s">
        <v>4361</v>
      </c>
      <c r="BJ178" s="120" t="s">
        <v>4361</v>
      </c>
      <c r="BK178" s="120">
        <v>1</v>
      </c>
      <c r="BL178" s="123">
        <v>3.7037037037037037</v>
      </c>
      <c r="BM178" s="120">
        <v>0</v>
      </c>
      <c r="BN178" s="123">
        <v>0</v>
      </c>
      <c r="BO178" s="120">
        <v>0</v>
      </c>
      <c r="BP178" s="123">
        <v>0</v>
      </c>
      <c r="BQ178" s="120">
        <v>26</v>
      </c>
      <c r="BR178" s="123">
        <v>96.29629629629629</v>
      </c>
      <c r="BS178" s="120">
        <v>27</v>
      </c>
      <c r="BT178" s="2"/>
      <c r="BU178" s="3"/>
      <c r="BV178" s="3"/>
      <c r="BW178" s="3"/>
      <c r="BX178" s="3"/>
    </row>
    <row r="179" spans="1:76" ht="15">
      <c r="A179" s="64" t="s">
        <v>368</v>
      </c>
      <c r="B179" s="65"/>
      <c r="C179" s="65" t="s">
        <v>64</v>
      </c>
      <c r="D179" s="66">
        <v>162.235690500065</v>
      </c>
      <c r="E179" s="68"/>
      <c r="F179" s="100" t="s">
        <v>1284</v>
      </c>
      <c r="G179" s="65"/>
      <c r="H179" s="69" t="s">
        <v>368</v>
      </c>
      <c r="I179" s="70"/>
      <c r="J179" s="70"/>
      <c r="K179" s="69" t="s">
        <v>3362</v>
      </c>
      <c r="L179" s="73">
        <v>1</v>
      </c>
      <c r="M179" s="74">
        <v>440.35736083984375</v>
      </c>
      <c r="N179" s="74">
        <v>6689.17041015625</v>
      </c>
      <c r="O179" s="75"/>
      <c r="P179" s="76"/>
      <c r="Q179" s="76"/>
      <c r="R179" s="86"/>
      <c r="S179" s="48">
        <v>1</v>
      </c>
      <c r="T179" s="48">
        <v>1</v>
      </c>
      <c r="U179" s="49">
        <v>0</v>
      </c>
      <c r="V179" s="49">
        <v>0</v>
      </c>
      <c r="W179" s="49">
        <v>0</v>
      </c>
      <c r="X179" s="49">
        <v>0.999997</v>
      </c>
      <c r="Y179" s="49">
        <v>0</v>
      </c>
      <c r="Z179" s="49" t="s">
        <v>4872</v>
      </c>
      <c r="AA179" s="71">
        <v>179</v>
      </c>
      <c r="AB179" s="71"/>
      <c r="AC179" s="72"/>
      <c r="AD179" s="78" t="s">
        <v>2188</v>
      </c>
      <c r="AE179" s="78">
        <v>234</v>
      </c>
      <c r="AF179" s="78">
        <v>439</v>
      </c>
      <c r="AG179" s="78">
        <v>2236</v>
      </c>
      <c r="AH179" s="78">
        <v>43</v>
      </c>
      <c r="AI179" s="78"/>
      <c r="AJ179" s="78" t="s">
        <v>2358</v>
      </c>
      <c r="AK179" s="78" t="s">
        <v>2384</v>
      </c>
      <c r="AL179" s="78"/>
      <c r="AM179" s="78"/>
      <c r="AN179" s="80">
        <v>40770.12222222222</v>
      </c>
      <c r="AO179" s="82" t="s">
        <v>2799</v>
      </c>
      <c r="AP179" s="78" t="b">
        <v>1</v>
      </c>
      <c r="AQ179" s="78" t="b">
        <v>0</v>
      </c>
      <c r="AR179" s="78" t="b">
        <v>1</v>
      </c>
      <c r="AS179" s="78"/>
      <c r="AT179" s="78">
        <v>53</v>
      </c>
      <c r="AU179" s="82" t="s">
        <v>2825</v>
      </c>
      <c r="AV179" s="78" t="b">
        <v>0</v>
      </c>
      <c r="AW179" s="78" t="s">
        <v>2981</v>
      </c>
      <c r="AX179" s="82" t="s">
        <v>3158</v>
      </c>
      <c r="AY179" s="78" t="s">
        <v>66</v>
      </c>
      <c r="AZ179" s="78" t="str">
        <f>REPLACE(INDEX(GroupVertices[Group],MATCH(Vertices[[#This Row],[Vertex]],GroupVertices[Vertex],0)),1,1,"")</f>
        <v>1</v>
      </c>
      <c r="BA179" s="48" t="s">
        <v>3913</v>
      </c>
      <c r="BB179" s="48" t="s">
        <v>3913</v>
      </c>
      <c r="BC179" s="48" t="s">
        <v>829</v>
      </c>
      <c r="BD179" s="48" t="s">
        <v>829</v>
      </c>
      <c r="BE179" s="48" t="s">
        <v>3960</v>
      </c>
      <c r="BF179" s="48" t="s">
        <v>3960</v>
      </c>
      <c r="BG179" s="120" t="s">
        <v>4146</v>
      </c>
      <c r="BH179" s="120" t="s">
        <v>4204</v>
      </c>
      <c r="BI179" s="120" t="s">
        <v>4362</v>
      </c>
      <c r="BJ179" s="120" t="s">
        <v>4414</v>
      </c>
      <c r="BK179" s="120">
        <v>3</v>
      </c>
      <c r="BL179" s="123">
        <v>5</v>
      </c>
      <c r="BM179" s="120">
        <v>0</v>
      </c>
      <c r="BN179" s="123">
        <v>0</v>
      </c>
      <c r="BO179" s="120">
        <v>0</v>
      </c>
      <c r="BP179" s="123">
        <v>0</v>
      </c>
      <c r="BQ179" s="120">
        <v>57</v>
      </c>
      <c r="BR179" s="123">
        <v>95</v>
      </c>
      <c r="BS179" s="120">
        <v>60</v>
      </c>
      <c r="BT179" s="2"/>
      <c r="BU179" s="3"/>
      <c r="BV179" s="3"/>
      <c r="BW179" s="3"/>
      <c r="BX179" s="3"/>
    </row>
    <row r="180" spans="1:76" ht="15">
      <c r="A180" s="64" t="s">
        <v>370</v>
      </c>
      <c r="B180" s="65"/>
      <c r="C180" s="65" t="s">
        <v>64</v>
      </c>
      <c r="D180" s="66">
        <v>163.7150933414341</v>
      </c>
      <c r="E180" s="68"/>
      <c r="F180" s="100" t="s">
        <v>2966</v>
      </c>
      <c r="G180" s="65"/>
      <c r="H180" s="69" t="s">
        <v>370</v>
      </c>
      <c r="I180" s="70"/>
      <c r="J180" s="70"/>
      <c r="K180" s="69" t="s">
        <v>3363</v>
      </c>
      <c r="L180" s="73">
        <v>1</v>
      </c>
      <c r="M180" s="74">
        <v>6826.6044921875</v>
      </c>
      <c r="N180" s="74">
        <v>1940.9822998046875</v>
      </c>
      <c r="O180" s="75"/>
      <c r="P180" s="76"/>
      <c r="Q180" s="76"/>
      <c r="R180" s="86"/>
      <c r="S180" s="48">
        <v>0</v>
      </c>
      <c r="T180" s="48">
        <v>1</v>
      </c>
      <c r="U180" s="49">
        <v>0</v>
      </c>
      <c r="V180" s="49">
        <v>0.2</v>
      </c>
      <c r="W180" s="49">
        <v>0</v>
      </c>
      <c r="X180" s="49">
        <v>0.610686</v>
      </c>
      <c r="Y180" s="49">
        <v>0</v>
      </c>
      <c r="Z180" s="49">
        <v>0</v>
      </c>
      <c r="AA180" s="71">
        <v>180</v>
      </c>
      <c r="AB180" s="71"/>
      <c r="AC180" s="72"/>
      <c r="AD180" s="78" t="s">
        <v>2189</v>
      </c>
      <c r="AE180" s="78">
        <v>2081</v>
      </c>
      <c r="AF180" s="78">
        <v>3182</v>
      </c>
      <c r="AG180" s="78">
        <v>20009</v>
      </c>
      <c r="AH180" s="78">
        <v>23440</v>
      </c>
      <c r="AI180" s="78"/>
      <c r="AJ180" s="78" t="s">
        <v>2359</v>
      </c>
      <c r="AK180" s="78" t="s">
        <v>2499</v>
      </c>
      <c r="AL180" s="82" t="s">
        <v>2638</v>
      </c>
      <c r="AM180" s="78"/>
      <c r="AN180" s="80">
        <v>40098.44482638889</v>
      </c>
      <c r="AO180" s="82" t="s">
        <v>2800</v>
      </c>
      <c r="AP180" s="78" t="b">
        <v>0</v>
      </c>
      <c r="AQ180" s="78" t="b">
        <v>0</v>
      </c>
      <c r="AR180" s="78" t="b">
        <v>1</v>
      </c>
      <c r="AS180" s="78"/>
      <c r="AT180" s="78">
        <v>238</v>
      </c>
      <c r="AU180" s="82" t="s">
        <v>2834</v>
      </c>
      <c r="AV180" s="78" t="b">
        <v>0</v>
      </c>
      <c r="AW180" s="78" t="s">
        <v>2981</v>
      </c>
      <c r="AX180" s="82" t="s">
        <v>3159</v>
      </c>
      <c r="AY180" s="78" t="s">
        <v>66</v>
      </c>
      <c r="AZ180" s="78" t="str">
        <f>REPLACE(INDEX(GroupVertices[Group],MATCH(Vertices[[#This Row],[Vertex]],GroupVertices[Vertex],0)),1,1,"")</f>
        <v>6</v>
      </c>
      <c r="BA180" s="48" t="s">
        <v>770</v>
      </c>
      <c r="BB180" s="48" t="s">
        <v>770</v>
      </c>
      <c r="BC180" s="48" t="s">
        <v>838</v>
      </c>
      <c r="BD180" s="48" t="s">
        <v>838</v>
      </c>
      <c r="BE180" s="48" t="s">
        <v>1002</v>
      </c>
      <c r="BF180" s="48" t="s">
        <v>1002</v>
      </c>
      <c r="BG180" s="120" t="s">
        <v>4147</v>
      </c>
      <c r="BH180" s="120" t="s">
        <v>4147</v>
      </c>
      <c r="BI180" s="120" t="s">
        <v>4363</v>
      </c>
      <c r="BJ180" s="120" t="s">
        <v>4363</v>
      </c>
      <c r="BK180" s="120">
        <v>1</v>
      </c>
      <c r="BL180" s="123">
        <v>7.6923076923076925</v>
      </c>
      <c r="BM180" s="120">
        <v>1</v>
      </c>
      <c r="BN180" s="123">
        <v>7.6923076923076925</v>
      </c>
      <c r="BO180" s="120">
        <v>0</v>
      </c>
      <c r="BP180" s="123">
        <v>0</v>
      </c>
      <c r="BQ180" s="120">
        <v>11</v>
      </c>
      <c r="BR180" s="123">
        <v>84.61538461538461</v>
      </c>
      <c r="BS180" s="120">
        <v>13</v>
      </c>
      <c r="BT180" s="2"/>
      <c r="BU180" s="3"/>
      <c r="BV180" s="3"/>
      <c r="BW180" s="3"/>
      <c r="BX180" s="3"/>
    </row>
    <row r="181" spans="1:76" ht="15">
      <c r="A181" s="64" t="s">
        <v>371</v>
      </c>
      <c r="B181" s="65"/>
      <c r="C181" s="65" t="s">
        <v>64</v>
      </c>
      <c r="D181" s="66">
        <v>162.02319151373638</v>
      </c>
      <c r="E181" s="68"/>
      <c r="F181" s="100" t="s">
        <v>2967</v>
      </c>
      <c r="G181" s="65"/>
      <c r="H181" s="69" t="s">
        <v>371</v>
      </c>
      <c r="I181" s="70"/>
      <c r="J181" s="70"/>
      <c r="K181" s="69" t="s">
        <v>3364</v>
      </c>
      <c r="L181" s="73">
        <v>1</v>
      </c>
      <c r="M181" s="74">
        <v>931.24755859375</v>
      </c>
      <c r="N181" s="74">
        <v>6689.17041015625</v>
      </c>
      <c r="O181" s="75"/>
      <c r="P181" s="76"/>
      <c r="Q181" s="76"/>
      <c r="R181" s="86"/>
      <c r="S181" s="48">
        <v>1</v>
      </c>
      <c r="T181" s="48">
        <v>1</v>
      </c>
      <c r="U181" s="49">
        <v>0</v>
      </c>
      <c r="V181" s="49">
        <v>0</v>
      </c>
      <c r="W181" s="49">
        <v>0</v>
      </c>
      <c r="X181" s="49">
        <v>0.999997</v>
      </c>
      <c r="Y181" s="49">
        <v>0</v>
      </c>
      <c r="Z181" s="49" t="s">
        <v>4872</v>
      </c>
      <c r="AA181" s="71">
        <v>181</v>
      </c>
      <c r="AB181" s="71"/>
      <c r="AC181" s="72"/>
      <c r="AD181" s="78" t="s">
        <v>2190</v>
      </c>
      <c r="AE181" s="78">
        <v>57</v>
      </c>
      <c r="AF181" s="78">
        <v>45</v>
      </c>
      <c r="AG181" s="78">
        <v>1825</v>
      </c>
      <c r="AH181" s="78">
        <v>2</v>
      </c>
      <c r="AI181" s="78"/>
      <c r="AJ181" s="78" t="s">
        <v>2360</v>
      </c>
      <c r="AK181" s="78" t="s">
        <v>2500</v>
      </c>
      <c r="AL181" s="78"/>
      <c r="AM181" s="78"/>
      <c r="AN181" s="80">
        <v>42703.85648148148</v>
      </c>
      <c r="AO181" s="82" t="s">
        <v>2801</v>
      </c>
      <c r="AP181" s="78" t="b">
        <v>1</v>
      </c>
      <c r="AQ181" s="78" t="b">
        <v>0</v>
      </c>
      <c r="AR181" s="78" t="b">
        <v>0</v>
      </c>
      <c r="AS181" s="78"/>
      <c r="AT181" s="78">
        <v>11</v>
      </c>
      <c r="AU181" s="78"/>
      <c r="AV181" s="78" t="b">
        <v>0</v>
      </c>
      <c r="AW181" s="78" t="s">
        <v>2981</v>
      </c>
      <c r="AX181" s="82" t="s">
        <v>3160</v>
      </c>
      <c r="AY181" s="78" t="s">
        <v>66</v>
      </c>
      <c r="AZ181" s="78" t="str">
        <f>REPLACE(INDEX(GroupVertices[Group],MATCH(Vertices[[#This Row],[Vertex]],GroupVertices[Vertex],0)),1,1,"")</f>
        <v>1</v>
      </c>
      <c r="BA181" s="48" t="s">
        <v>723</v>
      </c>
      <c r="BB181" s="48" t="s">
        <v>723</v>
      </c>
      <c r="BC181" s="48" t="s">
        <v>827</v>
      </c>
      <c r="BD181" s="48" t="s">
        <v>827</v>
      </c>
      <c r="BE181" s="48" t="s">
        <v>980</v>
      </c>
      <c r="BF181" s="48" t="s">
        <v>980</v>
      </c>
      <c r="BG181" s="120" t="s">
        <v>4148</v>
      </c>
      <c r="BH181" s="120" t="s">
        <v>4148</v>
      </c>
      <c r="BI181" s="120" t="s">
        <v>4364</v>
      </c>
      <c r="BJ181" s="120" t="s">
        <v>4364</v>
      </c>
      <c r="BK181" s="120">
        <v>1</v>
      </c>
      <c r="BL181" s="123">
        <v>11.11111111111111</v>
      </c>
      <c r="BM181" s="120">
        <v>0</v>
      </c>
      <c r="BN181" s="123">
        <v>0</v>
      </c>
      <c r="BO181" s="120">
        <v>0</v>
      </c>
      <c r="BP181" s="123">
        <v>0</v>
      </c>
      <c r="BQ181" s="120">
        <v>8</v>
      </c>
      <c r="BR181" s="123">
        <v>88.88888888888889</v>
      </c>
      <c r="BS181" s="120">
        <v>9</v>
      </c>
      <c r="BT181" s="2"/>
      <c r="BU181" s="3"/>
      <c r="BV181" s="3"/>
      <c r="BW181" s="3"/>
      <c r="BX181" s="3"/>
    </row>
    <row r="182" spans="1:76" ht="15">
      <c r="A182" s="64" t="s">
        <v>372</v>
      </c>
      <c r="B182" s="65"/>
      <c r="C182" s="65" t="s">
        <v>64</v>
      </c>
      <c r="D182" s="66">
        <v>162.37268223236822</v>
      </c>
      <c r="E182" s="68"/>
      <c r="F182" s="100" t="s">
        <v>2968</v>
      </c>
      <c r="G182" s="65"/>
      <c r="H182" s="69" t="s">
        <v>372</v>
      </c>
      <c r="I182" s="70"/>
      <c r="J182" s="70"/>
      <c r="K182" s="69" t="s">
        <v>3365</v>
      </c>
      <c r="L182" s="73">
        <v>1</v>
      </c>
      <c r="M182" s="74">
        <v>1422.1376953125</v>
      </c>
      <c r="N182" s="74">
        <v>6689.17041015625</v>
      </c>
      <c r="O182" s="75"/>
      <c r="P182" s="76"/>
      <c r="Q182" s="76"/>
      <c r="R182" s="86"/>
      <c r="S182" s="48">
        <v>1</v>
      </c>
      <c r="T182" s="48">
        <v>1</v>
      </c>
      <c r="U182" s="49">
        <v>0</v>
      </c>
      <c r="V182" s="49">
        <v>0</v>
      </c>
      <c r="W182" s="49">
        <v>0</v>
      </c>
      <c r="X182" s="49">
        <v>0.999997</v>
      </c>
      <c r="Y182" s="49">
        <v>0</v>
      </c>
      <c r="Z182" s="49" t="s">
        <v>4872</v>
      </c>
      <c r="AA182" s="71">
        <v>182</v>
      </c>
      <c r="AB182" s="71"/>
      <c r="AC182" s="72"/>
      <c r="AD182" s="78" t="s">
        <v>2191</v>
      </c>
      <c r="AE182" s="78">
        <v>1111</v>
      </c>
      <c r="AF182" s="78">
        <v>693</v>
      </c>
      <c r="AG182" s="78">
        <v>1093</v>
      </c>
      <c r="AH182" s="78">
        <v>209</v>
      </c>
      <c r="AI182" s="78"/>
      <c r="AJ182" s="78" t="s">
        <v>2361</v>
      </c>
      <c r="AK182" s="78"/>
      <c r="AL182" s="78"/>
      <c r="AM182" s="78"/>
      <c r="AN182" s="80">
        <v>41709.6365625</v>
      </c>
      <c r="AO182" s="82" t="s">
        <v>2802</v>
      </c>
      <c r="AP182" s="78" t="b">
        <v>1</v>
      </c>
      <c r="AQ182" s="78" t="b">
        <v>0</v>
      </c>
      <c r="AR182" s="78" t="b">
        <v>0</v>
      </c>
      <c r="AS182" s="78"/>
      <c r="AT182" s="78">
        <v>12</v>
      </c>
      <c r="AU182" s="82" t="s">
        <v>2825</v>
      </c>
      <c r="AV182" s="78" t="b">
        <v>0</v>
      </c>
      <c r="AW182" s="78" t="s">
        <v>2981</v>
      </c>
      <c r="AX182" s="82" t="s">
        <v>3161</v>
      </c>
      <c r="AY182" s="78" t="s">
        <v>66</v>
      </c>
      <c r="AZ182" s="78" t="str">
        <f>REPLACE(INDEX(GroupVertices[Group],MATCH(Vertices[[#This Row],[Vertex]],GroupVertices[Vertex],0)),1,1,"")</f>
        <v>1</v>
      </c>
      <c r="BA182" s="48" t="s">
        <v>791</v>
      </c>
      <c r="BB182" s="48" t="s">
        <v>791</v>
      </c>
      <c r="BC182" s="48" t="s">
        <v>837</v>
      </c>
      <c r="BD182" s="48" t="s">
        <v>837</v>
      </c>
      <c r="BE182" s="48" t="s">
        <v>3961</v>
      </c>
      <c r="BF182" s="48" t="s">
        <v>3993</v>
      </c>
      <c r="BG182" s="120" t="s">
        <v>4149</v>
      </c>
      <c r="BH182" s="120" t="s">
        <v>4205</v>
      </c>
      <c r="BI182" s="120" t="s">
        <v>4365</v>
      </c>
      <c r="BJ182" s="120" t="s">
        <v>4415</v>
      </c>
      <c r="BK182" s="120">
        <v>0</v>
      </c>
      <c r="BL182" s="123">
        <v>0</v>
      </c>
      <c r="BM182" s="120">
        <v>2</v>
      </c>
      <c r="BN182" s="123">
        <v>4.444444444444445</v>
      </c>
      <c r="BO182" s="120">
        <v>0</v>
      </c>
      <c r="BP182" s="123">
        <v>0</v>
      </c>
      <c r="BQ182" s="120">
        <v>43</v>
      </c>
      <c r="BR182" s="123">
        <v>95.55555555555556</v>
      </c>
      <c r="BS182" s="120">
        <v>45</v>
      </c>
      <c r="BT182" s="2"/>
      <c r="BU182" s="3"/>
      <c r="BV182" s="3"/>
      <c r="BW182" s="3"/>
      <c r="BX182" s="3"/>
    </row>
    <row r="183" spans="1:76" ht="15">
      <c r="A183" s="64" t="s">
        <v>373</v>
      </c>
      <c r="B183" s="65"/>
      <c r="C183" s="65" t="s">
        <v>64</v>
      </c>
      <c r="D183" s="66">
        <v>169.4471725970196</v>
      </c>
      <c r="E183" s="68"/>
      <c r="F183" s="100" t="s">
        <v>1285</v>
      </c>
      <c r="G183" s="65"/>
      <c r="H183" s="69" t="s">
        <v>373</v>
      </c>
      <c r="I183" s="70"/>
      <c r="J183" s="70"/>
      <c r="K183" s="69" t="s">
        <v>3366</v>
      </c>
      <c r="L183" s="73">
        <v>1</v>
      </c>
      <c r="M183" s="74">
        <v>8111.599609375</v>
      </c>
      <c r="N183" s="74">
        <v>1252.81591796875</v>
      </c>
      <c r="O183" s="75"/>
      <c r="P183" s="76"/>
      <c r="Q183" s="76"/>
      <c r="R183" s="86"/>
      <c r="S183" s="48">
        <v>2</v>
      </c>
      <c r="T183" s="48">
        <v>1</v>
      </c>
      <c r="U183" s="49">
        <v>0</v>
      </c>
      <c r="V183" s="49">
        <v>1</v>
      </c>
      <c r="W183" s="49">
        <v>0</v>
      </c>
      <c r="X183" s="49">
        <v>1.298242</v>
      </c>
      <c r="Y183" s="49">
        <v>0</v>
      </c>
      <c r="Z183" s="49">
        <v>0</v>
      </c>
      <c r="AA183" s="71">
        <v>183</v>
      </c>
      <c r="AB183" s="71"/>
      <c r="AC183" s="72"/>
      <c r="AD183" s="78" t="s">
        <v>2192</v>
      </c>
      <c r="AE183" s="78">
        <v>9061</v>
      </c>
      <c r="AF183" s="78">
        <v>13810</v>
      </c>
      <c r="AG183" s="78">
        <v>57684</v>
      </c>
      <c r="AH183" s="78">
        <v>22718</v>
      </c>
      <c r="AI183" s="78"/>
      <c r="AJ183" s="78" t="s">
        <v>2362</v>
      </c>
      <c r="AK183" s="78" t="s">
        <v>2501</v>
      </c>
      <c r="AL183" s="82" t="s">
        <v>2639</v>
      </c>
      <c r="AM183" s="78"/>
      <c r="AN183" s="80">
        <v>40150.92328703704</v>
      </c>
      <c r="AO183" s="82" t="s">
        <v>2803</v>
      </c>
      <c r="AP183" s="78" t="b">
        <v>0</v>
      </c>
      <c r="AQ183" s="78" t="b">
        <v>0</v>
      </c>
      <c r="AR183" s="78" t="b">
        <v>1</v>
      </c>
      <c r="AS183" s="78"/>
      <c r="AT183" s="78">
        <v>415</v>
      </c>
      <c r="AU183" s="82" t="s">
        <v>2833</v>
      </c>
      <c r="AV183" s="78" t="b">
        <v>0</v>
      </c>
      <c r="AW183" s="78" t="s">
        <v>2981</v>
      </c>
      <c r="AX183" s="82" t="s">
        <v>3162</v>
      </c>
      <c r="AY183" s="78" t="s">
        <v>66</v>
      </c>
      <c r="AZ183" s="78" t="str">
        <f>REPLACE(INDEX(GroupVertices[Group],MATCH(Vertices[[#This Row],[Vertex]],GroupVertices[Vertex],0)),1,1,"")</f>
        <v>12</v>
      </c>
      <c r="BA183" s="48"/>
      <c r="BB183" s="48"/>
      <c r="BC183" s="48"/>
      <c r="BD183" s="48"/>
      <c r="BE183" s="48" t="s">
        <v>1005</v>
      </c>
      <c r="BF183" s="48" t="s">
        <v>1005</v>
      </c>
      <c r="BG183" s="120" t="s">
        <v>4150</v>
      </c>
      <c r="BH183" s="120" t="s">
        <v>4150</v>
      </c>
      <c r="BI183" s="120" t="s">
        <v>3815</v>
      </c>
      <c r="BJ183" s="120" t="s">
        <v>3815</v>
      </c>
      <c r="BK183" s="120">
        <v>1</v>
      </c>
      <c r="BL183" s="123">
        <v>5.2631578947368425</v>
      </c>
      <c r="BM183" s="120">
        <v>0</v>
      </c>
      <c r="BN183" s="123">
        <v>0</v>
      </c>
      <c r="BO183" s="120">
        <v>0</v>
      </c>
      <c r="BP183" s="123">
        <v>0</v>
      </c>
      <c r="BQ183" s="120">
        <v>18</v>
      </c>
      <c r="BR183" s="123">
        <v>94.73684210526316</v>
      </c>
      <c r="BS183" s="120">
        <v>19</v>
      </c>
      <c r="BT183" s="2"/>
      <c r="BU183" s="3"/>
      <c r="BV183" s="3"/>
      <c r="BW183" s="3"/>
      <c r="BX183" s="3"/>
    </row>
    <row r="184" spans="1:76" ht="15">
      <c r="A184" s="64" t="s">
        <v>374</v>
      </c>
      <c r="B184" s="65"/>
      <c r="C184" s="65" t="s">
        <v>64</v>
      </c>
      <c r="D184" s="66">
        <v>171.074353921267</v>
      </c>
      <c r="E184" s="68"/>
      <c r="F184" s="100" t="s">
        <v>1286</v>
      </c>
      <c r="G184" s="65"/>
      <c r="H184" s="69" t="s">
        <v>374</v>
      </c>
      <c r="I184" s="70"/>
      <c r="J184" s="70"/>
      <c r="K184" s="69" t="s">
        <v>3367</v>
      </c>
      <c r="L184" s="73">
        <v>1</v>
      </c>
      <c r="M184" s="74">
        <v>8111.599609375</v>
      </c>
      <c r="N184" s="74">
        <v>652.8758544921875</v>
      </c>
      <c r="O184" s="75"/>
      <c r="P184" s="76"/>
      <c r="Q184" s="76"/>
      <c r="R184" s="86"/>
      <c r="S184" s="48">
        <v>0</v>
      </c>
      <c r="T184" s="48">
        <v>1</v>
      </c>
      <c r="U184" s="49">
        <v>0</v>
      </c>
      <c r="V184" s="49">
        <v>1</v>
      </c>
      <c r="W184" s="49">
        <v>0</v>
      </c>
      <c r="X184" s="49">
        <v>0.701753</v>
      </c>
      <c r="Y184" s="49">
        <v>0</v>
      </c>
      <c r="Z184" s="49">
        <v>0</v>
      </c>
      <c r="AA184" s="71">
        <v>184</v>
      </c>
      <c r="AB184" s="71"/>
      <c r="AC184" s="72"/>
      <c r="AD184" s="78" t="s">
        <v>2193</v>
      </c>
      <c r="AE184" s="78">
        <v>3963</v>
      </c>
      <c r="AF184" s="78">
        <v>16827</v>
      </c>
      <c r="AG184" s="78">
        <v>1189698</v>
      </c>
      <c r="AH184" s="78">
        <v>6131</v>
      </c>
      <c r="AI184" s="78"/>
      <c r="AJ184" s="78" t="s">
        <v>2363</v>
      </c>
      <c r="AK184" s="78" t="s">
        <v>2502</v>
      </c>
      <c r="AL184" s="82" t="s">
        <v>2640</v>
      </c>
      <c r="AM184" s="78"/>
      <c r="AN184" s="80">
        <v>40143.154282407406</v>
      </c>
      <c r="AO184" s="82" t="s">
        <v>2804</v>
      </c>
      <c r="AP184" s="78" t="b">
        <v>0</v>
      </c>
      <c r="AQ184" s="78" t="b">
        <v>0</v>
      </c>
      <c r="AR184" s="78" t="b">
        <v>1</v>
      </c>
      <c r="AS184" s="78"/>
      <c r="AT184" s="78">
        <v>1020</v>
      </c>
      <c r="AU184" s="82" t="s">
        <v>2825</v>
      </c>
      <c r="AV184" s="78" t="b">
        <v>1</v>
      </c>
      <c r="AW184" s="78" t="s">
        <v>2981</v>
      </c>
      <c r="AX184" s="82" t="s">
        <v>3163</v>
      </c>
      <c r="AY184" s="78" t="s">
        <v>66</v>
      </c>
      <c r="AZ184" s="78" t="str">
        <f>REPLACE(INDEX(GroupVertices[Group],MATCH(Vertices[[#This Row],[Vertex]],GroupVertices[Vertex],0)),1,1,"")</f>
        <v>12</v>
      </c>
      <c r="BA184" s="48"/>
      <c r="BB184" s="48"/>
      <c r="BC184" s="48"/>
      <c r="BD184" s="48"/>
      <c r="BE184" s="48" t="s">
        <v>1005</v>
      </c>
      <c r="BF184" s="48" t="s">
        <v>1005</v>
      </c>
      <c r="BG184" s="120" t="s">
        <v>4151</v>
      </c>
      <c r="BH184" s="120" t="s">
        <v>4151</v>
      </c>
      <c r="BI184" s="120" t="s">
        <v>4366</v>
      </c>
      <c r="BJ184" s="120" t="s">
        <v>4366</v>
      </c>
      <c r="BK184" s="120">
        <v>1</v>
      </c>
      <c r="BL184" s="123">
        <v>4.545454545454546</v>
      </c>
      <c r="BM184" s="120">
        <v>0</v>
      </c>
      <c r="BN184" s="123">
        <v>0</v>
      </c>
      <c r="BO184" s="120">
        <v>0</v>
      </c>
      <c r="BP184" s="123">
        <v>0</v>
      </c>
      <c r="BQ184" s="120">
        <v>21</v>
      </c>
      <c r="BR184" s="123">
        <v>95.45454545454545</v>
      </c>
      <c r="BS184" s="120">
        <v>22</v>
      </c>
      <c r="BT184" s="2"/>
      <c r="BU184" s="3"/>
      <c r="BV184" s="3"/>
      <c r="BW184" s="3"/>
      <c r="BX184" s="3"/>
    </row>
    <row r="185" spans="1:76" ht="15">
      <c r="A185" s="64" t="s">
        <v>375</v>
      </c>
      <c r="B185" s="65"/>
      <c r="C185" s="65" t="s">
        <v>64</v>
      </c>
      <c r="D185" s="66">
        <v>164.82504997560753</v>
      </c>
      <c r="E185" s="68"/>
      <c r="F185" s="100" t="s">
        <v>1287</v>
      </c>
      <c r="G185" s="65"/>
      <c r="H185" s="69" t="s">
        <v>375</v>
      </c>
      <c r="I185" s="70"/>
      <c r="J185" s="70"/>
      <c r="K185" s="69" t="s">
        <v>3368</v>
      </c>
      <c r="L185" s="73">
        <v>1</v>
      </c>
      <c r="M185" s="74">
        <v>8780.7978515625</v>
      </c>
      <c r="N185" s="74">
        <v>2443.873291015625</v>
      </c>
      <c r="O185" s="75"/>
      <c r="P185" s="76"/>
      <c r="Q185" s="76"/>
      <c r="R185" s="86"/>
      <c r="S185" s="48">
        <v>1</v>
      </c>
      <c r="T185" s="48">
        <v>2</v>
      </c>
      <c r="U185" s="49">
        <v>0</v>
      </c>
      <c r="V185" s="49">
        <v>1</v>
      </c>
      <c r="W185" s="49">
        <v>0</v>
      </c>
      <c r="X185" s="49">
        <v>1.298242</v>
      </c>
      <c r="Y185" s="49">
        <v>0</v>
      </c>
      <c r="Z185" s="49">
        <v>0</v>
      </c>
      <c r="AA185" s="71">
        <v>185</v>
      </c>
      <c r="AB185" s="71"/>
      <c r="AC185" s="72"/>
      <c r="AD185" s="78" t="s">
        <v>2194</v>
      </c>
      <c r="AE185" s="78">
        <v>2954</v>
      </c>
      <c r="AF185" s="78">
        <v>5240</v>
      </c>
      <c r="AG185" s="78">
        <v>24413</v>
      </c>
      <c r="AH185" s="78">
        <v>961</v>
      </c>
      <c r="AI185" s="78"/>
      <c r="AJ185" s="78" t="s">
        <v>2364</v>
      </c>
      <c r="AK185" s="78" t="s">
        <v>2503</v>
      </c>
      <c r="AL185" s="82" t="s">
        <v>2641</v>
      </c>
      <c r="AM185" s="78"/>
      <c r="AN185" s="80">
        <v>39790.58520833333</v>
      </c>
      <c r="AO185" s="82" t="s">
        <v>2805</v>
      </c>
      <c r="AP185" s="78" t="b">
        <v>0</v>
      </c>
      <c r="AQ185" s="78" t="b">
        <v>0</v>
      </c>
      <c r="AR185" s="78" t="b">
        <v>0</v>
      </c>
      <c r="AS185" s="78"/>
      <c r="AT185" s="78">
        <v>289</v>
      </c>
      <c r="AU185" s="82" t="s">
        <v>2832</v>
      </c>
      <c r="AV185" s="78" t="b">
        <v>0</v>
      </c>
      <c r="AW185" s="78" t="s">
        <v>2981</v>
      </c>
      <c r="AX185" s="82" t="s">
        <v>3164</v>
      </c>
      <c r="AY185" s="78" t="s">
        <v>66</v>
      </c>
      <c r="AZ185" s="78" t="str">
        <f>REPLACE(INDEX(GroupVertices[Group],MATCH(Vertices[[#This Row],[Vertex]],GroupVertices[Vertex],0)),1,1,"")</f>
        <v>11</v>
      </c>
      <c r="BA185" s="48" t="s">
        <v>3914</v>
      </c>
      <c r="BB185" s="48" t="s">
        <v>3914</v>
      </c>
      <c r="BC185" s="48" t="s">
        <v>842</v>
      </c>
      <c r="BD185" s="48" t="s">
        <v>842</v>
      </c>
      <c r="BE185" s="48" t="s">
        <v>3962</v>
      </c>
      <c r="BF185" s="48" t="s">
        <v>3994</v>
      </c>
      <c r="BG185" s="120" t="s">
        <v>4152</v>
      </c>
      <c r="BH185" s="120" t="s">
        <v>4206</v>
      </c>
      <c r="BI185" s="120" t="s">
        <v>4367</v>
      </c>
      <c r="BJ185" s="120" t="s">
        <v>4367</v>
      </c>
      <c r="BK185" s="120">
        <v>5</v>
      </c>
      <c r="BL185" s="123">
        <v>4.166666666666667</v>
      </c>
      <c r="BM185" s="120">
        <v>3</v>
      </c>
      <c r="BN185" s="123">
        <v>2.5</v>
      </c>
      <c r="BO185" s="120">
        <v>0</v>
      </c>
      <c r="BP185" s="123">
        <v>0</v>
      </c>
      <c r="BQ185" s="120">
        <v>112</v>
      </c>
      <c r="BR185" s="123">
        <v>93.33333333333333</v>
      </c>
      <c r="BS185" s="120">
        <v>120</v>
      </c>
      <c r="BT185" s="2"/>
      <c r="BU185" s="3"/>
      <c r="BV185" s="3"/>
      <c r="BW185" s="3"/>
      <c r="BX185" s="3"/>
    </row>
    <row r="186" spans="1:76" ht="15">
      <c r="A186" s="64" t="s">
        <v>415</v>
      </c>
      <c r="B186" s="65"/>
      <c r="C186" s="65" t="s">
        <v>64</v>
      </c>
      <c r="D186" s="66">
        <v>249.23892395083402</v>
      </c>
      <c r="E186" s="68"/>
      <c r="F186" s="100" t="s">
        <v>2969</v>
      </c>
      <c r="G186" s="65"/>
      <c r="H186" s="69" t="s">
        <v>415</v>
      </c>
      <c r="I186" s="70"/>
      <c r="J186" s="70"/>
      <c r="K186" s="69" t="s">
        <v>3369</v>
      </c>
      <c r="L186" s="73">
        <v>1</v>
      </c>
      <c r="M186" s="74">
        <v>8780.7978515625</v>
      </c>
      <c r="N186" s="74">
        <v>2885.005615234375</v>
      </c>
      <c r="O186" s="75"/>
      <c r="P186" s="76"/>
      <c r="Q186" s="76"/>
      <c r="R186" s="86"/>
      <c r="S186" s="48">
        <v>1</v>
      </c>
      <c r="T186" s="48">
        <v>0</v>
      </c>
      <c r="U186" s="49">
        <v>0</v>
      </c>
      <c r="V186" s="49">
        <v>1</v>
      </c>
      <c r="W186" s="49">
        <v>0</v>
      </c>
      <c r="X186" s="49">
        <v>0.701753</v>
      </c>
      <c r="Y186" s="49">
        <v>0</v>
      </c>
      <c r="Z186" s="49">
        <v>0</v>
      </c>
      <c r="AA186" s="71">
        <v>186</v>
      </c>
      <c r="AB186" s="71"/>
      <c r="AC186" s="72"/>
      <c r="AD186" s="78" t="s">
        <v>2195</v>
      </c>
      <c r="AE186" s="78">
        <v>345</v>
      </c>
      <c r="AF186" s="78">
        <v>161754</v>
      </c>
      <c r="AG186" s="78">
        <v>14530</v>
      </c>
      <c r="AH186" s="78">
        <v>4647</v>
      </c>
      <c r="AI186" s="78"/>
      <c r="AJ186" s="78" t="s">
        <v>2365</v>
      </c>
      <c r="AK186" s="78" t="s">
        <v>2448</v>
      </c>
      <c r="AL186" s="82" t="s">
        <v>2642</v>
      </c>
      <c r="AM186" s="78"/>
      <c r="AN186" s="80">
        <v>40165.310752314814</v>
      </c>
      <c r="AO186" s="82" t="s">
        <v>2806</v>
      </c>
      <c r="AP186" s="78" t="b">
        <v>0</v>
      </c>
      <c r="AQ186" s="78" t="b">
        <v>0</v>
      </c>
      <c r="AR186" s="78" t="b">
        <v>1</v>
      </c>
      <c r="AS186" s="78" t="s">
        <v>1915</v>
      </c>
      <c r="AT186" s="78">
        <v>1244</v>
      </c>
      <c r="AU186" s="82" t="s">
        <v>2825</v>
      </c>
      <c r="AV186" s="78" t="b">
        <v>1</v>
      </c>
      <c r="AW186" s="78" t="s">
        <v>2981</v>
      </c>
      <c r="AX186" s="82" t="s">
        <v>3165</v>
      </c>
      <c r="AY186" s="78" t="s">
        <v>65</v>
      </c>
      <c r="AZ186" s="78" t="str">
        <f>REPLACE(INDEX(GroupVertices[Group],MATCH(Vertices[[#This Row],[Vertex]],GroupVertices[Vertex],0)),1,1,"")</f>
        <v>11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376</v>
      </c>
      <c r="B187" s="65"/>
      <c r="C187" s="65" t="s">
        <v>64</v>
      </c>
      <c r="D187" s="66">
        <v>162.12998034442944</v>
      </c>
      <c r="E187" s="68"/>
      <c r="F187" s="100" t="s">
        <v>2970</v>
      </c>
      <c r="G187" s="65"/>
      <c r="H187" s="69" t="s">
        <v>376</v>
      </c>
      <c r="I187" s="70"/>
      <c r="J187" s="70"/>
      <c r="K187" s="69" t="s">
        <v>3370</v>
      </c>
      <c r="L187" s="73">
        <v>1</v>
      </c>
      <c r="M187" s="74">
        <v>5585.65576171875</v>
      </c>
      <c r="N187" s="74">
        <v>7100.4453125</v>
      </c>
      <c r="O187" s="75"/>
      <c r="P187" s="76"/>
      <c r="Q187" s="76"/>
      <c r="R187" s="86"/>
      <c r="S187" s="48">
        <v>0</v>
      </c>
      <c r="T187" s="48">
        <v>1</v>
      </c>
      <c r="U187" s="49">
        <v>0</v>
      </c>
      <c r="V187" s="49">
        <v>0.006329</v>
      </c>
      <c r="W187" s="49">
        <v>0.018025</v>
      </c>
      <c r="X187" s="49">
        <v>0.479453</v>
      </c>
      <c r="Y187" s="49">
        <v>0</v>
      </c>
      <c r="Z187" s="49">
        <v>0</v>
      </c>
      <c r="AA187" s="71">
        <v>187</v>
      </c>
      <c r="AB187" s="71"/>
      <c r="AC187" s="72"/>
      <c r="AD187" s="78" t="s">
        <v>2196</v>
      </c>
      <c r="AE187" s="78">
        <v>92</v>
      </c>
      <c r="AF187" s="78">
        <v>243</v>
      </c>
      <c r="AG187" s="78">
        <v>2216</v>
      </c>
      <c r="AH187" s="78">
        <v>22</v>
      </c>
      <c r="AI187" s="78"/>
      <c r="AJ187" s="78" t="s">
        <v>2366</v>
      </c>
      <c r="AK187" s="78" t="s">
        <v>2387</v>
      </c>
      <c r="AL187" s="82" t="s">
        <v>2643</v>
      </c>
      <c r="AM187" s="78"/>
      <c r="AN187" s="80">
        <v>41739.9906712963</v>
      </c>
      <c r="AO187" s="82" t="s">
        <v>2807</v>
      </c>
      <c r="AP187" s="78" t="b">
        <v>0</v>
      </c>
      <c r="AQ187" s="78" t="b">
        <v>0</v>
      </c>
      <c r="AR187" s="78" t="b">
        <v>1</v>
      </c>
      <c r="AS187" s="78"/>
      <c r="AT187" s="78">
        <v>34</v>
      </c>
      <c r="AU187" s="82" t="s">
        <v>2825</v>
      </c>
      <c r="AV187" s="78" t="b">
        <v>0</v>
      </c>
      <c r="AW187" s="78" t="s">
        <v>2981</v>
      </c>
      <c r="AX187" s="82" t="s">
        <v>3166</v>
      </c>
      <c r="AY187" s="78" t="s">
        <v>66</v>
      </c>
      <c r="AZ187" s="78" t="str">
        <f>REPLACE(INDEX(GroupVertices[Group],MATCH(Vertices[[#This Row],[Vertex]],GroupVertices[Vertex],0)),1,1,"")</f>
        <v>2</v>
      </c>
      <c r="BA187" s="48" t="s">
        <v>723</v>
      </c>
      <c r="BB187" s="48" t="s">
        <v>723</v>
      </c>
      <c r="BC187" s="48" t="s">
        <v>827</v>
      </c>
      <c r="BD187" s="48" t="s">
        <v>827</v>
      </c>
      <c r="BE187" s="48" t="s">
        <v>867</v>
      </c>
      <c r="BF187" s="48" t="s">
        <v>867</v>
      </c>
      <c r="BG187" s="120" t="s">
        <v>4153</v>
      </c>
      <c r="BH187" s="120" t="s">
        <v>4153</v>
      </c>
      <c r="BI187" s="120" t="s">
        <v>4368</v>
      </c>
      <c r="BJ187" s="120" t="s">
        <v>4368</v>
      </c>
      <c r="BK187" s="120">
        <v>1</v>
      </c>
      <c r="BL187" s="123">
        <v>10</v>
      </c>
      <c r="BM187" s="120">
        <v>0</v>
      </c>
      <c r="BN187" s="123">
        <v>0</v>
      </c>
      <c r="BO187" s="120">
        <v>0</v>
      </c>
      <c r="BP187" s="123">
        <v>0</v>
      </c>
      <c r="BQ187" s="120">
        <v>9</v>
      </c>
      <c r="BR187" s="123">
        <v>90</v>
      </c>
      <c r="BS187" s="120">
        <v>10</v>
      </c>
      <c r="BT187" s="2"/>
      <c r="BU187" s="3"/>
      <c r="BV187" s="3"/>
      <c r="BW187" s="3"/>
      <c r="BX187" s="3"/>
    </row>
    <row r="188" spans="1:76" ht="15">
      <c r="A188" s="64" t="s">
        <v>377</v>
      </c>
      <c r="B188" s="65"/>
      <c r="C188" s="65" t="s">
        <v>64</v>
      </c>
      <c r="D188" s="66">
        <v>162.34517601840184</v>
      </c>
      <c r="E188" s="68"/>
      <c r="F188" s="100" t="s">
        <v>1288</v>
      </c>
      <c r="G188" s="65"/>
      <c r="H188" s="69" t="s">
        <v>377</v>
      </c>
      <c r="I188" s="70"/>
      <c r="J188" s="70"/>
      <c r="K188" s="69" t="s">
        <v>3371</v>
      </c>
      <c r="L188" s="73">
        <v>1</v>
      </c>
      <c r="M188" s="74">
        <v>3385.6982421875</v>
      </c>
      <c r="N188" s="74">
        <v>7534.005859375</v>
      </c>
      <c r="O188" s="75"/>
      <c r="P188" s="76"/>
      <c r="Q188" s="76"/>
      <c r="R188" s="86"/>
      <c r="S188" s="48">
        <v>1</v>
      </c>
      <c r="T188" s="48">
        <v>1</v>
      </c>
      <c r="U188" s="49">
        <v>0</v>
      </c>
      <c r="V188" s="49">
        <v>0</v>
      </c>
      <c r="W188" s="49">
        <v>0</v>
      </c>
      <c r="X188" s="49">
        <v>0.999997</v>
      </c>
      <c r="Y188" s="49">
        <v>0</v>
      </c>
      <c r="Z188" s="49" t="s">
        <v>4872</v>
      </c>
      <c r="AA188" s="71">
        <v>188</v>
      </c>
      <c r="AB188" s="71"/>
      <c r="AC188" s="72"/>
      <c r="AD188" s="78" t="s">
        <v>2197</v>
      </c>
      <c r="AE188" s="78">
        <v>1202</v>
      </c>
      <c r="AF188" s="78">
        <v>642</v>
      </c>
      <c r="AG188" s="78">
        <v>3327</v>
      </c>
      <c r="AH188" s="78">
        <v>1057</v>
      </c>
      <c r="AI188" s="78"/>
      <c r="AJ188" s="78" t="s">
        <v>2367</v>
      </c>
      <c r="AK188" s="78"/>
      <c r="AL188" s="82" t="s">
        <v>2644</v>
      </c>
      <c r="AM188" s="78"/>
      <c r="AN188" s="80">
        <v>41296.7924537037</v>
      </c>
      <c r="AO188" s="82" t="s">
        <v>2808</v>
      </c>
      <c r="AP188" s="78" t="b">
        <v>0</v>
      </c>
      <c r="AQ188" s="78" t="b">
        <v>0</v>
      </c>
      <c r="AR188" s="78" t="b">
        <v>1</v>
      </c>
      <c r="AS188" s="78"/>
      <c r="AT188" s="78">
        <v>49</v>
      </c>
      <c r="AU188" s="82" t="s">
        <v>2833</v>
      </c>
      <c r="AV188" s="78" t="b">
        <v>0</v>
      </c>
      <c r="AW188" s="78" t="s">
        <v>2981</v>
      </c>
      <c r="AX188" s="82" t="s">
        <v>3167</v>
      </c>
      <c r="AY188" s="78" t="s">
        <v>66</v>
      </c>
      <c r="AZ188" s="78" t="str">
        <f>REPLACE(INDEX(GroupVertices[Group],MATCH(Vertices[[#This Row],[Vertex]],GroupVertices[Vertex],0)),1,1,"")</f>
        <v>1</v>
      </c>
      <c r="BA188" s="48" t="s">
        <v>802</v>
      </c>
      <c r="BB188" s="48" t="s">
        <v>802</v>
      </c>
      <c r="BC188" s="48" t="s">
        <v>829</v>
      </c>
      <c r="BD188" s="48" t="s">
        <v>829</v>
      </c>
      <c r="BE188" s="48" t="s">
        <v>3963</v>
      </c>
      <c r="BF188" s="48" t="s">
        <v>3963</v>
      </c>
      <c r="BG188" s="120" t="s">
        <v>4154</v>
      </c>
      <c r="BH188" s="120" t="s">
        <v>4154</v>
      </c>
      <c r="BI188" s="120" t="s">
        <v>4369</v>
      </c>
      <c r="BJ188" s="120" t="s">
        <v>4369</v>
      </c>
      <c r="BK188" s="120">
        <v>0</v>
      </c>
      <c r="BL188" s="123">
        <v>0</v>
      </c>
      <c r="BM188" s="120">
        <v>0</v>
      </c>
      <c r="BN188" s="123">
        <v>0</v>
      </c>
      <c r="BO188" s="120">
        <v>0</v>
      </c>
      <c r="BP188" s="123">
        <v>0</v>
      </c>
      <c r="BQ188" s="120">
        <v>23</v>
      </c>
      <c r="BR188" s="123">
        <v>100</v>
      </c>
      <c r="BS188" s="120">
        <v>23</v>
      </c>
      <c r="BT188" s="2"/>
      <c r="BU188" s="3"/>
      <c r="BV188" s="3"/>
      <c r="BW188" s="3"/>
      <c r="BX188" s="3"/>
    </row>
    <row r="189" spans="1:76" ht="15">
      <c r="A189" s="64" t="s">
        <v>378</v>
      </c>
      <c r="B189" s="65"/>
      <c r="C189" s="65" t="s">
        <v>64</v>
      </c>
      <c r="D189" s="66">
        <v>162.04260766477148</v>
      </c>
      <c r="E189" s="68"/>
      <c r="F189" s="100" t="s">
        <v>2971</v>
      </c>
      <c r="G189" s="65"/>
      <c r="H189" s="69" t="s">
        <v>378</v>
      </c>
      <c r="I189" s="70"/>
      <c r="J189" s="70"/>
      <c r="K189" s="69" t="s">
        <v>3372</v>
      </c>
      <c r="L189" s="73">
        <v>1</v>
      </c>
      <c r="M189" s="74">
        <v>3876.588623046875</v>
      </c>
      <c r="N189" s="74">
        <v>7534.005859375</v>
      </c>
      <c r="O189" s="75"/>
      <c r="P189" s="76"/>
      <c r="Q189" s="76"/>
      <c r="R189" s="86"/>
      <c r="S189" s="48">
        <v>1</v>
      </c>
      <c r="T189" s="48">
        <v>1</v>
      </c>
      <c r="U189" s="49">
        <v>0</v>
      </c>
      <c r="V189" s="49">
        <v>0</v>
      </c>
      <c r="W189" s="49">
        <v>0</v>
      </c>
      <c r="X189" s="49">
        <v>0.999997</v>
      </c>
      <c r="Y189" s="49">
        <v>0</v>
      </c>
      <c r="Z189" s="49" t="s">
        <v>4872</v>
      </c>
      <c r="AA189" s="71">
        <v>189</v>
      </c>
      <c r="AB189" s="71"/>
      <c r="AC189" s="72"/>
      <c r="AD189" s="78" t="s">
        <v>2198</v>
      </c>
      <c r="AE189" s="78">
        <v>139</v>
      </c>
      <c r="AF189" s="78">
        <v>81</v>
      </c>
      <c r="AG189" s="78">
        <v>2017</v>
      </c>
      <c r="AH189" s="78">
        <v>83</v>
      </c>
      <c r="AI189" s="78"/>
      <c r="AJ189" s="78" t="s">
        <v>2368</v>
      </c>
      <c r="AK189" s="78"/>
      <c r="AL189" s="82" t="s">
        <v>2645</v>
      </c>
      <c r="AM189" s="78"/>
      <c r="AN189" s="80">
        <v>42122.083761574075</v>
      </c>
      <c r="AO189" s="82" t="s">
        <v>2809</v>
      </c>
      <c r="AP189" s="78" t="b">
        <v>0</v>
      </c>
      <c r="AQ189" s="78" t="b">
        <v>0</v>
      </c>
      <c r="AR189" s="78" t="b">
        <v>0</v>
      </c>
      <c r="AS189" s="78"/>
      <c r="AT189" s="78">
        <v>9</v>
      </c>
      <c r="AU189" s="82" t="s">
        <v>2825</v>
      </c>
      <c r="AV189" s="78" t="b">
        <v>0</v>
      </c>
      <c r="AW189" s="78" t="s">
        <v>2981</v>
      </c>
      <c r="AX189" s="82" t="s">
        <v>3168</v>
      </c>
      <c r="AY189" s="78" t="s">
        <v>66</v>
      </c>
      <c r="AZ189" s="78" t="str">
        <f>REPLACE(INDEX(GroupVertices[Group],MATCH(Vertices[[#This Row],[Vertex]],GroupVertices[Vertex],0)),1,1,"")</f>
        <v>1</v>
      </c>
      <c r="BA189" s="48" t="s">
        <v>723</v>
      </c>
      <c r="BB189" s="48" t="s">
        <v>723</v>
      </c>
      <c r="BC189" s="48" t="s">
        <v>827</v>
      </c>
      <c r="BD189" s="48" t="s">
        <v>827</v>
      </c>
      <c r="BE189" s="48" t="s">
        <v>854</v>
      </c>
      <c r="BF189" s="48" t="s">
        <v>854</v>
      </c>
      <c r="BG189" s="120" t="s">
        <v>4155</v>
      </c>
      <c r="BH189" s="120" t="s">
        <v>4155</v>
      </c>
      <c r="BI189" s="120" t="s">
        <v>4370</v>
      </c>
      <c r="BJ189" s="120" t="s">
        <v>4370</v>
      </c>
      <c r="BK189" s="120">
        <v>1</v>
      </c>
      <c r="BL189" s="123">
        <v>10</v>
      </c>
      <c r="BM189" s="120">
        <v>0</v>
      </c>
      <c r="BN189" s="123">
        <v>0</v>
      </c>
      <c r="BO189" s="120">
        <v>0</v>
      </c>
      <c r="BP189" s="123">
        <v>0</v>
      </c>
      <c r="BQ189" s="120">
        <v>9</v>
      </c>
      <c r="BR189" s="123">
        <v>90</v>
      </c>
      <c r="BS189" s="120">
        <v>10</v>
      </c>
      <c r="BT189" s="2"/>
      <c r="BU189" s="3"/>
      <c r="BV189" s="3"/>
      <c r="BW189" s="3"/>
      <c r="BX189" s="3"/>
    </row>
    <row r="190" spans="1:76" ht="15">
      <c r="A190" s="64" t="s">
        <v>379</v>
      </c>
      <c r="B190" s="65"/>
      <c r="C190" s="65" t="s">
        <v>64</v>
      </c>
      <c r="D190" s="66">
        <v>164.82451063807878</v>
      </c>
      <c r="E190" s="68"/>
      <c r="F190" s="100" t="s">
        <v>1289</v>
      </c>
      <c r="G190" s="65"/>
      <c r="H190" s="69" t="s">
        <v>379</v>
      </c>
      <c r="I190" s="70"/>
      <c r="J190" s="70"/>
      <c r="K190" s="69" t="s">
        <v>3373</v>
      </c>
      <c r="L190" s="73">
        <v>1</v>
      </c>
      <c r="M190" s="74">
        <v>4367.47900390625</v>
      </c>
      <c r="N190" s="74">
        <v>7534.005859375</v>
      </c>
      <c r="O190" s="75"/>
      <c r="P190" s="76"/>
      <c r="Q190" s="76"/>
      <c r="R190" s="86"/>
      <c r="S190" s="48">
        <v>1</v>
      </c>
      <c r="T190" s="48">
        <v>1</v>
      </c>
      <c r="U190" s="49">
        <v>0</v>
      </c>
      <c r="V190" s="49">
        <v>0</v>
      </c>
      <c r="W190" s="49">
        <v>0</v>
      </c>
      <c r="X190" s="49">
        <v>0.999997</v>
      </c>
      <c r="Y190" s="49">
        <v>0</v>
      </c>
      <c r="Z190" s="49" t="s">
        <v>4872</v>
      </c>
      <c r="AA190" s="71">
        <v>190</v>
      </c>
      <c r="AB190" s="71"/>
      <c r="AC190" s="72"/>
      <c r="AD190" s="78" t="s">
        <v>2199</v>
      </c>
      <c r="AE190" s="78">
        <v>4935</v>
      </c>
      <c r="AF190" s="78">
        <v>5239</v>
      </c>
      <c r="AG190" s="78">
        <v>9809</v>
      </c>
      <c r="AH190" s="78">
        <v>3629</v>
      </c>
      <c r="AI190" s="78"/>
      <c r="AJ190" s="78" t="s">
        <v>2369</v>
      </c>
      <c r="AK190" s="78" t="s">
        <v>2504</v>
      </c>
      <c r="AL190" s="82" t="s">
        <v>2646</v>
      </c>
      <c r="AM190" s="78"/>
      <c r="AN190" s="80">
        <v>40718.01476851852</v>
      </c>
      <c r="AO190" s="82" t="s">
        <v>2810</v>
      </c>
      <c r="AP190" s="78" t="b">
        <v>0</v>
      </c>
      <c r="AQ190" s="78" t="b">
        <v>0</v>
      </c>
      <c r="AR190" s="78" t="b">
        <v>0</v>
      </c>
      <c r="AS190" s="78"/>
      <c r="AT190" s="78">
        <v>194</v>
      </c>
      <c r="AU190" s="82" t="s">
        <v>2841</v>
      </c>
      <c r="AV190" s="78" t="b">
        <v>0</v>
      </c>
      <c r="AW190" s="78" t="s">
        <v>2981</v>
      </c>
      <c r="AX190" s="82" t="s">
        <v>3169</v>
      </c>
      <c r="AY190" s="78" t="s">
        <v>66</v>
      </c>
      <c r="AZ190" s="78" t="str">
        <f>REPLACE(INDEX(GroupVertices[Group],MATCH(Vertices[[#This Row],[Vertex]],GroupVertices[Vertex],0)),1,1,"")</f>
        <v>1</v>
      </c>
      <c r="BA190" s="48" t="s">
        <v>3915</v>
      </c>
      <c r="BB190" s="48" t="s">
        <v>3915</v>
      </c>
      <c r="BC190" s="48" t="s">
        <v>843</v>
      </c>
      <c r="BD190" s="48" t="s">
        <v>843</v>
      </c>
      <c r="BE190" s="48" t="s">
        <v>3964</v>
      </c>
      <c r="BF190" s="48" t="s">
        <v>3995</v>
      </c>
      <c r="BG190" s="120" t="s">
        <v>4156</v>
      </c>
      <c r="BH190" s="120" t="s">
        <v>4207</v>
      </c>
      <c r="BI190" s="120" t="s">
        <v>4371</v>
      </c>
      <c r="BJ190" s="120" t="s">
        <v>4416</v>
      </c>
      <c r="BK190" s="120">
        <v>16</v>
      </c>
      <c r="BL190" s="123">
        <v>5.882352941176471</v>
      </c>
      <c r="BM190" s="120">
        <v>6</v>
      </c>
      <c r="BN190" s="123">
        <v>2.2058823529411766</v>
      </c>
      <c r="BO190" s="120">
        <v>0</v>
      </c>
      <c r="BP190" s="123">
        <v>0</v>
      </c>
      <c r="BQ190" s="120">
        <v>250</v>
      </c>
      <c r="BR190" s="123">
        <v>91.91176470588235</v>
      </c>
      <c r="BS190" s="120">
        <v>272</v>
      </c>
      <c r="BT190" s="2"/>
      <c r="BU190" s="3"/>
      <c r="BV190" s="3"/>
      <c r="BW190" s="3"/>
      <c r="BX190" s="3"/>
    </row>
    <row r="191" spans="1:76" ht="15">
      <c r="A191" s="64" t="s">
        <v>380</v>
      </c>
      <c r="B191" s="65"/>
      <c r="C191" s="65" t="s">
        <v>64</v>
      </c>
      <c r="D191" s="66">
        <v>162.02373085126513</v>
      </c>
      <c r="E191" s="68"/>
      <c r="F191" s="100" t="s">
        <v>2854</v>
      </c>
      <c r="G191" s="65"/>
      <c r="H191" s="69" t="s">
        <v>380</v>
      </c>
      <c r="I191" s="70"/>
      <c r="J191" s="70"/>
      <c r="K191" s="69" t="s">
        <v>3374</v>
      </c>
      <c r="L191" s="73">
        <v>1</v>
      </c>
      <c r="M191" s="74">
        <v>3385.6982421875</v>
      </c>
      <c r="N191" s="74">
        <v>6689.17041015625</v>
      </c>
      <c r="O191" s="75"/>
      <c r="P191" s="76"/>
      <c r="Q191" s="76"/>
      <c r="R191" s="86"/>
      <c r="S191" s="48">
        <v>1</v>
      </c>
      <c r="T191" s="48">
        <v>1</v>
      </c>
      <c r="U191" s="49">
        <v>0</v>
      </c>
      <c r="V191" s="49">
        <v>0</v>
      </c>
      <c r="W191" s="49">
        <v>0</v>
      </c>
      <c r="X191" s="49">
        <v>0.999997</v>
      </c>
      <c r="Y191" s="49">
        <v>0</v>
      </c>
      <c r="Z191" s="49" t="s">
        <v>4872</v>
      </c>
      <c r="AA191" s="71">
        <v>191</v>
      </c>
      <c r="AB191" s="71"/>
      <c r="AC191" s="72"/>
      <c r="AD191" s="78" t="s">
        <v>2200</v>
      </c>
      <c r="AE191" s="78">
        <v>158</v>
      </c>
      <c r="AF191" s="78">
        <v>46</v>
      </c>
      <c r="AG191" s="78">
        <v>2543</v>
      </c>
      <c r="AH191" s="78">
        <v>25</v>
      </c>
      <c r="AI191" s="78"/>
      <c r="AJ191" s="78" t="s">
        <v>2370</v>
      </c>
      <c r="AK191" s="78" t="s">
        <v>2505</v>
      </c>
      <c r="AL191" s="82" t="s">
        <v>2647</v>
      </c>
      <c r="AM191" s="78"/>
      <c r="AN191" s="80">
        <v>42122.732141203705</v>
      </c>
      <c r="AO191" s="78"/>
      <c r="AP191" s="78" t="b">
        <v>1</v>
      </c>
      <c r="AQ191" s="78" t="b">
        <v>1</v>
      </c>
      <c r="AR191" s="78" t="b">
        <v>0</v>
      </c>
      <c r="AS191" s="78"/>
      <c r="AT191" s="78">
        <v>7</v>
      </c>
      <c r="AU191" s="82" t="s">
        <v>2825</v>
      </c>
      <c r="AV191" s="78" t="b">
        <v>0</v>
      </c>
      <c r="AW191" s="78" t="s">
        <v>2981</v>
      </c>
      <c r="AX191" s="82" t="s">
        <v>3170</v>
      </c>
      <c r="AY191" s="78" t="s">
        <v>66</v>
      </c>
      <c r="AZ191" s="78" t="str">
        <f>REPLACE(INDEX(GroupVertices[Group],MATCH(Vertices[[#This Row],[Vertex]],GroupVertices[Vertex],0)),1,1,"")</f>
        <v>1</v>
      </c>
      <c r="BA191" s="48" t="s">
        <v>723</v>
      </c>
      <c r="BB191" s="48" t="s">
        <v>723</v>
      </c>
      <c r="BC191" s="48" t="s">
        <v>827</v>
      </c>
      <c r="BD191" s="48" t="s">
        <v>827</v>
      </c>
      <c r="BE191" s="48" t="s">
        <v>1018</v>
      </c>
      <c r="BF191" s="48" t="s">
        <v>1018</v>
      </c>
      <c r="BG191" s="120" t="s">
        <v>4157</v>
      </c>
      <c r="BH191" s="120" t="s">
        <v>4157</v>
      </c>
      <c r="BI191" s="120" t="s">
        <v>4372</v>
      </c>
      <c r="BJ191" s="120" t="s">
        <v>4372</v>
      </c>
      <c r="BK191" s="120">
        <v>2</v>
      </c>
      <c r="BL191" s="123">
        <v>18.181818181818183</v>
      </c>
      <c r="BM191" s="120">
        <v>0</v>
      </c>
      <c r="BN191" s="123">
        <v>0</v>
      </c>
      <c r="BO191" s="120">
        <v>0</v>
      </c>
      <c r="BP191" s="123">
        <v>0</v>
      </c>
      <c r="BQ191" s="120">
        <v>9</v>
      </c>
      <c r="BR191" s="123">
        <v>81.81818181818181</v>
      </c>
      <c r="BS191" s="120">
        <v>11</v>
      </c>
      <c r="BT191" s="2"/>
      <c r="BU191" s="3"/>
      <c r="BV191" s="3"/>
      <c r="BW191" s="3"/>
      <c r="BX191" s="3"/>
    </row>
    <row r="192" spans="1:76" ht="15">
      <c r="A192" s="64" t="s">
        <v>381</v>
      </c>
      <c r="B192" s="65"/>
      <c r="C192" s="65" t="s">
        <v>64</v>
      </c>
      <c r="D192" s="66">
        <v>162.20764494856985</v>
      </c>
      <c r="E192" s="68"/>
      <c r="F192" s="100" t="s">
        <v>2972</v>
      </c>
      <c r="G192" s="65"/>
      <c r="H192" s="69" t="s">
        <v>381</v>
      </c>
      <c r="I192" s="70"/>
      <c r="J192" s="70"/>
      <c r="K192" s="69" t="s">
        <v>3375</v>
      </c>
      <c r="L192" s="73">
        <v>1</v>
      </c>
      <c r="M192" s="74">
        <v>3876.588623046875</v>
      </c>
      <c r="N192" s="74">
        <v>6689.17041015625</v>
      </c>
      <c r="O192" s="75"/>
      <c r="P192" s="76"/>
      <c r="Q192" s="76"/>
      <c r="R192" s="86"/>
      <c r="S192" s="48">
        <v>1</v>
      </c>
      <c r="T192" s="48">
        <v>1</v>
      </c>
      <c r="U192" s="49">
        <v>0</v>
      </c>
      <c r="V192" s="49">
        <v>0</v>
      </c>
      <c r="W192" s="49">
        <v>0</v>
      </c>
      <c r="X192" s="49">
        <v>0.999997</v>
      </c>
      <c r="Y192" s="49">
        <v>0</v>
      </c>
      <c r="Z192" s="49" t="s">
        <v>4872</v>
      </c>
      <c r="AA192" s="71">
        <v>192</v>
      </c>
      <c r="AB192" s="71"/>
      <c r="AC192" s="72"/>
      <c r="AD192" s="78" t="s">
        <v>2201</v>
      </c>
      <c r="AE192" s="78">
        <v>282</v>
      </c>
      <c r="AF192" s="78">
        <v>387</v>
      </c>
      <c r="AG192" s="78">
        <v>3745</v>
      </c>
      <c r="AH192" s="78">
        <v>438</v>
      </c>
      <c r="AI192" s="78"/>
      <c r="AJ192" s="78" t="s">
        <v>2371</v>
      </c>
      <c r="AK192" s="78" t="s">
        <v>2506</v>
      </c>
      <c r="AL192" s="82" t="s">
        <v>2648</v>
      </c>
      <c r="AM192" s="78"/>
      <c r="AN192" s="80">
        <v>39965.92122685185</v>
      </c>
      <c r="AO192" s="82" t="s">
        <v>2811</v>
      </c>
      <c r="AP192" s="78" t="b">
        <v>0</v>
      </c>
      <c r="AQ192" s="78" t="b">
        <v>0</v>
      </c>
      <c r="AR192" s="78" t="b">
        <v>1</v>
      </c>
      <c r="AS192" s="78"/>
      <c r="AT192" s="78">
        <v>35</v>
      </c>
      <c r="AU192" s="82" t="s">
        <v>2835</v>
      </c>
      <c r="AV192" s="78" t="b">
        <v>0</v>
      </c>
      <c r="AW192" s="78" t="s">
        <v>2981</v>
      </c>
      <c r="AX192" s="82" t="s">
        <v>3171</v>
      </c>
      <c r="AY192" s="78" t="s">
        <v>66</v>
      </c>
      <c r="AZ192" s="78" t="str">
        <f>REPLACE(INDEX(GroupVertices[Group],MATCH(Vertices[[#This Row],[Vertex]],GroupVertices[Vertex],0)),1,1,"")</f>
        <v>1</v>
      </c>
      <c r="BA192" s="48" t="s">
        <v>723</v>
      </c>
      <c r="BB192" s="48" t="s">
        <v>723</v>
      </c>
      <c r="BC192" s="48" t="s">
        <v>827</v>
      </c>
      <c r="BD192" s="48" t="s">
        <v>827</v>
      </c>
      <c r="BE192" s="48" t="s">
        <v>3965</v>
      </c>
      <c r="BF192" s="48" t="s">
        <v>3996</v>
      </c>
      <c r="BG192" s="120" t="s">
        <v>4158</v>
      </c>
      <c r="BH192" s="120" t="s">
        <v>4208</v>
      </c>
      <c r="BI192" s="120" t="s">
        <v>4373</v>
      </c>
      <c r="BJ192" s="120" t="s">
        <v>4373</v>
      </c>
      <c r="BK192" s="120">
        <v>2</v>
      </c>
      <c r="BL192" s="123">
        <v>9.523809523809524</v>
      </c>
      <c r="BM192" s="120">
        <v>0</v>
      </c>
      <c r="BN192" s="123">
        <v>0</v>
      </c>
      <c r="BO192" s="120">
        <v>0</v>
      </c>
      <c r="BP192" s="123">
        <v>0</v>
      </c>
      <c r="BQ192" s="120">
        <v>19</v>
      </c>
      <c r="BR192" s="123">
        <v>90.47619047619048</v>
      </c>
      <c r="BS192" s="120">
        <v>21</v>
      </c>
      <c r="BT192" s="2"/>
      <c r="BU192" s="3"/>
      <c r="BV192" s="3"/>
      <c r="BW192" s="3"/>
      <c r="BX192" s="3"/>
    </row>
    <row r="193" spans="1:76" ht="15">
      <c r="A193" s="64" t="s">
        <v>382</v>
      </c>
      <c r="B193" s="65"/>
      <c r="C193" s="65" t="s">
        <v>64</v>
      </c>
      <c r="D193" s="66">
        <v>162.00755072540255</v>
      </c>
      <c r="E193" s="68"/>
      <c r="F193" s="100" t="s">
        <v>2854</v>
      </c>
      <c r="G193" s="65"/>
      <c r="H193" s="69" t="s">
        <v>382</v>
      </c>
      <c r="I193" s="70"/>
      <c r="J193" s="70"/>
      <c r="K193" s="69" t="s">
        <v>3376</v>
      </c>
      <c r="L193" s="73">
        <v>1</v>
      </c>
      <c r="M193" s="74">
        <v>4367.47900390625</v>
      </c>
      <c r="N193" s="74">
        <v>6689.17041015625</v>
      </c>
      <c r="O193" s="75"/>
      <c r="P193" s="76"/>
      <c r="Q193" s="76"/>
      <c r="R193" s="86"/>
      <c r="S193" s="48">
        <v>1</v>
      </c>
      <c r="T193" s="48">
        <v>1</v>
      </c>
      <c r="U193" s="49">
        <v>0</v>
      </c>
      <c r="V193" s="49">
        <v>0</v>
      </c>
      <c r="W193" s="49">
        <v>0</v>
      </c>
      <c r="X193" s="49">
        <v>0.999997</v>
      </c>
      <c r="Y193" s="49">
        <v>0</v>
      </c>
      <c r="Z193" s="49" t="s">
        <v>4872</v>
      </c>
      <c r="AA193" s="71">
        <v>193</v>
      </c>
      <c r="AB193" s="71"/>
      <c r="AC193" s="72"/>
      <c r="AD193" s="78" t="s">
        <v>2202</v>
      </c>
      <c r="AE193" s="78">
        <v>15</v>
      </c>
      <c r="AF193" s="78">
        <v>16</v>
      </c>
      <c r="AG193" s="78">
        <v>1419</v>
      </c>
      <c r="AH193" s="78">
        <v>0</v>
      </c>
      <c r="AI193" s="78"/>
      <c r="AJ193" s="78" t="s">
        <v>2372</v>
      </c>
      <c r="AK193" s="78" t="s">
        <v>2507</v>
      </c>
      <c r="AL193" s="78"/>
      <c r="AM193" s="78"/>
      <c r="AN193" s="80">
        <v>40109.5875</v>
      </c>
      <c r="AO193" s="78"/>
      <c r="AP193" s="78" t="b">
        <v>0</v>
      </c>
      <c r="AQ193" s="78" t="b">
        <v>1</v>
      </c>
      <c r="AR193" s="78" t="b">
        <v>0</v>
      </c>
      <c r="AS193" s="78"/>
      <c r="AT193" s="78">
        <v>5</v>
      </c>
      <c r="AU193" s="82" t="s">
        <v>2831</v>
      </c>
      <c r="AV193" s="78" t="b">
        <v>0</v>
      </c>
      <c r="AW193" s="78" t="s">
        <v>2981</v>
      </c>
      <c r="AX193" s="82" t="s">
        <v>3172</v>
      </c>
      <c r="AY193" s="78" t="s">
        <v>66</v>
      </c>
      <c r="AZ193" s="78" t="str">
        <f>REPLACE(INDEX(GroupVertices[Group],MATCH(Vertices[[#This Row],[Vertex]],GroupVertices[Vertex],0)),1,1,"")</f>
        <v>1</v>
      </c>
      <c r="BA193" s="48" t="s">
        <v>723</v>
      </c>
      <c r="BB193" s="48" t="s">
        <v>723</v>
      </c>
      <c r="BC193" s="48" t="s">
        <v>827</v>
      </c>
      <c r="BD193" s="48" t="s">
        <v>827</v>
      </c>
      <c r="BE193" s="48" t="s">
        <v>980</v>
      </c>
      <c r="BF193" s="48" t="s">
        <v>980</v>
      </c>
      <c r="BG193" s="120" t="s">
        <v>4159</v>
      </c>
      <c r="BH193" s="120" t="s">
        <v>4159</v>
      </c>
      <c r="BI193" s="120" t="s">
        <v>4374</v>
      </c>
      <c r="BJ193" s="120" t="s">
        <v>4374</v>
      </c>
      <c r="BK193" s="120">
        <v>1</v>
      </c>
      <c r="BL193" s="123">
        <v>11.11111111111111</v>
      </c>
      <c r="BM193" s="120">
        <v>0</v>
      </c>
      <c r="BN193" s="123">
        <v>0</v>
      </c>
      <c r="BO193" s="120">
        <v>0</v>
      </c>
      <c r="BP193" s="123">
        <v>0</v>
      </c>
      <c r="BQ193" s="120">
        <v>8</v>
      </c>
      <c r="BR193" s="123">
        <v>88.88888888888889</v>
      </c>
      <c r="BS193" s="120">
        <v>9</v>
      </c>
      <c r="BT193" s="2"/>
      <c r="BU193" s="3"/>
      <c r="BV193" s="3"/>
      <c r="BW193" s="3"/>
      <c r="BX193" s="3"/>
    </row>
    <row r="194" spans="1:76" ht="15">
      <c r="A194" s="64" t="s">
        <v>383</v>
      </c>
      <c r="B194" s="65"/>
      <c r="C194" s="65" t="s">
        <v>64</v>
      </c>
      <c r="D194" s="66">
        <v>162.00593271281627</v>
      </c>
      <c r="E194" s="68"/>
      <c r="F194" s="100" t="s">
        <v>2973</v>
      </c>
      <c r="G194" s="65"/>
      <c r="H194" s="69" t="s">
        <v>383</v>
      </c>
      <c r="I194" s="70"/>
      <c r="J194" s="70"/>
      <c r="K194" s="69" t="s">
        <v>3377</v>
      </c>
      <c r="L194" s="73">
        <v>1</v>
      </c>
      <c r="M194" s="74">
        <v>1913.028076171875</v>
      </c>
      <c r="N194" s="74">
        <v>6689.17041015625</v>
      </c>
      <c r="O194" s="75"/>
      <c r="P194" s="76"/>
      <c r="Q194" s="76"/>
      <c r="R194" s="86"/>
      <c r="S194" s="48">
        <v>1</v>
      </c>
      <c r="T194" s="48">
        <v>1</v>
      </c>
      <c r="U194" s="49">
        <v>0</v>
      </c>
      <c r="V194" s="49">
        <v>0</v>
      </c>
      <c r="W194" s="49">
        <v>0</v>
      </c>
      <c r="X194" s="49">
        <v>0.999997</v>
      </c>
      <c r="Y194" s="49">
        <v>0</v>
      </c>
      <c r="Z194" s="49" t="s">
        <v>4872</v>
      </c>
      <c r="AA194" s="71">
        <v>194</v>
      </c>
      <c r="AB194" s="71"/>
      <c r="AC194" s="72"/>
      <c r="AD194" s="78" t="s">
        <v>2203</v>
      </c>
      <c r="AE194" s="78">
        <v>1</v>
      </c>
      <c r="AF194" s="78">
        <v>13</v>
      </c>
      <c r="AG194" s="78">
        <v>2439</v>
      </c>
      <c r="AH194" s="78">
        <v>1</v>
      </c>
      <c r="AI194" s="78"/>
      <c r="AJ194" s="78" t="s">
        <v>2373</v>
      </c>
      <c r="AK194" s="78" t="s">
        <v>2508</v>
      </c>
      <c r="AL194" s="82" t="s">
        <v>2649</v>
      </c>
      <c r="AM194" s="78"/>
      <c r="AN194" s="80">
        <v>43540.294641203705</v>
      </c>
      <c r="AO194" s="82" t="s">
        <v>2812</v>
      </c>
      <c r="AP194" s="78" t="b">
        <v>0</v>
      </c>
      <c r="AQ194" s="78" t="b">
        <v>0</v>
      </c>
      <c r="AR194" s="78" t="b">
        <v>0</v>
      </c>
      <c r="AS194" s="78"/>
      <c r="AT194" s="78">
        <v>0</v>
      </c>
      <c r="AU194" s="82" t="s">
        <v>2825</v>
      </c>
      <c r="AV194" s="78" t="b">
        <v>0</v>
      </c>
      <c r="AW194" s="78" t="s">
        <v>2981</v>
      </c>
      <c r="AX194" s="82" t="s">
        <v>3173</v>
      </c>
      <c r="AY194" s="78" t="s">
        <v>66</v>
      </c>
      <c r="AZ194" s="78" t="str">
        <f>REPLACE(INDEX(GroupVertices[Group],MATCH(Vertices[[#This Row],[Vertex]],GroupVertices[Vertex],0)),1,1,"")</f>
        <v>1</v>
      </c>
      <c r="BA194" s="48" t="s">
        <v>817</v>
      </c>
      <c r="BB194" s="48" t="s">
        <v>817</v>
      </c>
      <c r="BC194" s="48" t="s">
        <v>829</v>
      </c>
      <c r="BD194" s="48" t="s">
        <v>829</v>
      </c>
      <c r="BE194" s="48" t="s">
        <v>3966</v>
      </c>
      <c r="BF194" s="48" t="s">
        <v>3966</v>
      </c>
      <c r="BG194" s="120" t="s">
        <v>4160</v>
      </c>
      <c r="BH194" s="120" t="s">
        <v>4160</v>
      </c>
      <c r="BI194" s="120" t="s">
        <v>4375</v>
      </c>
      <c r="BJ194" s="120" t="s">
        <v>4375</v>
      </c>
      <c r="BK194" s="120">
        <v>0</v>
      </c>
      <c r="BL194" s="123">
        <v>0</v>
      </c>
      <c r="BM194" s="120">
        <v>0</v>
      </c>
      <c r="BN194" s="123">
        <v>0</v>
      </c>
      <c r="BO194" s="120">
        <v>0</v>
      </c>
      <c r="BP194" s="123">
        <v>0</v>
      </c>
      <c r="BQ194" s="120">
        <v>25</v>
      </c>
      <c r="BR194" s="123">
        <v>100</v>
      </c>
      <c r="BS194" s="120">
        <v>25</v>
      </c>
      <c r="BT194" s="2"/>
      <c r="BU194" s="3"/>
      <c r="BV194" s="3"/>
      <c r="BW194" s="3"/>
      <c r="BX194" s="3"/>
    </row>
    <row r="195" spans="1:76" ht="15">
      <c r="A195" s="64" t="s">
        <v>384</v>
      </c>
      <c r="B195" s="65"/>
      <c r="C195" s="65" t="s">
        <v>64</v>
      </c>
      <c r="D195" s="66">
        <v>162.0113260881038</v>
      </c>
      <c r="E195" s="68"/>
      <c r="F195" s="100" t="s">
        <v>2854</v>
      </c>
      <c r="G195" s="65"/>
      <c r="H195" s="69" t="s">
        <v>384</v>
      </c>
      <c r="I195" s="70"/>
      <c r="J195" s="70"/>
      <c r="K195" s="69" t="s">
        <v>3378</v>
      </c>
      <c r="L195" s="73">
        <v>308.4095127212083</v>
      </c>
      <c r="M195" s="74">
        <v>8782.8291015625</v>
      </c>
      <c r="N195" s="74">
        <v>9356.1650390625</v>
      </c>
      <c r="O195" s="75"/>
      <c r="P195" s="76"/>
      <c r="Q195" s="76"/>
      <c r="R195" s="86"/>
      <c r="S195" s="48">
        <v>0</v>
      </c>
      <c r="T195" s="48">
        <v>2</v>
      </c>
      <c r="U195" s="49">
        <v>97.714286</v>
      </c>
      <c r="V195" s="49">
        <v>0.007194</v>
      </c>
      <c r="W195" s="49">
        <v>0.023131</v>
      </c>
      <c r="X195" s="49">
        <v>0.782491</v>
      </c>
      <c r="Y195" s="49">
        <v>0</v>
      </c>
      <c r="Z195" s="49">
        <v>0</v>
      </c>
      <c r="AA195" s="71">
        <v>195</v>
      </c>
      <c r="AB195" s="71"/>
      <c r="AC195" s="72"/>
      <c r="AD195" s="78" t="s">
        <v>2204</v>
      </c>
      <c r="AE195" s="78">
        <v>59</v>
      </c>
      <c r="AF195" s="78">
        <v>23</v>
      </c>
      <c r="AG195" s="78">
        <v>1969</v>
      </c>
      <c r="AH195" s="78">
        <v>31</v>
      </c>
      <c r="AI195" s="78"/>
      <c r="AJ195" s="78"/>
      <c r="AK195" s="78"/>
      <c r="AL195" s="78"/>
      <c r="AM195" s="78"/>
      <c r="AN195" s="80">
        <v>40043.77327546296</v>
      </c>
      <c r="AO195" s="78"/>
      <c r="AP195" s="78" t="b">
        <v>1</v>
      </c>
      <c r="AQ195" s="78" t="b">
        <v>1</v>
      </c>
      <c r="AR195" s="78" t="b">
        <v>0</v>
      </c>
      <c r="AS195" s="78"/>
      <c r="AT195" s="78">
        <v>12</v>
      </c>
      <c r="AU195" s="82" t="s">
        <v>2825</v>
      </c>
      <c r="AV195" s="78" t="b">
        <v>0</v>
      </c>
      <c r="AW195" s="78" t="s">
        <v>2981</v>
      </c>
      <c r="AX195" s="82" t="s">
        <v>3174</v>
      </c>
      <c r="AY195" s="78" t="s">
        <v>66</v>
      </c>
      <c r="AZ195" s="78" t="str">
        <f>REPLACE(INDEX(GroupVertices[Group],MATCH(Vertices[[#This Row],[Vertex]],GroupVertices[Vertex],0)),1,1,"")</f>
        <v>3</v>
      </c>
      <c r="BA195" s="48" t="s">
        <v>723</v>
      </c>
      <c r="BB195" s="48" t="s">
        <v>723</v>
      </c>
      <c r="BC195" s="48" t="s">
        <v>827</v>
      </c>
      <c r="BD195" s="48" t="s">
        <v>827</v>
      </c>
      <c r="BE195" s="48" t="s">
        <v>864</v>
      </c>
      <c r="BF195" s="48" t="s">
        <v>864</v>
      </c>
      <c r="BG195" s="120" t="s">
        <v>4161</v>
      </c>
      <c r="BH195" s="120" t="s">
        <v>4161</v>
      </c>
      <c r="BI195" s="120" t="s">
        <v>4376</v>
      </c>
      <c r="BJ195" s="120" t="s">
        <v>4376</v>
      </c>
      <c r="BK195" s="120">
        <v>1</v>
      </c>
      <c r="BL195" s="123">
        <v>9.090909090909092</v>
      </c>
      <c r="BM195" s="120">
        <v>0</v>
      </c>
      <c r="BN195" s="123">
        <v>0</v>
      </c>
      <c r="BO195" s="120">
        <v>0</v>
      </c>
      <c r="BP195" s="123">
        <v>0</v>
      </c>
      <c r="BQ195" s="120">
        <v>10</v>
      </c>
      <c r="BR195" s="123">
        <v>90.9090909090909</v>
      </c>
      <c r="BS195" s="120">
        <v>11</v>
      </c>
      <c r="BT195" s="2"/>
      <c r="BU195" s="3"/>
      <c r="BV195" s="3"/>
      <c r="BW195" s="3"/>
      <c r="BX195" s="3"/>
    </row>
    <row r="196" spans="1:76" ht="15">
      <c r="A196" s="64" t="s">
        <v>385</v>
      </c>
      <c r="B196" s="65"/>
      <c r="C196" s="65" t="s">
        <v>64</v>
      </c>
      <c r="D196" s="66">
        <v>162.07173189132413</v>
      </c>
      <c r="E196" s="68"/>
      <c r="F196" s="100" t="s">
        <v>2974</v>
      </c>
      <c r="G196" s="65"/>
      <c r="H196" s="69" t="s">
        <v>385</v>
      </c>
      <c r="I196" s="70"/>
      <c r="J196" s="70"/>
      <c r="K196" s="69" t="s">
        <v>3379</v>
      </c>
      <c r="L196" s="73">
        <v>1</v>
      </c>
      <c r="M196" s="74">
        <v>8426.7080078125</v>
      </c>
      <c r="N196" s="74">
        <v>7844.736328125</v>
      </c>
      <c r="O196" s="75"/>
      <c r="P196" s="76"/>
      <c r="Q196" s="76"/>
      <c r="R196" s="86"/>
      <c r="S196" s="48">
        <v>1</v>
      </c>
      <c r="T196" s="48">
        <v>2</v>
      </c>
      <c r="U196" s="49">
        <v>0</v>
      </c>
      <c r="V196" s="49">
        <v>0.004608</v>
      </c>
      <c r="W196" s="49">
        <v>0.005977</v>
      </c>
      <c r="X196" s="49">
        <v>0.787892</v>
      </c>
      <c r="Y196" s="49">
        <v>0</v>
      </c>
      <c r="Z196" s="49">
        <v>0</v>
      </c>
      <c r="AA196" s="71">
        <v>196</v>
      </c>
      <c r="AB196" s="71"/>
      <c r="AC196" s="72"/>
      <c r="AD196" s="78" t="s">
        <v>2205</v>
      </c>
      <c r="AE196" s="78">
        <v>291</v>
      </c>
      <c r="AF196" s="78">
        <v>135</v>
      </c>
      <c r="AG196" s="78">
        <v>2425</v>
      </c>
      <c r="AH196" s="78">
        <v>45</v>
      </c>
      <c r="AI196" s="78"/>
      <c r="AJ196" s="78"/>
      <c r="AK196" s="78" t="s">
        <v>2509</v>
      </c>
      <c r="AL196" s="82" t="s">
        <v>2650</v>
      </c>
      <c r="AM196" s="78"/>
      <c r="AN196" s="80">
        <v>41021.609560185185</v>
      </c>
      <c r="AO196" s="78"/>
      <c r="AP196" s="78" t="b">
        <v>1</v>
      </c>
      <c r="AQ196" s="78" t="b">
        <v>0</v>
      </c>
      <c r="AR196" s="78" t="b">
        <v>1</v>
      </c>
      <c r="AS196" s="78"/>
      <c r="AT196" s="78">
        <v>33</v>
      </c>
      <c r="AU196" s="82" t="s">
        <v>2825</v>
      </c>
      <c r="AV196" s="78" t="b">
        <v>0</v>
      </c>
      <c r="AW196" s="78" t="s">
        <v>2981</v>
      </c>
      <c r="AX196" s="82" t="s">
        <v>3175</v>
      </c>
      <c r="AY196" s="78" t="s">
        <v>66</v>
      </c>
      <c r="AZ196" s="78" t="str">
        <f>REPLACE(INDEX(GroupVertices[Group],MATCH(Vertices[[#This Row],[Vertex]],GroupVertices[Vertex],0)),1,1,"")</f>
        <v>3</v>
      </c>
      <c r="BA196" s="48" t="s">
        <v>723</v>
      </c>
      <c r="BB196" s="48" t="s">
        <v>723</v>
      </c>
      <c r="BC196" s="48" t="s">
        <v>827</v>
      </c>
      <c r="BD196" s="48" t="s">
        <v>827</v>
      </c>
      <c r="BE196" s="48" t="s">
        <v>3967</v>
      </c>
      <c r="BF196" s="48" t="s">
        <v>3997</v>
      </c>
      <c r="BG196" s="120" t="s">
        <v>4162</v>
      </c>
      <c r="BH196" s="120" t="s">
        <v>4209</v>
      </c>
      <c r="BI196" s="120" t="s">
        <v>4377</v>
      </c>
      <c r="BJ196" s="120" t="s">
        <v>4417</v>
      </c>
      <c r="BK196" s="120">
        <v>3</v>
      </c>
      <c r="BL196" s="123">
        <v>15</v>
      </c>
      <c r="BM196" s="120">
        <v>0</v>
      </c>
      <c r="BN196" s="123">
        <v>0</v>
      </c>
      <c r="BO196" s="120">
        <v>0</v>
      </c>
      <c r="BP196" s="123">
        <v>0</v>
      </c>
      <c r="BQ196" s="120">
        <v>17</v>
      </c>
      <c r="BR196" s="123">
        <v>85</v>
      </c>
      <c r="BS196" s="120">
        <v>20</v>
      </c>
      <c r="BT196" s="2"/>
      <c r="BU196" s="3"/>
      <c r="BV196" s="3"/>
      <c r="BW196" s="3"/>
      <c r="BX196" s="3"/>
    </row>
    <row r="197" spans="1:76" ht="15">
      <c r="A197" s="64" t="s">
        <v>386</v>
      </c>
      <c r="B197" s="65"/>
      <c r="C197" s="65" t="s">
        <v>64</v>
      </c>
      <c r="D197" s="66">
        <v>162.07604659155416</v>
      </c>
      <c r="E197" s="68"/>
      <c r="F197" s="100" t="s">
        <v>2975</v>
      </c>
      <c r="G197" s="65"/>
      <c r="H197" s="69" t="s">
        <v>386</v>
      </c>
      <c r="I197" s="70"/>
      <c r="J197" s="70"/>
      <c r="K197" s="69" t="s">
        <v>3380</v>
      </c>
      <c r="L197" s="73">
        <v>1</v>
      </c>
      <c r="M197" s="74">
        <v>2403.918212890625</v>
      </c>
      <c r="N197" s="74">
        <v>6689.17041015625</v>
      </c>
      <c r="O197" s="75"/>
      <c r="P197" s="76"/>
      <c r="Q197" s="76"/>
      <c r="R197" s="86"/>
      <c r="S197" s="48">
        <v>1</v>
      </c>
      <c r="T197" s="48">
        <v>1</v>
      </c>
      <c r="U197" s="49">
        <v>0</v>
      </c>
      <c r="V197" s="49">
        <v>0</v>
      </c>
      <c r="W197" s="49">
        <v>0</v>
      </c>
      <c r="X197" s="49">
        <v>0.999997</v>
      </c>
      <c r="Y197" s="49">
        <v>0</v>
      </c>
      <c r="Z197" s="49" t="s">
        <v>4872</v>
      </c>
      <c r="AA197" s="71">
        <v>197</v>
      </c>
      <c r="AB197" s="71"/>
      <c r="AC197" s="72"/>
      <c r="AD197" s="78" t="s">
        <v>2206</v>
      </c>
      <c r="AE197" s="78">
        <v>93</v>
      </c>
      <c r="AF197" s="78">
        <v>143</v>
      </c>
      <c r="AG197" s="78">
        <v>2254</v>
      </c>
      <c r="AH197" s="78">
        <v>35</v>
      </c>
      <c r="AI197" s="78"/>
      <c r="AJ197" s="78"/>
      <c r="AK197" s="78"/>
      <c r="AL197" s="78"/>
      <c r="AM197" s="78"/>
      <c r="AN197" s="80">
        <v>41572.894155092596</v>
      </c>
      <c r="AO197" s="82" t="s">
        <v>2813</v>
      </c>
      <c r="AP197" s="78" t="b">
        <v>1</v>
      </c>
      <c r="AQ197" s="78" t="b">
        <v>0</v>
      </c>
      <c r="AR197" s="78" t="b">
        <v>0</v>
      </c>
      <c r="AS197" s="78"/>
      <c r="AT197" s="78">
        <v>29</v>
      </c>
      <c r="AU197" s="82" t="s">
        <v>2825</v>
      </c>
      <c r="AV197" s="78" t="b">
        <v>0</v>
      </c>
      <c r="AW197" s="78" t="s">
        <v>2981</v>
      </c>
      <c r="AX197" s="82" t="s">
        <v>3176</v>
      </c>
      <c r="AY197" s="78" t="s">
        <v>66</v>
      </c>
      <c r="AZ197" s="78" t="str">
        <f>REPLACE(INDEX(GroupVertices[Group],MATCH(Vertices[[#This Row],[Vertex]],GroupVertices[Vertex],0)),1,1,"")</f>
        <v>1</v>
      </c>
      <c r="BA197" s="48" t="s">
        <v>723</v>
      </c>
      <c r="BB197" s="48" t="s">
        <v>723</v>
      </c>
      <c r="BC197" s="48" t="s">
        <v>827</v>
      </c>
      <c r="BD197" s="48" t="s">
        <v>827</v>
      </c>
      <c r="BE197" s="48" t="s">
        <v>860</v>
      </c>
      <c r="BF197" s="48" t="s">
        <v>860</v>
      </c>
      <c r="BG197" s="120" t="s">
        <v>4163</v>
      </c>
      <c r="BH197" s="120" t="s">
        <v>4163</v>
      </c>
      <c r="BI197" s="120" t="s">
        <v>4378</v>
      </c>
      <c r="BJ197" s="120" t="s">
        <v>4378</v>
      </c>
      <c r="BK197" s="120">
        <v>1</v>
      </c>
      <c r="BL197" s="123">
        <v>8.333333333333334</v>
      </c>
      <c r="BM197" s="120">
        <v>0</v>
      </c>
      <c r="BN197" s="123">
        <v>0</v>
      </c>
      <c r="BO197" s="120">
        <v>0</v>
      </c>
      <c r="BP197" s="123">
        <v>0</v>
      </c>
      <c r="BQ197" s="120">
        <v>11</v>
      </c>
      <c r="BR197" s="123">
        <v>91.66666666666667</v>
      </c>
      <c r="BS197" s="120">
        <v>12</v>
      </c>
      <c r="BT197" s="2"/>
      <c r="BU197" s="3"/>
      <c r="BV197" s="3"/>
      <c r="BW197" s="3"/>
      <c r="BX197" s="3"/>
    </row>
    <row r="198" spans="1:76" ht="15">
      <c r="A198" s="64" t="s">
        <v>387</v>
      </c>
      <c r="B198" s="65"/>
      <c r="C198" s="65" t="s">
        <v>64</v>
      </c>
      <c r="D198" s="66">
        <v>162.09330539247424</v>
      </c>
      <c r="E198" s="68"/>
      <c r="F198" s="100" t="s">
        <v>1290</v>
      </c>
      <c r="G198" s="65"/>
      <c r="H198" s="69" t="s">
        <v>387</v>
      </c>
      <c r="I198" s="70"/>
      <c r="J198" s="70"/>
      <c r="K198" s="69" t="s">
        <v>3381</v>
      </c>
      <c r="L198" s="73">
        <v>1</v>
      </c>
      <c r="M198" s="74">
        <v>2894.808349609375</v>
      </c>
      <c r="N198" s="74">
        <v>6689.17041015625</v>
      </c>
      <c r="O198" s="75"/>
      <c r="P198" s="76"/>
      <c r="Q198" s="76"/>
      <c r="R198" s="86"/>
      <c r="S198" s="48">
        <v>1</v>
      </c>
      <c r="T198" s="48">
        <v>1</v>
      </c>
      <c r="U198" s="49">
        <v>0</v>
      </c>
      <c r="V198" s="49">
        <v>0</v>
      </c>
      <c r="W198" s="49">
        <v>0</v>
      </c>
      <c r="X198" s="49">
        <v>0.999997</v>
      </c>
      <c r="Y198" s="49">
        <v>0</v>
      </c>
      <c r="Z198" s="49" t="s">
        <v>4872</v>
      </c>
      <c r="AA198" s="71">
        <v>198</v>
      </c>
      <c r="AB198" s="71"/>
      <c r="AC198" s="72"/>
      <c r="AD198" s="78" t="s">
        <v>2207</v>
      </c>
      <c r="AE198" s="78">
        <v>303</v>
      </c>
      <c r="AF198" s="78">
        <v>175</v>
      </c>
      <c r="AG198" s="78">
        <v>8240</v>
      </c>
      <c r="AH198" s="78">
        <v>12</v>
      </c>
      <c r="AI198" s="78"/>
      <c r="AJ198" s="78"/>
      <c r="AK198" s="78" t="s">
        <v>2510</v>
      </c>
      <c r="AL198" s="82" t="s">
        <v>2651</v>
      </c>
      <c r="AM198" s="78"/>
      <c r="AN198" s="80">
        <v>41064.84619212963</v>
      </c>
      <c r="AO198" s="82" t="s">
        <v>2814</v>
      </c>
      <c r="AP198" s="78" t="b">
        <v>0</v>
      </c>
      <c r="AQ198" s="78" t="b">
        <v>0</v>
      </c>
      <c r="AR198" s="78" t="b">
        <v>0</v>
      </c>
      <c r="AS198" s="78"/>
      <c r="AT198" s="78">
        <v>3</v>
      </c>
      <c r="AU198" s="82" t="s">
        <v>2825</v>
      </c>
      <c r="AV198" s="78" t="b">
        <v>0</v>
      </c>
      <c r="AW198" s="78" t="s">
        <v>2981</v>
      </c>
      <c r="AX198" s="82" t="s">
        <v>3177</v>
      </c>
      <c r="AY198" s="78" t="s">
        <v>66</v>
      </c>
      <c r="AZ198" s="78" t="str">
        <f>REPLACE(INDEX(GroupVertices[Group],MATCH(Vertices[[#This Row],[Vertex]],GroupVertices[Vertex],0)),1,1,"")</f>
        <v>1</v>
      </c>
      <c r="BA198" s="48" t="s">
        <v>3916</v>
      </c>
      <c r="BB198" s="48" t="s">
        <v>3916</v>
      </c>
      <c r="BC198" s="48" t="s">
        <v>829</v>
      </c>
      <c r="BD198" s="48" t="s">
        <v>829</v>
      </c>
      <c r="BE198" s="48" t="s">
        <v>3968</v>
      </c>
      <c r="BF198" s="48" t="s">
        <v>3968</v>
      </c>
      <c r="BG198" s="120" t="s">
        <v>4164</v>
      </c>
      <c r="BH198" s="120" t="s">
        <v>4210</v>
      </c>
      <c r="BI198" s="120" t="s">
        <v>4379</v>
      </c>
      <c r="BJ198" s="120" t="s">
        <v>4418</v>
      </c>
      <c r="BK198" s="120">
        <v>0</v>
      </c>
      <c r="BL198" s="123">
        <v>0</v>
      </c>
      <c r="BM198" s="120">
        <v>0</v>
      </c>
      <c r="BN198" s="123">
        <v>0</v>
      </c>
      <c r="BO198" s="120">
        <v>0</v>
      </c>
      <c r="BP198" s="123">
        <v>0</v>
      </c>
      <c r="BQ198" s="120">
        <v>54</v>
      </c>
      <c r="BR198" s="123">
        <v>100</v>
      </c>
      <c r="BS198" s="120">
        <v>54</v>
      </c>
      <c r="BT198" s="2"/>
      <c r="BU198" s="3"/>
      <c r="BV198" s="3"/>
      <c r="BW198" s="3"/>
      <c r="BX198" s="3"/>
    </row>
    <row r="199" spans="1:76" ht="15">
      <c r="A199" s="64" t="s">
        <v>388</v>
      </c>
      <c r="B199" s="65"/>
      <c r="C199" s="65" t="s">
        <v>64</v>
      </c>
      <c r="D199" s="66">
        <v>162.02480952632263</v>
      </c>
      <c r="E199" s="68"/>
      <c r="F199" s="100" t="s">
        <v>2976</v>
      </c>
      <c r="G199" s="65"/>
      <c r="H199" s="69" t="s">
        <v>388</v>
      </c>
      <c r="I199" s="70"/>
      <c r="J199" s="70"/>
      <c r="K199" s="69" t="s">
        <v>3382</v>
      </c>
      <c r="L199" s="73">
        <v>1</v>
      </c>
      <c r="M199" s="74">
        <v>5470.99951171875</v>
      </c>
      <c r="N199" s="74">
        <v>696.9862670898438</v>
      </c>
      <c r="O199" s="75"/>
      <c r="P199" s="76"/>
      <c r="Q199" s="76"/>
      <c r="R199" s="86"/>
      <c r="S199" s="48">
        <v>2</v>
      </c>
      <c r="T199" s="48">
        <v>1</v>
      </c>
      <c r="U199" s="49">
        <v>0</v>
      </c>
      <c r="V199" s="49">
        <v>0.005405</v>
      </c>
      <c r="W199" s="49">
        <v>0.006283</v>
      </c>
      <c r="X199" s="49">
        <v>0.754454</v>
      </c>
      <c r="Y199" s="49">
        <v>0</v>
      </c>
      <c r="Z199" s="49">
        <v>0</v>
      </c>
      <c r="AA199" s="71">
        <v>199</v>
      </c>
      <c r="AB199" s="71"/>
      <c r="AC199" s="72"/>
      <c r="AD199" s="78" t="s">
        <v>2208</v>
      </c>
      <c r="AE199" s="78">
        <v>49</v>
      </c>
      <c r="AF199" s="78">
        <v>48</v>
      </c>
      <c r="AG199" s="78">
        <v>2212</v>
      </c>
      <c r="AH199" s="78">
        <v>90</v>
      </c>
      <c r="AI199" s="78"/>
      <c r="AJ199" s="78"/>
      <c r="AK199" s="78" t="s">
        <v>2511</v>
      </c>
      <c r="AL199" s="82" t="s">
        <v>2652</v>
      </c>
      <c r="AM199" s="78"/>
      <c r="AN199" s="80">
        <v>42167.05998842593</v>
      </c>
      <c r="AO199" s="82" t="s">
        <v>2815</v>
      </c>
      <c r="AP199" s="78" t="b">
        <v>1</v>
      </c>
      <c r="AQ199" s="78" t="b">
        <v>0</v>
      </c>
      <c r="AR199" s="78" t="b">
        <v>0</v>
      </c>
      <c r="AS199" s="78" t="s">
        <v>1915</v>
      </c>
      <c r="AT199" s="78">
        <v>20</v>
      </c>
      <c r="AU199" s="82" t="s">
        <v>2825</v>
      </c>
      <c r="AV199" s="78" t="b">
        <v>0</v>
      </c>
      <c r="AW199" s="78" t="s">
        <v>2981</v>
      </c>
      <c r="AX199" s="82" t="s">
        <v>3178</v>
      </c>
      <c r="AY199" s="78" t="s">
        <v>66</v>
      </c>
      <c r="AZ199" s="78" t="str">
        <f>REPLACE(INDEX(GroupVertices[Group],MATCH(Vertices[[#This Row],[Vertex]],GroupVertices[Vertex],0)),1,1,"")</f>
        <v>4</v>
      </c>
      <c r="BA199" s="48" t="s">
        <v>723</v>
      </c>
      <c r="BB199" s="48" t="s">
        <v>723</v>
      </c>
      <c r="BC199" s="48" t="s">
        <v>827</v>
      </c>
      <c r="BD199" s="48" t="s">
        <v>827</v>
      </c>
      <c r="BE199" s="48" t="s">
        <v>911</v>
      </c>
      <c r="BF199" s="48" t="s">
        <v>911</v>
      </c>
      <c r="BG199" s="120" t="s">
        <v>4165</v>
      </c>
      <c r="BH199" s="120" t="s">
        <v>4165</v>
      </c>
      <c r="BI199" s="120" t="s">
        <v>4380</v>
      </c>
      <c r="BJ199" s="120" t="s">
        <v>4380</v>
      </c>
      <c r="BK199" s="120">
        <v>1</v>
      </c>
      <c r="BL199" s="123">
        <v>8.333333333333334</v>
      </c>
      <c r="BM199" s="120">
        <v>0</v>
      </c>
      <c r="BN199" s="123">
        <v>0</v>
      </c>
      <c r="BO199" s="120">
        <v>0</v>
      </c>
      <c r="BP199" s="123">
        <v>0</v>
      </c>
      <c r="BQ199" s="120">
        <v>11</v>
      </c>
      <c r="BR199" s="123">
        <v>91.66666666666667</v>
      </c>
      <c r="BS199" s="120">
        <v>12</v>
      </c>
      <c r="BT199" s="2"/>
      <c r="BU199" s="3"/>
      <c r="BV199" s="3"/>
      <c r="BW199" s="3"/>
      <c r="BX199" s="3"/>
    </row>
    <row r="200" spans="1:76" ht="15">
      <c r="A200" s="64" t="s">
        <v>389</v>
      </c>
      <c r="B200" s="65"/>
      <c r="C200" s="65" t="s">
        <v>64</v>
      </c>
      <c r="D200" s="66">
        <v>162.07712526661166</v>
      </c>
      <c r="E200" s="68"/>
      <c r="F200" s="100" t="s">
        <v>1291</v>
      </c>
      <c r="G200" s="65"/>
      <c r="H200" s="69" t="s">
        <v>389</v>
      </c>
      <c r="I200" s="70"/>
      <c r="J200" s="70"/>
      <c r="K200" s="69" t="s">
        <v>3383</v>
      </c>
      <c r="L200" s="73">
        <v>2822.066529713027</v>
      </c>
      <c r="M200" s="74">
        <v>5738.8603515625</v>
      </c>
      <c r="N200" s="74">
        <v>1638.5933837890625</v>
      </c>
      <c r="O200" s="75"/>
      <c r="P200" s="76"/>
      <c r="Q200" s="76"/>
      <c r="R200" s="86"/>
      <c r="S200" s="48">
        <v>0</v>
      </c>
      <c r="T200" s="48">
        <v>10</v>
      </c>
      <c r="U200" s="49">
        <v>896.714286</v>
      </c>
      <c r="V200" s="49">
        <v>0.008065</v>
      </c>
      <c r="W200" s="49">
        <v>0.036824</v>
      </c>
      <c r="X200" s="49">
        <v>3.33896</v>
      </c>
      <c r="Y200" s="49">
        <v>0.044444444444444446</v>
      </c>
      <c r="Z200" s="49">
        <v>0</v>
      </c>
      <c r="AA200" s="71">
        <v>200</v>
      </c>
      <c r="AB200" s="71"/>
      <c r="AC200" s="72"/>
      <c r="AD200" s="78" t="s">
        <v>2209</v>
      </c>
      <c r="AE200" s="78">
        <v>3</v>
      </c>
      <c r="AF200" s="78">
        <v>145</v>
      </c>
      <c r="AG200" s="78">
        <v>13214</v>
      </c>
      <c r="AH200" s="78">
        <v>0</v>
      </c>
      <c r="AI200" s="78"/>
      <c r="AJ200" s="78" t="s">
        <v>2374</v>
      </c>
      <c r="AK200" s="78"/>
      <c r="AL200" s="82" t="s">
        <v>2653</v>
      </c>
      <c r="AM200" s="78"/>
      <c r="AN200" s="80">
        <v>43426.2740625</v>
      </c>
      <c r="AO200" s="82" t="s">
        <v>2816</v>
      </c>
      <c r="AP200" s="78" t="b">
        <v>1</v>
      </c>
      <c r="AQ200" s="78" t="b">
        <v>0</v>
      </c>
      <c r="AR200" s="78" t="b">
        <v>0</v>
      </c>
      <c r="AS200" s="78"/>
      <c r="AT200" s="78">
        <v>4</v>
      </c>
      <c r="AU200" s="78"/>
      <c r="AV200" s="78" t="b">
        <v>0</v>
      </c>
      <c r="AW200" s="78" t="s">
        <v>2981</v>
      </c>
      <c r="AX200" s="82" t="s">
        <v>3179</v>
      </c>
      <c r="AY200" s="78" t="s">
        <v>66</v>
      </c>
      <c r="AZ200" s="78" t="str">
        <f>REPLACE(INDEX(GroupVertices[Group],MATCH(Vertices[[#This Row],[Vertex]],GroupVertices[Vertex],0)),1,1,"")</f>
        <v>4</v>
      </c>
      <c r="BA200" s="48" t="s">
        <v>723</v>
      </c>
      <c r="BB200" s="48" t="s">
        <v>723</v>
      </c>
      <c r="BC200" s="48" t="s">
        <v>827</v>
      </c>
      <c r="BD200" s="48" t="s">
        <v>827</v>
      </c>
      <c r="BE200" s="48" t="s">
        <v>3969</v>
      </c>
      <c r="BF200" s="48" t="s">
        <v>3998</v>
      </c>
      <c r="BG200" s="120" t="s">
        <v>4166</v>
      </c>
      <c r="BH200" s="120" t="s">
        <v>4211</v>
      </c>
      <c r="BI200" s="120" t="s">
        <v>4381</v>
      </c>
      <c r="BJ200" s="120" t="s">
        <v>4381</v>
      </c>
      <c r="BK200" s="120">
        <v>9</v>
      </c>
      <c r="BL200" s="123">
        <v>5.421686746987952</v>
      </c>
      <c r="BM200" s="120">
        <v>1</v>
      </c>
      <c r="BN200" s="123">
        <v>0.6024096385542169</v>
      </c>
      <c r="BO200" s="120">
        <v>0</v>
      </c>
      <c r="BP200" s="123">
        <v>0</v>
      </c>
      <c r="BQ200" s="120">
        <v>156</v>
      </c>
      <c r="BR200" s="123">
        <v>93.97590361445783</v>
      </c>
      <c r="BS200" s="120">
        <v>166</v>
      </c>
      <c r="BT200" s="2"/>
      <c r="BU200" s="3"/>
      <c r="BV200" s="3"/>
      <c r="BW200" s="3"/>
      <c r="BX200" s="3"/>
    </row>
    <row r="201" spans="1:76" ht="15">
      <c r="A201" s="64" t="s">
        <v>390</v>
      </c>
      <c r="B201" s="65"/>
      <c r="C201" s="65" t="s">
        <v>64</v>
      </c>
      <c r="D201" s="66">
        <v>162.01078675057505</v>
      </c>
      <c r="E201" s="68"/>
      <c r="F201" s="100" t="s">
        <v>2977</v>
      </c>
      <c r="G201" s="65"/>
      <c r="H201" s="69" t="s">
        <v>390</v>
      </c>
      <c r="I201" s="70"/>
      <c r="J201" s="70"/>
      <c r="K201" s="69" t="s">
        <v>3384</v>
      </c>
      <c r="L201" s="73">
        <v>1</v>
      </c>
      <c r="M201" s="74">
        <v>6073.1220703125</v>
      </c>
      <c r="N201" s="74">
        <v>749.3865356445312</v>
      </c>
      <c r="O201" s="75"/>
      <c r="P201" s="76"/>
      <c r="Q201" s="76"/>
      <c r="R201" s="86"/>
      <c r="S201" s="48">
        <v>1</v>
      </c>
      <c r="T201" s="48">
        <v>1</v>
      </c>
      <c r="U201" s="49">
        <v>0</v>
      </c>
      <c r="V201" s="49">
        <v>0.005848</v>
      </c>
      <c r="W201" s="49">
        <v>0.010473</v>
      </c>
      <c r="X201" s="49">
        <v>0.736849</v>
      </c>
      <c r="Y201" s="49">
        <v>0.5</v>
      </c>
      <c r="Z201" s="49">
        <v>0</v>
      </c>
      <c r="AA201" s="71">
        <v>201</v>
      </c>
      <c r="AB201" s="71"/>
      <c r="AC201" s="72"/>
      <c r="AD201" s="78" t="s">
        <v>2210</v>
      </c>
      <c r="AE201" s="78">
        <v>37</v>
      </c>
      <c r="AF201" s="78">
        <v>22</v>
      </c>
      <c r="AG201" s="78">
        <v>1788</v>
      </c>
      <c r="AH201" s="78">
        <v>11</v>
      </c>
      <c r="AI201" s="78"/>
      <c r="AJ201" s="78"/>
      <c r="AK201" s="78"/>
      <c r="AL201" s="78"/>
      <c r="AM201" s="78"/>
      <c r="AN201" s="80">
        <v>41275.83936342593</v>
      </c>
      <c r="AO201" s="82" t="s">
        <v>2817</v>
      </c>
      <c r="AP201" s="78" t="b">
        <v>1</v>
      </c>
      <c r="AQ201" s="78" t="b">
        <v>0</v>
      </c>
      <c r="AR201" s="78" t="b">
        <v>0</v>
      </c>
      <c r="AS201" s="78" t="s">
        <v>1915</v>
      </c>
      <c r="AT201" s="78">
        <v>11</v>
      </c>
      <c r="AU201" s="82" t="s">
        <v>2825</v>
      </c>
      <c r="AV201" s="78" t="b">
        <v>0</v>
      </c>
      <c r="AW201" s="78" t="s">
        <v>2981</v>
      </c>
      <c r="AX201" s="82" t="s">
        <v>3180</v>
      </c>
      <c r="AY201" s="78" t="s">
        <v>66</v>
      </c>
      <c r="AZ201" s="78" t="str">
        <f>REPLACE(INDEX(GroupVertices[Group],MATCH(Vertices[[#This Row],[Vertex]],GroupVertices[Vertex],0)),1,1,"")</f>
        <v>4</v>
      </c>
      <c r="BA201" s="48" t="s">
        <v>723</v>
      </c>
      <c r="BB201" s="48" t="s">
        <v>723</v>
      </c>
      <c r="BC201" s="48" t="s">
        <v>827</v>
      </c>
      <c r="BD201" s="48" t="s">
        <v>827</v>
      </c>
      <c r="BE201" s="48" t="s">
        <v>1021</v>
      </c>
      <c r="BF201" s="48" t="s">
        <v>1021</v>
      </c>
      <c r="BG201" s="120" t="s">
        <v>4167</v>
      </c>
      <c r="BH201" s="120" t="s">
        <v>4167</v>
      </c>
      <c r="BI201" s="120" t="s">
        <v>4382</v>
      </c>
      <c r="BJ201" s="120" t="s">
        <v>4382</v>
      </c>
      <c r="BK201" s="120">
        <v>1</v>
      </c>
      <c r="BL201" s="123">
        <v>10</v>
      </c>
      <c r="BM201" s="120">
        <v>0</v>
      </c>
      <c r="BN201" s="123">
        <v>0</v>
      </c>
      <c r="BO201" s="120">
        <v>0</v>
      </c>
      <c r="BP201" s="123">
        <v>0</v>
      </c>
      <c r="BQ201" s="120">
        <v>9</v>
      </c>
      <c r="BR201" s="123">
        <v>90</v>
      </c>
      <c r="BS201" s="120">
        <v>10</v>
      </c>
      <c r="BT201" s="2"/>
      <c r="BU201" s="3"/>
      <c r="BV201" s="3"/>
      <c r="BW201" s="3"/>
      <c r="BX201" s="3"/>
    </row>
    <row r="202" spans="1:76" ht="15">
      <c r="A202" s="64" t="s">
        <v>391</v>
      </c>
      <c r="B202" s="65"/>
      <c r="C202" s="65" t="s">
        <v>64</v>
      </c>
      <c r="D202" s="66">
        <v>162.33115324265427</v>
      </c>
      <c r="E202" s="68"/>
      <c r="F202" s="100" t="s">
        <v>1292</v>
      </c>
      <c r="G202" s="65"/>
      <c r="H202" s="69" t="s">
        <v>391</v>
      </c>
      <c r="I202" s="70"/>
      <c r="J202" s="70"/>
      <c r="K202" s="69" t="s">
        <v>3385</v>
      </c>
      <c r="L202" s="73">
        <v>1</v>
      </c>
      <c r="M202" s="74">
        <v>6111.20654296875</v>
      </c>
      <c r="N202" s="74">
        <v>2417.20361328125</v>
      </c>
      <c r="O202" s="75"/>
      <c r="P202" s="76"/>
      <c r="Q202" s="76"/>
      <c r="R202" s="86"/>
      <c r="S202" s="48">
        <v>2</v>
      </c>
      <c r="T202" s="48">
        <v>1</v>
      </c>
      <c r="U202" s="49">
        <v>0</v>
      </c>
      <c r="V202" s="49">
        <v>0.005405</v>
      </c>
      <c r="W202" s="49">
        <v>0.006283</v>
      </c>
      <c r="X202" s="49">
        <v>0.754454</v>
      </c>
      <c r="Y202" s="49">
        <v>0</v>
      </c>
      <c r="Z202" s="49">
        <v>0</v>
      </c>
      <c r="AA202" s="71">
        <v>202</v>
      </c>
      <c r="AB202" s="71"/>
      <c r="AC202" s="72"/>
      <c r="AD202" s="78" t="s">
        <v>2211</v>
      </c>
      <c r="AE202" s="78">
        <v>210</v>
      </c>
      <c r="AF202" s="78">
        <v>616</v>
      </c>
      <c r="AG202" s="78">
        <v>750</v>
      </c>
      <c r="AH202" s="78">
        <v>90</v>
      </c>
      <c r="AI202" s="78"/>
      <c r="AJ202" s="78" t="s">
        <v>2375</v>
      </c>
      <c r="AK202" s="78" t="s">
        <v>2384</v>
      </c>
      <c r="AL202" s="82" t="s">
        <v>2654</v>
      </c>
      <c r="AM202" s="78"/>
      <c r="AN202" s="80">
        <v>40435.764131944445</v>
      </c>
      <c r="AO202" s="82" t="s">
        <v>2818</v>
      </c>
      <c r="AP202" s="78" t="b">
        <v>0</v>
      </c>
      <c r="AQ202" s="78" t="b">
        <v>0</v>
      </c>
      <c r="AR202" s="78" t="b">
        <v>1</v>
      </c>
      <c r="AS202" s="78" t="s">
        <v>1915</v>
      </c>
      <c r="AT202" s="78">
        <v>12</v>
      </c>
      <c r="AU202" s="82" t="s">
        <v>2830</v>
      </c>
      <c r="AV202" s="78" t="b">
        <v>0</v>
      </c>
      <c r="AW202" s="78" t="s">
        <v>2981</v>
      </c>
      <c r="AX202" s="82" t="s">
        <v>3181</v>
      </c>
      <c r="AY202" s="78" t="s">
        <v>66</v>
      </c>
      <c r="AZ202" s="78" t="str">
        <f>REPLACE(INDEX(GroupVertices[Group],MATCH(Vertices[[#This Row],[Vertex]],GroupVertices[Vertex],0)),1,1,"")</f>
        <v>4</v>
      </c>
      <c r="BA202" s="48" t="s">
        <v>821</v>
      </c>
      <c r="BB202" s="48" t="s">
        <v>821</v>
      </c>
      <c r="BC202" s="48" t="s">
        <v>829</v>
      </c>
      <c r="BD202" s="48" t="s">
        <v>829</v>
      </c>
      <c r="BE202" s="48" t="s">
        <v>3970</v>
      </c>
      <c r="BF202" s="48" t="s">
        <v>3970</v>
      </c>
      <c r="BG202" s="120" t="s">
        <v>4168</v>
      </c>
      <c r="BH202" s="120" t="s">
        <v>4168</v>
      </c>
      <c r="BI202" s="120" t="s">
        <v>4383</v>
      </c>
      <c r="BJ202" s="120" t="s">
        <v>4383</v>
      </c>
      <c r="BK202" s="120">
        <v>0</v>
      </c>
      <c r="BL202" s="123">
        <v>0</v>
      </c>
      <c r="BM202" s="120">
        <v>0</v>
      </c>
      <c r="BN202" s="123">
        <v>0</v>
      </c>
      <c r="BO202" s="120">
        <v>0</v>
      </c>
      <c r="BP202" s="123">
        <v>0</v>
      </c>
      <c r="BQ202" s="120">
        <v>17</v>
      </c>
      <c r="BR202" s="123">
        <v>100</v>
      </c>
      <c r="BS202" s="120">
        <v>17</v>
      </c>
      <c r="BT202" s="2"/>
      <c r="BU202" s="3"/>
      <c r="BV202" s="3"/>
      <c r="BW202" s="3"/>
      <c r="BX202" s="3"/>
    </row>
    <row r="203" spans="1:76" ht="15">
      <c r="A203" s="64" t="s">
        <v>392</v>
      </c>
      <c r="B203" s="65"/>
      <c r="C203" s="65" t="s">
        <v>64</v>
      </c>
      <c r="D203" s="66">
        <v>162.01510145080508</v>
      </c>
      <c r="E203" s="68"/>
      <c r="F203" s="100" t="s">
        <v>2978</v>
      </c>
      <c r="G203" s="65"/>
      <c r="H203" s="69" t="s">
        <v>392</v>
      </c>
      <c r="I203" s="70"/>
      <c r="J203" s="70"/>
      <c r="K203" s="69" t="s">
        <v>3386</v>
      </c>
      <c r="L203" s="73">
        <v>1</v>
      </c>
      <c r="M203" s="74">
        <v>5515.70703125</v>
      </c>
      <c r="N203" s="74">
        <v>2657.1640625</v>
      </c>
      <c r="O203" s="75"/>
      <c r="P203" s="76"/>
      <c r="Q203" s="76"/>
      <c r="R203" s="86"/>
      <c r="S203" s="48">
        <v>1</v>
      </c>
      <c r="T203" s="48">
        <v>1</v>
      </c>
      <c r="U203" s="49">
        <v>0</v>
      </c>
      <c r="V203" s="49">
        <v>0.007092</v>
      </c>
      <c r="W203" s="49">
        <v>0.023392</v>
      </c>
      <c r="X203" s="49">
        <v>0.763264</v>
      </c>
      <c r="Y203" s="49">
        <v>0.5</v>
      </c>
      <c r="Z203" s="49">
        <v>0</v>
      </c>
      <c r="AA203" s="71">
        <v>203</v>
      </c>
      <c r="AB203" s="71"/>
      <c r="AC203" s="72"/>
      <c r="AD203" s="78" t="s">
        <v>2212</v>
      </c>
      <c r="AE203" s="78">
        <v>13</v>
      </c>
      <c r="AF203" s="78">
        <v>30</v>
      </c>
      <c r="AG203" s="78">
        <v>1873</v>
      </c>
      <c r="AH203" s="78">
        <v>4</v>
      </c>
      <c r="AI203" s="78"/>
      <c r="AJ203" s="78" t="s">
        <v>2376</v>
      </c>
      <c r="AK203" s="78" t="s">
        <v>2512</v>
      </c>
      <c r="AL203" s="78"/>
      <c r="AM203" s="78"/>
      <c r="AN203" s="80">
        <v>40890.8843287037</v>
      </c>
      <c r="AO203" s="82" t="s">
        <v>2819</v>
      </c>
      <c r="AP203" s="78" t="b">
        <v>0</v>
      </c>
      <c r="AQ203" s="78" t="b">
        <v>0</v>
      </c>
      <c r="AR203" s="78" t="b">
        <v>0</v>
      </c>
      <c r="AS203" s="78"/>
      <c r="AT203" s="78">
        <v>10</v>
      </c>
      <c r="AU203" s="82" t="s">
        <v>2825</v>
      </c>
      <c r="AV203" s="78" t="b">
        <v>0</v>
      </c>
      <c r="AW203" s="78" t="s">
        <v>2981</v>
      </c>
      <c r="AX203" s="82" t="s">
        <v>3182</v>
      </c>
      <c r="AY203" s="78" t="s">
        <v>66</v>
      </c>
      <c r="AZ203" s="78" t="str">
        <f>REPLACE(INDEX(GroupVertices[Group],MATCH(Vertices[[#This Row],[Vertex]],GroupVertices[Vertex],0)),1,1,"")</f>
        <v>4</v>
      </c>
      <c r="BA203" s="48" t="s">
        <v>723</v>
      </c>
      <c r="BB203" s="48" t="s">
        <v>723</v>
      </c>
      <c r="BC203" s="48" t="s">
        <v>827</v>
      </c>
      <c r="BD203" s="48" t="s">
        <v>827</v>
      </c>
      <c r="BE203" s="48" t="s">
        <v>1024</v>
      </c>
      <c r="BF203" s="48" t="s">
        <v>1024</v>
      </c>
      <c r="BG203" s="120" t="s">
        <v>4169</v>
      </c>
      <c r="BH203" s="120" t="s">
        <v>4169</v>
      </c>
      <c r="BI203" s="120" t="s">
        <v>4384</v>
      </c>
      <c r="BJ203" s="120" t="s">
        <v>4384</v>
      </c>
      <c r="BK203" s="120">
        <v>2</v>
      </c>
      <c r="BL203" s="123">
        <v>18.181818181818183</v>
      </c>
      <c r="BM203" s="120">
        <v>0</v>
      </c>
      <c r="BN203" s="123">
        <v>0</v>
      </c>
      <c r="BO203" s="120">
        <v>0</v>
      </c>
      <c r="BP203" s="123">
        <v>0</v>
      </c>
      <c r="BQ203" s="120">
        <v>9</v>
      </c>
      <c r="BR203" s="123">
        <v>81.81818181818181</v>
      </c>
      <c r="BS203" s="120">
        <v>11</v>
      </c>
      <c r="BT203" s="2"/>
      <c r="BU203" s="3"/>
      <c r="BV203" s="3"/>
      <c r="BW203" s="3"/>
      <c r="BX203" s="3"/>
    </row>
    <row r="204" spans="1:76" ht="15">
      <c r="A204" s="64" t="s">
        <v>393</v>
      </c>
      <c r="B204" s="65"/>
      <c r="C204" s="65" t="s">
        <v>64</v>
      </c>
      <c r="D204" s="66">
        <v>162.06040580322033</v>
      </c>
      <c r="E204" s="68"/>
      <c r="F204" s="100" t="s">
        <v>1293</v>
      </c>
      <c r="G204" s="65"/>
      <c r="H204" s="69" t="s">
        <v>393</v>
      </c>
      <c r="I204" s="70"/>
      <c r="J204" s="70"/>
      <c r="K204" s="69" t="s">
        <v>3387</v>
      </c>
      <c r="L204" s="73">
        <v>1</v>
      </c>
      <c r="M204" s="74">
        <v>5826.3837890625</v>
      </c>
      <c r="N204" s="74">
        <v>2905.591796875</v>
      </c>
      <c r="O204" s="75"/>
      <c r="P204" s="76"/>
      <c r="Q204" s="76"/>
      <c r="R204" s="86"/>
      <c r="S204" s="48">
        <v>2</v>
      </c>
      <c r="T204" s="48">
        <v>1</v>
      </c>
      <c r="U204" s="49">
        <v>0</v>
      </c>
      <c r="V204" s="49">
        <v>0.005405</v>
      </c>
      <c r="W204" s="49">
        <v>0.006283</v>
      </c>
      <c r="X204" s="49">
        <v>0.754454</v>
      </c>
      <c r="Y204" s="49">
        <v>0</v>
      </c>
      <c r="Z204" s="49">
        <v>0</v>
      </c>
      <c r="AA204" s="71">
        <v>204</v>
      </c>
      <c r="AB204" s="71"/>
      <c r="AC204" s="72"/>
      <c r="AD204" s="78" t="s">
        <v>2213</v>
      </c>
      <c r="AE204" s="78">
        <v>69</v>
      </c>
      <c r="AF204" s="78">
        <v>114</v>
      </c>
      <c r="AG204" s="78">
        <v>2506</v>
      </c>
      <c r="AH204" s="78">
        <v>1053</v>
      </c>
      <c r="AI204" s="78"/>
      <c r="AJ204" s="78" t="s">
        <v>2377</v>
      </c>
      <c r="AK204" s="78" t="s">
        <v>2513</v>
      </c>
      <c r="AL204" s="78"/>
      <c r="AM204" s="78"/>
      <c r="AN204" s="80">
        <v>41543.92491898148</v>
      </c>
      <c r="AO204" s="82" t="s">
        <v>2820</v>
      </c>
      <c r="AP204" s="78" t="b">
        <v>1</v>
      </c>
      <c r="AQ204" s="78" t="b">
        <v>0</v>
      </c>
      <c r="AR204" s="78" t="b">
        <v>1</v>
      </c>
      <c r="AS204" s="78"/>
      <c r="AT204" s="78">
        <v>36</v>
      </c>
      <c r="AU204" s="82" t="s">
        <v>2825</v>
      </c>
      <c r="AV204" s="78" t="b">
        <v>0</v>
      </c>
      <c r="AW204" s="78" t="s">
        <v>2981</v>
      </c>
      <c r="AX204" s="82" t="s">
        <v>3183</v>
      </c>
      <c r="AY204" s="78" t="s">
        <v>66</v>
      </c>
      <c r="AZ204" s="78" t="str">
        <f>REPLACE(INDEX(GroupVertices[Group],MATCH(Vertices[[#This Row],[Vertex]],GroupVertices[Vertex],0)),1,1,"")</f>
        <v>4</v>
      </c>
      <c r="BA204" s="48" t="s">
        <v>822</v>
      </c>
      <c r="BB204" s="48" t="s">
        <v>822</v>
      </c>
      <c r="BC204" s="48" t="s">
        <v>829</v>
      </c>
      <c r="BD204" s="48" t="s">
        <v>829</v>
      </c>
      <c r="BE204" s="48" t="s">
        <v>1025</v>
      </c>
      <c r="BF204" s="48" t="s">
        <v>1025</v>
      </c>
      <c r="BG204" s="120" t="s">
        <v>4170</v>
      </c>
      <c r="BH204" s="120" t="s">
        <v>4170</v>
      </c>
      <c r="BI204" s="120" t="s">
        <v>4385</v>
      </c>
      <c r="BJ204" s="120" t="s">
        <v>4385</v>
      </c>
      <c r="BK204" s="120">
        <v>2</v>
      </c>
      <c r="BL204" s="123">
        <v>6.896551724137931</v>
      </c>
      <c r="BM204" s="120">
        <v>0</v>
      </c>
      <c r="BN204" s="123">
        <v>0</v>
      </c>
      <c r="BO204" s="120">
        <v>0</v>
      </c>
      <c r="BP204" s="123">
        <v>0</v>
      </c>
      <c r="BQ204" s="120">
        <v>27</v>
      </c>
      <c r="BR204" s="123">
        <v>93.10344827586206</v>
      </c>
      <c r="BS204" s="120">
        <v>29</v>
      </c>
      <c r="BT204" s="2"/>
      <c r="BU204" s="3"/>
      <c r="BV204" s="3"/>
      <c r="BW204" s="3"/>
      <c r="BX204" s="3"/>
    </row>
    <row r="205" spans="1:76" ht="15">
      <c r="A205" s="64" t="s">
        <v>395</v>
      </c>
      <c r="B205" s="65"/>
      <c r="C205" s="65" t="s">
        <v>64</v>
      </c>
      <c r="D205" s="66">
        <v>162.01564078833383</v>
      </c>
      <c r="E205" s="68"/>
      <c r="F205" s="100" t="s">
        <v>2979</v>
      </c>
      <c r="G205" s="65"/>
      <c r="H205" s="69" t="s">
        <v>395</v>
      </c>
      <c r="I205" s="70"/>
      <c r="J205" s="70"/>
      <c r="K205" s="69" t="s">
        <v>3388</v>
      </c>
      <c r="L205" s="73">
        <v>308.4095127212083</v>
      </c>
      <c r="M205" s="74">
        <v>5768.02734375</v>
      </c>
      <c r="N205" s="74">
        <v>352.9058837890625</v>
      </c>
      <c r="O205" s="75"/>
      <c r="P205" s="76"/>
      <c r="Q205" s="76"/>
      <c r="R205" s="86"/>
      <c r="S205" s="48">
        <v>1</v>
      </c>
      <c r="T205" s="48">
        <v>2</v>
      </c>
      <c r="U205" s="49">
        <v>97.714286</v>
      </c>
      <c r="V205" s="49">
        <v>0.007576</v>
      </c>
      <c r="W205" s="49">
        <v>0.028498</v>
      </c>
      <c r="X205" s="49">
        <v>1.066302</v>
      </c>
      <c r="Y205" s="49">
        <v>0.3333333333333333</v>
      </c>
      <c r="Z205" s="49">
        <v>0</v>
      </c>
      <c r="AA205" s="71">
        <v>205</v>
      </c>
      <c r="AB205" s="71"/>
      <c r="AC205" s="72"/>
      <c r="AD205" s="78" t="s">
        <v>2214</v>
      </c>
      <c r="AE205" s="78">
        <v>53</v>
      </c>
      <c r="AF205" s="78">
        <v>31</v>
      </c>
      <c r="AG205" s="78">
        <v>1135</v>
      </c>
      <c r="AH205" s="78">
        <v>41</v>
      </c>
      <c r="AI205" s="78"/>
      <c r="AJ205" s="78" t="s">
        <v>2378</v>
      </c>
      <c r="AK205" s="78" t="s">
        <v>2514</v>
      </c>
      <c r="AL205" s="82" t="s">
        <v>2655</v>
      </c>
      <c r="AM205" s="78"/>
      <c r="AN205" s="80">
        <v>42116.75350694444</v>
      </c>
      <c r="AO205" s="82" t="s">
        <v>2821</v>
      </c>
      <c r="AP205" s="78" t="b">
        <v>1</v>
      </c>
      <c r="AQ205" s="78" t="b">
        <v>0</v>
      </c>
      <c r="AR205" s="78" t="b">
        <v>0</v>
      </c>
      <c r="AS205" s="78"/>
      <c r="AT205" s="78">
        <v>2</v>
      </c>
      <c r="AU205" s="82" t="s">
        <v>2825</v>
      </c>
      <c r="AV205" s="78" t="b">
        <v>0</v>
      </c>
      <c r="AW205" s="78" t="s">
        <v>2981</v>
      </c>
      <c r="AX205" s="82" t="s">
        <v>3184</v>
      </c>
      <c r="AY205" s="78" t="s">
        <v>66</v>
      </c>
      <c r="AZ205" s="78" t="str">
        <f>REPLACE(INDEX(GroupVertices[Group],MATCH(Vertices[[#This Row],[Vertex]],GroupVertices[Vertex],0)),1,1,"")</f>
        <v>4</v>
      </c>
      <c r="BA205" s="48" t="s">
        <v>723</v>
      </c>
      <c r="BB205" s="48" t="s">
        <v>723</v>
      </c>
      <c r="BC205" s="48" t="s">
        <v>827</v>
      </c>
      <c r="BD205" s="48" t="s">
        <v>827</v>
      </c>
      <c r="BE205" s="48" t="s">
        <v>911</v>
      </c>
      <c r="BF205" s="48" t="s">
        <v>911</v>
      </c>
      <c r="BG205" s="120" t="s">
        <v>4171</v>
      </c>
      <c r="BH205" s="120" t="s">
        <v>4171</v>
      </c>
      <c r="BI205" s="120" t="s">
        <v>4386</v>
      </c>
      <c r="BJ205" s="120" t="s">
        <v>4386</v>
      </c>
      <c r="BK205" s="120">
        <v>1</v>
      </c>
      <c r="BL205" s="123">
        <v>10</v>
      </c>
      <c r="BM205" s="120">
        <v>0</v>
      </c>
      <c r="BN205" s="123">
        <v>0</v>
      </c>
      <c r="BO205" s="120">
        <v>0</v>
      </c>
      <c r="BP205" s="123">
        <v>0</v>
      </c>
      <c r="BQ205" s="120">
        <v>9</v>
      </c>
      <c r="BR205" s="123">
        <v>90</v>
      </c>
      <c r="BS205" s="120">
        <v>10</v>
      </c>
      <c r="BT205" s="2"/>
      <c r="BU205" s="3"/>
      <c r="BV205" s="3"/>
      <c r="BW205" s="3"/>
      <c r="BX205" s="3"/>
    </row>
    <row r="206" spans="1:76" ht="15">
      <c r="A206" s="87" t="s">
        <v>397</v>
      </c>
      <c r="B206" s="88"/>
      <c r="C206" s="88" t="s">
        <v>64</v>
      </c>
      <c r="D206" s="89">
        <v>162.0307422391389</v>
      </c>
      <c r="E206" s="90"/>
      <c r="F206" s="101" t="s">
        <v>2980</v>
      </c>
      <c r="G206" s="88"/>
      <c r="H206" s="91" t="s">
        <v>397</v>
      </c>
      <c r="I206" s="92"/>
      <c r="J206" s="92"/>
      <c r="K206" s="91" t="s">
        <v>3389</v>
      </c>
      <c r="L206" s="93">
        <v>1</v>
      </c>
      <c r="M206" s="94">
        <v>6211.20458984375</v>
      </c>
      <c r="N206" s="94">
        <v>1564.6923828125</v>
      </c>
      <c r="O206" s="95"/>
      <c r="P206" s="96"/>
      <c r="Q206" s="96"/>
      <c r="R206" s="97"/>
      <c r="S206" s="48">
        <v>2</v>
      </c>
      <c r="T206" s="48">
        <v>1</v>
      </c>
      <c r="U206" s="49">
        <v>0</v>
      </c>
      <c r="V206" s="49">
        <v>0.005405</v>
      </c>
      <c r="W206" s="49">
        <v>0.006283</v>
      </c>
      <c r="X206" s="49">
        <v>0.754454</v>
      </c>
      <c r="Y206" s="49">
        <v>0</v>
      </c>
      <c r="Z206" s="49">
        <v>0</v>
      </c>
      <c r="AA206" s="98">
        <v>206</v>
      </c>
      <c r="AB206" s="98"/>
      <c r="AC206" s="99"/>
      <c r="AD206" s="78" t="s">
        <v>2215</v>
      </c>
      <c r="AE206" s="78">
        <v>55</v>
      </c>
      <c r="AF206" s="78">
        <v>59</v>
      </c>
      <c r="AG206" s="78">
        <v>2220</v>
      </c>
      <c r="AH206" s="78">
        <v>9</v>
      </c>
      <c r="AI206" s="78"/>
      <c r="AJ206" s="78"/>
      <c r="AK206" s="78"/>
      <c r="AL206" s="78"/>
      <c r="AM206" s="78"/>
      <c r="AN206" s="80">
        <v>42112.27502314815</v>
      </c>
      <c r="AO206" s="78"/>
      <c r="AP206" s="78" t="b">
        <v>1</v>
      </c>
      <c r="AQ206" s="78" t="b">
        <v>0</v>
      </c>
      <c r="AR206" s="78" t="b">
        <v>0</v>
      </c>
      <c r="AS206" s="78"/>
      <c r="AT206" s="78">
        <v>16</v>
      </c>
      <c r="AU206" s="82" t="s">
        <v>2825</v>
      </c>
      <c r="AV206" s="78" t="b">
        <v>0</v>
      </c>
      <c r="AW206" s="78" t="s">
        <v>2981</v>
      </c>
      <c r="AX206" s="82" t="s">
        <v>3185</v>
      </c>
      <c r="AY206" s="78" t="s">
        <v>66</v>
      </c>
      <c r="AZ206" s="78" t="str">
        <f>REPLACE(INDEX(GroupVertices[Group],MATCH(Vertices[[#This Row],[Vertex]],GroupVertices[Vertex],0)),1,1,"")</f>
        <v>4</v>
      </c>
      <c r="BA206" s="48" t="s">
        <v>723</v>
      </c>
      <c r="BB206" s="48" t="s">
        <v>723</v>
      </c>
      <c r="BC206" s="48" t="s">
        <v>827</v>
      </c>
      <c r="BD206" s="48" t="s">
        <v>827</v>
      </c>
      <c r="BE206" s="48" t="s">
        <v>1034</v>
      </c>
      <c r="BF206" s="48" t="s">
        <v>1034</v>
      </c>
      <c r="BG206" s="120" t="s">
        <v>4172</v>
      </c>
      <c r="BH206" s="120" t="s">
        <v>4172</v>
      </c>
      <c r="BI206" s="120" t="s">
        <v>4387</v>
      </c>
      <c r="BJ206" s="120" t="s">
        <v>4387</v>
      </c>
      <c r="BK206" s="120">
        <v>1</v>
      </c>
      <c r="BL206" s="123">
        <v>11.11111111111111</v>
      </c>
      <c r="BM206" s="120">
        <v>0</v>
      </c>
      <c r="BN206" s="123">
        <v>0</v>
      </c>
      <c r="BO206" s="120">
        <v>0</v>
      </c>
      <c r="BP206" s="123">
        <v>0</v>
      </c>
      <c r="BQ206" s="120">
        <v>8</v>
      </c>
      <c r="BR206" s="123">
        <v>88.88888888888889</v>
      </c>
      <c r="BS206" s="120">
        <v>9</v>
      </c>
      <c r="BT206" s="2"/>
      <c r="BU206" s="3"/>
      <c r="BV206" s="3"/>
      <c r="BW206" s="3"/>
      <c r="BX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hyperlinks>
    <hyperlink ref="AL3" r:id="rId1" display="https://t.co/9h9qYONzNc"/>
    <hyperlink ref="AL5" r:id="rId2" display="http://t.co/zfIN1HfKmB"/>
    <hyperlink ref="AL6" r:id="rId3" display="https://t.co/rDzRm0baw3"/>
    <hyperlink ref="AL8" r:id="rId4" display="https://t.co/WTGlMpYhwT"/>
    <hyperlink ref="AL10" r:id="rId5" display="https://t.co/vePamF030y"/>
    <hyperlink ref="AL11" r:id="rId6" display="https://t.co/hpkGD0rEWE"/>
    <hyperlink ref="AL12" r:id="rId7" display="https://t.co/R86FcwjCZt"/>
    <hyperlink ref="AL16" r:id="rId8" display="https://t.co/XqX6wVlfOg"/>
    <hyperlink ref="AL17" r:id="rId9" display="https://t.co/tlaDwJLUa7"/>
    <hyperlink ref="AL18" r:id="rId10" display="https://t.co/eJvEFeGFWa"/>
    <hyperlink ref="AL19" r:id="rId11" display="https://t.co/9uOhFfrFYN"/>
    <hyperlink ref="AL21" r:id="rId12" display="http://t.co/Cyk16Lpe4J"/>
    <hyperlink ref="AL22" r:id="rId13" display="https://t.co/6CcehrojH9"/>
    <hyperlink ref="AL23" r:id="rId14" display="https://t.co/hdMvvaqPTN"/>
    <hyperlink ref="AL24" r:id="rId15" display="https://t.co/hBvARMqBOJ"/>
    <hyperlink ref="AL26" r:id="rId16" display="https://t.co/tB8ngKGC7k"/>
    <hyperlink ref="AL27" r:id="rId17" display="https://t.co/nnQhln8pCO"/>
    <hyperlink ref="AL29" r:id="rId18" display="https://t.co/uwshz4mYrJ"/>
    <hyperlink ref="AL31" r:id="rId19" display="https://t.co/2CsyYYF7J9"/>
    <hyperlink ref="AL32" r:id="rId20" display="https://t.co/3LIsJCSZl2"/>
    <hyperlink ref="AL34" r:id="rId21" display="https://t.co/jqAb64MD3y"/>
    <hyperlink ref="AL35" r:id="rId22" display="https://t.co/yxJtsMYYas"/>
    <hyperlink ref="AL37" r:id="rId23" display="https://t.co/jVS7kYeIm7"/>
    <hyperlink ref="AL38" r:id="rId24" display="http://t.co/bgslVjl7of"/>
    <hyperlink ref="AL39" r:id="rId25" display="https://t.co/p1bleVVikq"/>
    <hyperlink ref="AL40" r:id="rId26" display="https://t.co/LE3o6Lm9Ru"/>
    <hyperlink ref="AL42" r:id="rId27" display="https://t.co/O5DY5L5OjB"/>
    <hyperlink ref="AL44" r:id="rId28" display="https://t.co/fsXUkFy4km"/>
    <hyperlink ref="AL45" r:id="rId29" display="https://t.co/DuVexIGvTP"/>
    <hyperlink ref="AL46" r:id="rId30" display="https://t.co/KUT2SuW5Ik"/>
    <hyperlink ref="AL47" r:id="rId31" display="https://t.co/Aifa6Vp2KP"/>
    <hyperlink ref="AL48" r:id="rId32" display="https://t.co/y82EPsIdlG"/>
    <hyperlink ref="AL49" r:id="rId33" display="https://t.co/xAMeM3HuJG"/>
    <hyperlink ref="AL50" r:id="rId34" display="http://t.co/cGAhdDRqVj"/>
    <hyperlink ref="AL51" r:id="rId35" display="https://t.co/AE1BwDi4jU"/>
    <hyperlink ref="AL52" r:id="rId36" display="https://t.co/zHE3MuV0zf"/>
    <hyperlink ref="AL54" r:id="rId37" display="https://t.co/a8GR483UdJ"/>
    <hyperlink ref="AL55" r:id="rId38" display="https://t.co/uXP9rOGo1s"/>
    <hyperlink ref="AL56" r:id="rId39" display="http://t.co/5oXjLGFcuV"/>
    <hyperlink ref="AL60" r:id="rId40" display="https://t.co/FEHCPLUZFI"/>
    <hyperlink ref="AL61" r:id="rId41" display="https://t.co/BpKvqPH6lX"/>
    <hyperlink ref="AL62" r:id="rId42" display="http://t.co/tQXfqmYQix"/>
    <hyperlink ref="AL64" r:id="rId43" display="https://t.co/6J90mJlZjT"/>
    <hyperlink ref="AL66" r:id="rId44" display="http://t.co/ld80GeTkAc"/>
    <hyperlink ref="AL68" r:id="rId45" display="http://t.co/JYJ9HNI97Q"/>
    <hyperlink ref="AL70" r:id="rId46" display="https://t.co/djBFrpxlHu"/>
    <hyperlink ref="AL72" r:id="rId47" display="https://t.co/oXeZod2ZjW"/>
    <hyperlink ref="AL73" r:id="rId48" display="https://t.co/wgo0EvF6ob"/>
    <hyperlink ref="AL75" r:id="rId49" display="https://t.co/iKwHDgRFmt"/>
    <hyperlink ref="AL76" r:id="rId50" display="http://t.co/ZBwbJAC1lo"/>
    <hyperlink ref="AL77" r:id="rId51" display="https://t.co/DRu0VwoU1k"/>
    <hyperlink ref="AL84" r:id="rId52" display="http://www.fitnessindxb.com/"/>
    <hyperlink ref="AL85" r:id="rId53" display="https://t.co/UkuMFuptQU"/>
    <hyperlink ref="AL86" r:id="rId54" display="http://t.co/R9ovqF92zq"/>
    <hyperlink ref="AL87" r:id="rId55" display="https://t.co/9GC0imGikT"/>
    <hyperlink ref="AL88" r:id="rId56" display="http://www.fitnessx.com/"/>
    <hyperlink ref="AL89" r:id="rId57" display="https://t.co/AzTdXSrb1p"/>
    <hyperlink ref="AL90" r:id="rId58" display="http://t.co/04SkwIE2eP"/>
    <hyperlink ref="AL92" r:id="rId59" display="https://t.co/3iduE5BNvZ"/>
    <hyperlink ref="AL93" r:id="rId60" display="https://t.co/oUHBilITQH"/>
    <hyperlink ref="AL94" r:id="rId61" display="http://bit.ly/2GjYsvS"/>
    <hyperlink ref="AL96" r:id="rId62" display="https://t.co/vK2sqvZqX1"/>
    <hyperlink ref="AL97" r:id="rId63" display="http://queenbeehalf.com/"/>
    <hyperlink ref="AL98" r:id="rId64" display="https://t.co/1ZW82acDts"/>
    <hyperlink ref="AL99" r:id="rId65" display="https://t.co/eaNMl2ypz4"/>
    <hyperlink ref="AL100" r:id="rId66" display="https://t.co/QPhZHsx8Zt"/>
    <hyperlink ref="AL101" r:id="rId67" display="https://t.co/1s0X0qGmC9"/>
    <hyperlink ref="AL102" r:id="rId68" display="https://t.co/5zAuuOlD0o"/>
    <hyperlink ref="AL103" r:id="rId69" display="https://t.co/bm4OQeTSAe"/>
    <hyperlink ref="AL105" r:id="rId70" display="https://t.co/h2PcyM0WGo"/>
    <hyperlink ref="AL106" r:id="rId71" display="https://t.co/AmaXa9Zpg7"/>
    <hyperlink ref="AL107" r:id="rId72" display="https://t.co/MTMAiXK4DX"/>
    <hyperlink ref="AL109" r:id="rId73" display="https://t.co/e46rDOXKY2"/>
    <hyperlink ref="AL111" r:id="rId74" display="http://ow.ly/bLAw30d4srH"/>
    <hyperlink ref="AL112" r:id="rId75" display="http://t.co/qUiPiBay"/>
    <hyperlink ref="AL113" r:id="rId76" display="https://t.co/X3dkhZRbXB"/>
    <hyperlink ref="AL115" r:id="rId77" display="https://t.co/pHxAk7IrD1"/>
    <hyperlink ref="AL116" r:id="rId78" display="https://t.co/TUQ9IZCyp3"/>
    <hyperlink ref="AL117" r:id="rId79" display="https://t.co/8xXQTun7qS"/>
    <hyperlink ref="AL119" r:id="rId80" display="https://t.co/TGTUNlWI68"/>
    <hyperlink ref="AL121" r:id="rId81" display="https://t.co/JNmB8BlQIj"/>
    <hyperlink ref="AL124" r:id="rId82" display="https://t.co/N0OLg1KETy"/>
    <hyperlink ref="AL125" r:id="rId83" display="https://t.co/JnpzcvKfEL"/>
    <hyperlink ref="AL126" r:id="rId84" display="https://t.co/zM6VC1l0rc"/>
    <hyperlink ref="AL127" r:id="rId85" display="https://t.co/W6xST0N8V4"/>
    <hyperlink ref="AL128" r:id="rId86" display="https://t.co/vjck5u6QVr"/>
    <hyperlink ref="AL130" r:id="rId87" display="https://t.co/W5s1SStpaJ"/>
    <hyperlink ref="AL132" r:id="rId88" display="https://t.co/nahWRRsYlJ"/>
    <hyperlink ref="AL133" r:id="rId89" display="https://t.co/q4PNTgSLSV"/>
    <hyperlink ref="AL134" r:id="rId90" display="https://t.co/XHvS3Wctjb"/>
    <hyperlink ref="AL135" r:id="rId91" display="https://t.co/IAfsIFDjTt"/>
    <hyperlink ref="AL137" r:id="rId92" display="https://t.co/wLR4gEhvPf"/>
    <hyperlink ref="AL138" r:id="rId93" display="https://t.co/MCk5cVxTDh"/>
    <hyperlink ref="AL140" r:id="rId94" display="https://t.co/6hCwvNkePv"/>
    <hyperlink ref="AL141" r:id="rId95" display="https://t.co/aRZoX64u5A"/>
    <hyperlink ref="AL143" r:id="rId96" display="https://t.co/zrBoIr7FRa"/>
    <hyperlink ref="AL144" r:id="rId97" display="http://t.co/NqSa72gF8B"/>
    <hyperlink ref="AL145" r:id="rId98" display="http://t.co/SFLNblNQvI"/>
    <hyperlink ref="AL146" r:id="rId99" display="https://t.co/ohoDgXbSyC"/>
    <hyperlink ref="AL147" r:id="rId100" display="https://t.co/nPOk1EdhCN"/>
    <hyperlink ref="AL148" r:id="rId101" display="https://t.co/LrJxNea1uT"/>
    <hyperlink ref="AL149" r:id="rId102" display="http://www.searchinghomesinsandiego.com/"/>
    <hyperlink ref="AL150" r:id="rId103" display="https://t.co/xWnv3g3s4a"/>
    <hyperlink ref="AL151" r:id="rId104" display="https://t.co/VN2iLxZVwz"/>
    <hyperlink ref="AL152" r:id="rId105" display="https://t.co/rWurW4WiQd"/>
    <hyperlink ref="AL153" r:id="rId106" display="https://t.co/ui1sCWHPMc"/>
    <hyperlink ref="AL154" r:id="rId107" display="https://t.co/buBPs5OlBl"/>
    <hyperlink ref="AL156" r:id="rId108" display="https://t.co/NlImzAHqQu"/>
    <hyperlink ref="AL157" r:id="rId109" display="https://t.co/H90hL9y0K9"/>
    <hyperlink ref="AL158" r:id="rId110" display="http://usefulweightlossideas.blogspot.com/"/>
    <hyperlink ref="AL159" r:id="rId111" display="https://t.co/tESbDORGBr"/>
    <hyperlink ref="AL160" r:id="rId112" display="https://t.co/V7Tq6S1Wfe"/>
    <hyperlink ref="AL161" r:id="rId113" display="https://t.co/rUKv5ls46D"/>
    <hyperlink ref="AL162" r:id="rId114" display="https://t.co/nWYt00tr5e"/>
    <hyperlink ref="AL164" r:id="rId115" display="https://t.co/06QFBfPJVH"/>
    <hyperlink ref="AL165" r:id="rId116" display="https://t.co/x69D7AEkKQ"/>
    <hyperlink ref="AL167" r:id="rId117" display="https://t.co/PAW9b6rASg"/>
    <hyperlink ref="AL168" r:id="rId118" display="https://t.co/DNLVe7xAuw"/>
    <hyperlink ref="AL170" r:id="rId119" display="https://t.co/gcJNPCBxZA"/>
    <hyperlink ref="AL171" r:id="rId120" display="https://t.co/KPlkCJfRiB"/>
    <hyperlink ref="AL175" r:id="rId121" display="http://juanita.juiceplus.com/"/>
    <hyperlink ref="AL177" r:id="rId122" display="https://t.co/2Z635oCd67"/>
    <hyperlink ref="AL178" r:id="rId123" display="http://t.co/twr991KXth"/>
    <hyperlink ref="AL180" r:id="rId124" display="https://t.co/6bLtB0b9sK"/>
    <hyperlink ref="AL183" r:id="rId125" display="https://t.co/XiyVWWz2BU"/>
    <hyperlink ref="AL184" r:id="rId126" display="http://www.lopezgovlaw.com/"/>
    <hyperlink ref="AL185" r:id="rId127" display="https://t.co/qJNBIr6RU8"/>
    <hyperlink ref="AL186" r:id="rId128" display="https://toughmudder.com/"/>
    <hyperlink ref="AL187" r:id="rId129" display="https://t.co/sd0ecQ4PGK"/>
    <hyperlink ref="AL188" r:id="rId130" display="https://t.co/ccSdN7POFz"/>
    <hyperlink ref="AL189" r:id="rId131" display="https://t.co/mSwHkxCpPt"/>
    <hyperlink ref="AL190" r:id="rId132" display="http://t.co/xtSElCylgJ"/>
    <hyperlink ref="AL191" r:id="rId133" display="https://t.co/s7NnGxtoj0"/>
    <hyperlink ref="AL192" r:id="rId134" display="https://t.co/HAjCaRlutG"/>
    <hyperlink ref="AL194" r:id="rId135" display="https://t.co/ts6d4RCV6P"/>
    <hyperlink ref="AL196" r:id="rId136" display="https://t.co/NJDSKK26Pp"/>
    <hyperlink ref="AL198" r:id="rId137" display="https://t.co/RSUki3jAKa"/>
    <hyperlink ref="AL199" r:id="rId138" display="http://t.co/JmIL2NNx6x"/>
    <hyperlink ref="AL200" r:id="rId139" display="https://t.co/HQoQ0pRttY"/>
    <hyperlink ref="AL202" r:id="rId140" display="http://t.co/VZGRBwG3lQ"/>
    <hyperlink ref="AL205" r:id="rId141" display="https://t.co/7WRC2bI5yd"/>
    <hyperlink ref="AO3" r:id="rId142" display="https://pbs.twimg.com/profile_banners/559605970/1433182218"/>
    <hyperlink ref="AO4" r:id="rId143" display="https://pbs.twimg.com/profile_banners/794217576465367040/1478228588"/>
    <hyperlink ref="AO5" r:id="rId144" display="https://pbs.twimg.com/profile_banners/259516003/1547766812"/>
    <hyperlink ref="AO6" r:id="rId145" display="https://pbs.twimg.com/profile_banners/1069085989/1449969151"/>
    <hyperlink ref="AO8" r:id="rId146" display="https://pbs.twimg.com/profile_banners/889039641575174144/1510645530"/>
    <hyperlink ref="AO10" r:id="rId147" display="https://pbs.twimg.com/profile_banners/15382749/1428862227"/>
    <hyperlink ref="AO11" r:id="rId148" display="https://pbs.twimg.com/profile_banners/176300841/1533816556"/>
    <hyperlink ref="AO13" r:id="rId149" display="https://pbs.twimg.com/profile_banners/3096684315/1437823794"/>
    <hyperlink ref="AO15" r:id="rId150" display="https://pbs.twimg.com/profile_banners/1408827110/1494964202"/>
    <hyperlink ref="AO17" r:id="rId151" display="https://pbs.twimg.com/profile_banners/923923521839026176/1509129593"/>
    <hyperlink ref="AO18" r:id="rId152" display="https://pbs.twimg.com/profile_banners/983571548085866496/1523541355"/>
    <hyperlink ref="AO19" r:id="rId153" display="https://pbs.twimg.com/profile_banners/69968994/1530030655"/>
    <hyperlink ref="AO21" r:id="rId154" display="https://pbs.twimg.com/profile_banners/2424443749/1453823961"/>
    <hyperlink ref="AO22" r:id="rId155" display="https://pbs.twimg.com/profile_banners/3194770620/1464095983"/>
    <hyperlink ref="AO23" r:id="rId156" display="https://pbs.twimg.com/profile_banners/1686833599/1473999006"/>
    <hyperlink ref="AO24" r:id="rId157" display="https://pbs.twimg.com/profile_banners/25722306/1425516334"/>
    <hyperlink ref="AO26" r:id="rId158" display="https://pbs.twimg.com/profile_banners/98502241/1538929061"/>
    <hyperlink ref="AO27" r:id="rId159" display="https://pbs.twimg.com/profile_banners/709919348/1521925953"/>
    <hyperlink ref="AO29" r:id="rId160" display="https://pbs.twimg.com/profile_banners/202235046/1489685505"/>
    <hyperlink ref="AO30" r:id="rId161" display="https://pbs.twimg.com/profile_banners/853475166671777793/1492362993"/>
    <hyperlink ref="AO31" r:id="rId162" display="https://pbs.twimg.com/profile_banners/2507134225/1458741247"/>
    <hyperlink ref="AO32" r:id="rId163" display="https://pbs.twimg.com/profile_banners/1900131331/1548441314"/>
    <hyperlink ref="AO33" r:id="rId164" display="https://pbs.twimg.com/profile_banners/1270742376/1493152360"/>
    <hyperlink ref="AO34" r:id="rId165" display="https://pbs.twimg.com/profile_banners/17230018/1556824238"/>
    <hyperlink ref="AO35" r:id="rId166" display="https://pbs.twimg.com/profile_banners/4136560874/1536147931"/>
    <hyperlink ref="AO36" r:id="rId167" display="https://pbs.twimg.com/profile_banners/2975126780/1493815034"/>
    <hyperlink ref="AO37" r:id="rId168" display="https://pbs.twimg.com/profile_banners/1629083364/1494710923"/>
    <hyperlink ref="AO38" r:id="rId169" display="https://pbs.twimg.com/profile_banners/3248452485/1463061786"/>
    <hyperlink ref="AO39" r:id="rId170" display="https://pbs.twimg.com/profile_banners/2741413181/1512777298"/>
    <hyperlink ref="AO40" r:id="rId171" display="https://pbs.twimg.com/profile_banners/4646546543/1485439483"/>
    <hyperlink ref="AO41" r:id="rId172" display="https://pbs.twimg.com/profile_banners/751051856160362496/1467900256"/>
    <hyperlink ref="AO42" r:id="rId173" display="https://pbs.twimg.com/profile_banners/2360389710/1491359045"/>
    <hyperlink ref="AO44" r:id="rId174" display="https://pbs.twimg.com/profile_banners/563368012/1451684141"/>
    <hyperlink ref="AO45" r:id="rId175" display="https://pbs.twimg.com/profile_banners/19306696/1485182106"/>
    <hyperlink ref="AO46" r:id="rId176" display="https://pbs.twimg.com/profile_banners/478706515/1552491179"/>
    <hyperlink ref="AO47" r:id="rId177" display="https://pbs.twimg.com/profile_banners/4880260998/1454976285"/>
    <hyperlink ref="AO48" r:id="rId178" display="https://pbs.twimg.com/profile_banners/748917657571717123/1467771506"/>
    <hyperlink ref="AO49" r:id="rId179" display="https://pbs.twimg.com/profile_banners/486295760/1485025951"/>
    <hyperlink ref="AO50" r:id="rId180" display="https://pbs.twimg.com/profile_banners/2306915791/1398244092"/>
    <hyperlink ref="AO52" r:id="rId181" display="https://pbs.twimg.com/profile_banners/242611025/1559434301"/>
    <hyperlink ref="AO54" r:id="rId182" display="https://pbs.twimg.com/profile_banners/503308169/1474671235"/>
    <hyperlink ref="AO55" r:id="rId183" display="https://pbs.twimg.com/profile_banners/53095216/1400734377"/>
    <hyperlink ref="AO56" r:id="rId184" display="https://pbs.twimg.com/profile_banners/15610322/1400674385"/>
    <hyperlink ref="AO58" r:id="rId185" display="https://pbs.twimg.com/profile_banners/23143287/1464832944"/>
    <hyperlink ref="AO59" r:id="rId186" display="https://pbs.twimg.com/profile_banners/1013073839943663617/1535682802"/>
    <hyperlink ref="AO60" r:id="rId187" display="https://pbs.twimg.com/profile_banners/318544783/1354334169"/>
    <hyperlink ref="AO61" r:id="rId188" display="https://pbs.twimg.com/profile_banners/2873767789/1499873739"/>
    <hyperlink ref="AO63" r:id="rId189" display="https://pbs.twimg.com/profile_banners/2206799129/1467780614"/>
    <hyperlink ref="AO64" r:id="rId190" display="https://pbs.twimg.com/profile_banners/749926535189061632/1497956749"/>
    <hyperlink ref="AO65" r:id="rId191" display="https://pbs.twimg.com/profile_banners/3165675108/1491245862"/>
    <hyperlink ref="AO66" r:id="rId192" display="https://pbs.twimg.com/profile_banners/19956508/1413556354"/>
    <hyperlink ref="AO67" r:id="rId193" display="https://pbs.twimg.com/profile_banners/2157900166/1463855731"/>
    <hyperlink ref="AO70" r:id="rId194" display="https://pbs.twimg.com/profile_banners/1964968507/1448198394"/>
    <hyperlink ref="AO71" r:id="rId195" display="https://pbs.twimg.com/profile_banners/2819294282/1411105938"/>
    <hyperlink ref="AO72" r:id="rId196" display="https://pbs.twimg.com/profile_banners/382854562/1547120999"/>
    <hyperlink ref="AO73" r:id="rId197" display="https://pbs.twimg.com/profile_banners/400636318/1507447999"/>
    <hyperlink ref="AO75" r:id="rId198" display="https://pbs.twimg.com/profile_banners/524496707/1549980323"/>
    <hyperlink ref="AO76" r:id="rId199" display="https://pbs.twimg.com/profile_banners/363240200/1423445944"/>
    <hyperlink ref="AO77" r:id="rId200" display="https://pbs.twimg.com/profile_banners/15225275/1398885635"/>
    <hyperlink ref="AO79" r:id="rId201" display="https://pbs.twimg.com/profile_banners/1070274084100018176/1544984703"/>
    <hyperlink ref="AO80" r:id="rId202" display="https://pbs.twimg.com/profile_banners/33859932/1523447102"/>
    <hyperlink ref="AO82" r:id="rId203" display="https://pbs.twimg.com/profile_banners/3297759671/1557078704"/>
    <hyperlink ref="AO84" r:id="rId204" display="https://pbs.twimg.com/profile_banners/2915871116/1433835938"/>
    <hyperlink ref="AO85" r:id="rId205" display="https://pbs.twimg.com/profile_banners/10921932/1400615506"/>
    <hyperlink ref="AO86" r:id="rId206" display="https://pbs.twimg.com/profile_banners/256505391/1394449006"/>
    <hyperlink ref="AO87" r:id="rId207" display="https://pbs.twimg.com/profile_banners/23525257/1453123625"/>
    <hyperlink ref="AO88" r:id="rId208" display="https://pbs.twimg.com/profile_banners/93579657/1408515014"/>
    <hyperlink ref="AO89" r:id="rId209" display="https://pbs.twimg.com/profile_banners/180505807/1462974771"/>
    <hyperlink ref="AO90" r:id="rId210" display="https://pbs.twimg.com/profile_banners/3267373928/1435953409"/>
    <hyperlink ref="AO91" r:id="rId211" display="https://pbs.twimg.com/profile_banners/1262479110/1561929963"/>
    <hyperlink ref="AO92" r:id="rId212" display="https://pbs.twimg.com/profile_banners/12896772/1544224693"/>
    <hyperlink ref="AO93" r:id="rId213" display="https://pbs.twimg.com/profile_banners/66447663/1528188267"/>
    <hyperlink ref="AO94" r:id="rId214" display="https://pbs.twimg.com/profile_banners/2256664812/1546922991"/>
    <hyperlink ref="AO95" r:id="rId215" display="https://pbs.twimg.com/profile_banners/920994927022170112/1508418634"/>
    <hyperlink ref="AO96" r:id="rId216" display="https://pbs.twimg.com/profile_banners/407820603/1534899361"/>
    <hyperlink ref="AO97" r:id="rId217" display="https://pbs.twimg.com/profile_banners/2290055156/1487087587"/>
    <hyperlink ref="AO98" r:id="rId218" display="https://pbs.twimg.com/profile_banners/1140044934571053056/1560701864"/>
    <hyperlink ref="AO100" r:id="rId219" display="https://pbs.twimg.com/profile_banners/97025947/1421449727"/>
    <hyperlink ref="AO101" r:id="rId220" display="https://pbs.twimg.com/profile_banners/3158746801/1429572812"/>
    <hyperlink ref="AO102" r:id="rId221" display="https://pbs.twimg.com/profile_banners/64869164/1538367342"/>
    <hyperlink ref="AO105" r:id="rId222" display="https://pbs.twimg.com/profile_banners/25638690/1514586538"/>
    <hyperlink ref="AO106" r:id="rId223" display="https://pbs.twimg.com/profile_banners/1032791797498568704/1560619758"/>
    <hyperlink ref="AO107" r:id="rId224" display="https://pbs.twimg.com/profile_banners/3161742745/1495453727"/>
    <hyperlink ref="AO108" r:id="rId225" display="https://pbs.twimg.com/profile_banners/1142657153456410625/1561267498"/>
    <hyperlink ref="AO109" r:id="rId226" display="https://pbs.twimg.com/profile_banners/474775032/1561622492"/>
    <hyperlink ref="AO110" r:id="rId227" display="https://pbs.twimg.com/profile_banners/499020790/1476168377"/>
    <hyperlink ref="AO111" r:id="rId228" display="https://pbs.twimg.com/profile_banners/15588825/1521740600"/>
    <hyperlink ref="AO112" r:id="rId229" display="https://pbs.twimg.com/profile_banners/576479175/1358087013"/>
    <hyperlink ref="AO114" r:id="rId230" display="https://pbs.twimg.com/profile_banners/224893710/1544472063"/>
    <hyperlink ref="AO115" r:id="rId231" display="https://pbs.twimg.com/profile_banners/462813424/1535267084"/>
    <hyperlink ref="AO116" r:id="rId232" display="https://pbs.twimg.com/profile_banners/3244359300/1553765290"/>
    <hyperlink ref="AO117" r:id="rId233" display="https://pbs.twimg.com/profile_banners/3220722260/1463124140"/>
    <hyperlink ref="AO119" r:id="rId234" display="https://pbs.twimg.com/profile_banners/4145768721/1490289560"/>
    <hyperlink ref="AO121" r:id="rId235" display="https://pbs.twimg.com/profile_banners/1069317751389466625/1545984211"/>
    <hyperlink ref="AO122" r:id="rId236" display="https://pbs.twimg.com/profile_banners/3154199105/1498942152"/>
    <hyperlink ref="AO123" r:id="rId237" display="https://pbs.twimg.com/profile_banners/842394446/1486153163"/>
    <hyperlink ref="AO124" r:id="rId238" display="https://pbs.twimg.com/profile_banners/105666025/1548269974"/>
    <hyperlink ref="AO125" r:id="rId239" display="https://pbs.twimg.com/profile_banners/385574310/1541132033"/>
    <hyperlink ref="AO126" r:id="rId240" display="https://pbs.twimg.com/profile_banners/29451649/1445181394"/>
    <hyperlink ref="AO127" r:id="rId241" display="https://pbs.twimg.com/profile_banners/117860619/1469052067"/>
    <hyperlink ref="AO128" r:id="rId242" display="https://pbs.twimg.com/profile_banners/3017605700/1499696311"/>
    <hyperlink ref="AO129" r:id="rId243" display="https://pbs.twimg.com/profile_banners/923485565156233216/1510356470"/>
    <hyperlink ref="AO130" r:id="rId244" display="https://pbs.twimg.com/profile_banners/3252522736/1448557056"/>
    <hyperlink ref="AO131" r:id="rId245" display="https://pbs.twimg.com/profile_banners/3185621924/1430777883"/>
    <hyperlink ref="AO132" r:id="rId246" display="https://pbs.twimg.com/profile_banners/821564462834421760/1484712898"/>
    <hyperlink ref="AO133" r:id="rId247" display="https://pbs.twimg.com/profile_banners/2438047411/1426692526"/>
    <hyperlink ref="AO134" r:id="rId248" display="https://pbs.twimg.com/profile_banners/533296083/1495129065"/>
    <hyperlink ref="AO137" r:id="rId249" display="https://pbs.twimg.com/profile_banners/1145572388/1538681118"/>
    <hyperlink ref="AO138" r:id="rId250" display="https://pbs.twimg.com/profile_banners/1025333688232554496/1551718953"/>
    <hyperlink ref="AO139" r:id="rId251" display="https://pbs.twimg.com/profile_banners/3096535534/1520247602"/>
    <hyperlink ref="AO140" r:id="rId252" display="https://pbs.twimg.com/profile_banners/1846029589/1543340847"/>
    <hyperlink ref="AO141" r:id="rId253" display="https://pbs.twimg.com/profile_banners/2878981027/1419392421"/>
    <hyperlink ref="AO142" r:id="rId254" display="https://pbs.twimg.com/profile_banners/839518945757515777/1503452830"/>
    <hyperlink ref="AO143" r:id="rId255" display="https://pbs.twimg.com/profile_banners/1963286640/1515440030"/>
    <hyperlink ref="AO145" r:id="rId256" display="https://pbs.twimg.com/profile_banners/2363070240/1413573156"/>
    <hyperlink ref="AO146" r:id="rId257" display="https://pbs.twimg.com/profile_banners/132583610/1486398789"/>
    <hyperlink ref="AO147" r:id="rId258" display="https://pbs.twimg.com/profile_banners/1591390472/1558212398"/>
    <hyperlink ref="AO148" r:id="rId259" display="https://pbs.twimg.com/profile_banners/1123200393398239232/1557290186"/>
    <hyperlink ref="AO149" r:id="rId260" display="https://pbs.twimg.com/profile_banners/1311223778/1382078088"/>
    <hyperlink ref="AO150" r:id="rId261" display="https://pbs.twimg.com/profile_banners/20613914/1535654629"/>
    <hyperlink ref="AO151" r:id="rId262" display="https://pbs.twimg.com/profile_banners/216194230/1524174923"/>
    <hyperlink ref="AO152" r:id="rId263" display="https://pbs.twimg.com/profile_banners/608870334/1520955450"/>
    <hyperlink ref="AO153" r:id="rId264" display="https://pbs.twimg.com/profile_banners/834017794329018370/1508928948"/>
    <hyperlink ref="AO154" r:id="rId265" display="https://pbs.twimg.com/profile_banners/1387927129/1370532045"/>
    <hyperlink ref="AO155" r:id="rId266" display="https://pbs.twimg.com/profile_banners/37594582/1417803046"/>
    <hyperlink ref="AO156" r:id="rId267" display="https://pbs.twimg.com/profile_banners/2360588171/1470995498"/>
    <hyperlink ref="AO157" r:id="rId268" display="https://pbs.twimg.com/profile_banners/41520808/1483654624"/>
    <hyperlink ref="AO158" r:id="rId269" display="https://pbs.twimg.com/profile_banners/2568816684/1491681769"/>
    <hyperlink ref="AO159" r:id="rId270" display="https://pbs.twimg.com/profile_banners/30466910/1495072581"/>
    <hyperlink ref="AO160" r:id="rId271" display="https://pbs.twimg.com/profile_banners/1342865365/1492486372"/>
    <hyperlink ref="AO161" r:id="rId272" display="https://pbs.twimg.com/profile_banners/1127257387184852994/1562184026"/>
    <hyperlink ref="AO162" r:id="rId273" display="https://pbs.twimg.com/profile_banners/1057232031489257472/1540899748"/>
    <hyperlink ref="AO164" r:id="rId274" display="https://pbs.twimg.com/profile_banners/723488244642529282/1545474109"/>
    <hyperlink ref="AO165" r:id="rId275" display="https://pbs.twimg.com/profile_banners/2361698965/1506906450"/>
    <hyperlink ref="AO166" r:id="rId276" display="https://pbs.twimg.com/profile_banners/922282714606260225/1557405344"/>
    <hyperlink ref="AO170" r:id="rId277" display="https://pbs.twimg.com/profile_banners/24291534/1534453130"/>
    <hyperlink ref="AO171" r:id="rId278" display="https://pbs.twimg.com/profile_banners/39040181/1469809138"/>
    <hyperlink ref="AO173" r:id="rId279" display="https://pbs.twimg.com/profile_banners/866514564640374784/1495576647"/>
    <hyperlink ref="AO174" r:id="rId280" display="https://pbs.twimg.com/profile_banners/1084244191796961280/1547340605"/>
    <hyperlink ref="AO175" r:id="rId281" display="https://pbs.twimg.com/profile_banners/902610984698748928/1508630365"/>
    <hyperlink ref="AO177" r:id="rId282" display="https://pbs.twimg.com/profile_banners/436039273/1429549566"/>
    <hyperlink ref="AO179" r:id="rId283" display="https://pbs.twimg.com/profile_banners/355269149/1426598861"/>
    <hyperlink ref="AO180" r:id="rId284" display="https://pbs.twimg.com/profile_banners/81813216/1534697614"/>
    <hyperlink ref="AO181" r:id="rId285" display="https://pbs.twimg.com/profile_banners/803698378781630464/1480468207"/>
    <hyperlink ref="AO182" r:id="rId286" display="https://pbs.twimg.com/profile_banners/2383875511/1434996938"/>
    <hyperlink ref="AO183" r:id="rId287" display="https://pbs.twimg.com/profile_banners/94425545/1561813470"/>
    <hyperlink ref="AO184" r:id="rId288" display="https://pbs.twimg.com/profile_banners/92677101/1531774282"/>
    <hyperlink ref="AO185" r:id="rId289" display="https://pbs.twimg.com/profile_banners/17962908/1480309956"/>
    <hyperlink ref="AO186" r:id="rId290" display="https://pbs.twimg.com/profile_banners/97613366/1532962018"/>
    <hyperlink ref="AO187" r:id="rId291" display="https://pbs.twimg.com/profile_banners/2437656776/1429377069"/>
    <hyperlink ref="AO188" r:id="rId292" display="https://pbs.twimg.com/profile_banners/1112349672/1492396928"/>
    <hyperlink ref="AO189" r:id="rId293" display="https://pbs.twimg.com/profile_banners/3215177631/1502681408"/>
    <hyperlink ref="AO190" r:id="rId294" display="https://pbs.twimg.com/profile_banners/322937950/1475625109"/>
    <hyperlink ref="AO192" r:id="rId295" display="https://pbs.twimg.com/profile_banners/43985127/1505766777"/>
    <hyperlink ref="AO194" r:id="rId296" display="https://pbs.twimg.com/profile_banners/1106813419955597313/1552720133"/>
    <hyperlink ref="AO197" r:id="rId297" display="https://pbs.twimg.com/profile_banners/2155652671/1397490891"/>
    <hyperlink ref="AO198" r:id="rId298" display="https://pbs.twimg.com/profile_banners/599533690/1556478625"/>
    <hyperlink ref="AO199" r:id="rId299" display="https://pbs.twimg.com/profile_banners/3320019065/1471741737"/>
    <hyperlink ref="AO200" r:id="rId300" display="https://pbs.twimg.com/profile_banners/1065493743120220160/1543315381"/>
    <hyperlink ref="AO201" r:id="rId301" display="https://pbs.twimg.com/profile_banners/1053393014/1543442080"/>
    <hyperlink ref="AO202" r:id="rId302" display="https://pbs.twimg.com/profile_banners/190735834/1383753021"/>
    <hyperlink ref="AO203" r:id="rId303" display="https://pbs.twimg.com/profile_banners/436151423/1482362453"/>
    <hyperlink ref="AO204" r:id="rId304" display="https://pbs.twimg.com/profile_banners/1909364432/1524765333"/>
    <hyperlink ref="AO205" r:id="rId305" display="https://pbs.twimg.com/profile_banners/3167769482/1512174561"/>
    <hyperlink ref="AU3" r:id="rId306" display="http://abs.twimg.com/images/themes/theme1/bg.png"/>
    <hyperlink ref="AU5" r:id="rId307" display="http://abs.twimg.com/images/themes/theme14/bg.gif"/>
    <hyperlink ref="AU6" r:id="rId308" display="http://abs.twimg.com/images/themes/theme1/bg.png"/>
    <hyperlink ref="AU10" r:id="rId309" display="http://abs.twimg.com/images/themes/theme1/bg.png"/>
    <hyperlink ref="AU11" r:id="rId310" display="http://abs.twimg.com/images/themes/theme9/bg.gif"/>
    <hyperlink ref="AU12" r:id="rId311" display="http://abs.twimg.com/images/themes/theme1/bg.png"/>
    <hyperlink ref="AU13" r:id="rId312" display="http://abs.twimg.com/images/themes/theme1/bg.png"/>
    <hyperlink ref="AU14" r:id="rId313" display="http://abs.twimg.com/images/themes/theme1/bg.png"/>
    <hyperlink ref="AU15" r:id="rId314" display="http://abs.twimg.com/images/themes/theme14/bg.gif"/>
    <hyperlink ref="AU16" r:id="rId315" display="http://abs.twimg.com/images/themes/theme1/bg.png"/>
    <hyperlink ref="AU18" r:id="rId316" display="http://abs.twimg.com/images/themes/theme1/bg.png"/>
    <hyperlink ref="AU19" r:id="rId317" display="http://abs.twimg.com/images/themes/theme1/bg.png"/>
    <hyperlink ref="AU20" r:id="rId318" display="http://abs.twimg.com/images/themes/theme6/bg.gif"/>
    <hyperlink ref="AU21" r:id="rId319" display="http://abs.twimg.com/images/themes/theme1/bg.png"/>
    <hyperlink ref="AU22" r:id="rId320" display="http://abs.twimg.com/images/themes/theme1/bg.png"/>
    <hyperlink ref="AU23" r:id="rId321" display="http://abs.twimg.com/images/themes/theme1/bg.png"/>
    <hyperlink ref="AU24" r:id="rId322" display="http://abs.twimg.com/images/themes/theme10/bg.gif"/>
    <hyperlink ref="AU25" r:id="rId323" display="http://abs.twimg.com/images/themes/theme1/bg.png"/>
    <hyperlink ref="AU26" r:id="rId324" display="http://abs.twimg.com/images/themes/theme1/bg.png"/>
    <hyperlink ref="AU27" r:id="rId325" display="http://abs.twimg.com/images/themes/theme1/bg.png"/>
    <hyperlink ref="AU28" r:id="rId326" display="http://abs.twimg.com/images/themes/theme1/bg.png"/>
    <hyperlink ref="AU29" r:id="rId327" display="http://abs.twimg.com/images/themes/theme1/bg.png"/>
    <hyperlink ref="AU31" r:id="rId328" display="http://abs.twimg.com/images/themes/theme1/bg.png"/>
    <hyperlink ref="AU32" r:id="rId329" display="http://abs.twimg.com/images/themes/theme1/bg.png"/>
    <hyperlink ref="AU33" r:id="rId330" display="http://abs.twimg.com/images/themes/theme1/bg.png"/>
    <hyperlink ref="AU34" r:id="rId331" display="http://abs.twimg.com/images/themes/theme5/bg.gif"/>
    <hyperlink ref="AU35" r:id="rId332" display="http://abs.twimg.com/images/themes/theme1/bg.png"/>
    <hyperlink ref="AU36" r:id="rId333" display="http://abs.twimg.com/images/themes/theme1/bg.png"/>
    <hyperlink ref="AU37" r:id="rId334" display="http://abs.twimg.com/images/themes/theme1/bg.png"/>
    <hyperlink ref="AU38" r:id="rId335" display="http://abs.twimg.com/images/themes/theme1/bg.png"/>
    <hyperlink ref="AU39" r:id="rId336" display="http://abs.twimg.com/images/themes/theme1/bg.png"/>
    <hyperlink ref="AU41" r:id="rId337" display="http://abs.twimg.com/images/themes/theme1/bg.png"/>
    <hyperlink ref="AU42" r:id="rId338" display="http://abs.twimg.com/images/themes/theme1/bg.png"/>
    <hyperlink ref="AU44" r:id="rId339" display="http://abs.twimg.com/images/themes/theme1/bg.png"/>
    <hyperlink ref="AU45" r:id="rId340" display="http://abs.twimg.com/images/themes/theme11/bg.gif"/>
    <hyperlink ref="AU46" r:id="rId341" display="http://abs.twimg.com/images/themes/theme2/bg.gif"/>
    <hyperlink ref="AU48" r:id="rId342" display="http://abs.twimg.com/images/themes/theme1/bg.png"/>
    <hyperlink ref="AU49" r:id="rId343" display="http://abs.twimg.com/images/themes/theme1/bg.png"/>
    <hyperlink ref="AU50" r:id="rId344" display="http://abs.twimg.com/images/themes/theme1/bg.png"/>
    <hyperlink ref="AU51" r:id="rId345" display="http://abs.twimg.com/images/themes/theme13/bg.gif"/>
    <hyperlink ref="AU52" r:id="rId346" display="http://abs.twimg.com/images/themes/theme5/bg.gif"/>
    <hyperlink ref="AU53" r:id="rId347" display="http://abs.twimg.com/images/themes/theme18/bg.gif"/>
    <hyperlink ref="AU54" r:id="rId348" display="http://abs.twimg.com/images/themes/theme1/bg.png"/>
    <hyperlink ref="AU55" r:id="rId349" display="http://abs.twimg.com/images/themes/theme14/bg.gif"/>
    <hyperlink ref="AU56" r:id="rId350" display="http://abs.twimg.com/images/themes/theme4/bg.gif"/>
    <hyperlink ref="AU58" r:id="rId351" display="http://abs.twimg.com/images/themes/theme1/bg.png"/>
    <hyperlink ref="AU60" r:id="rId352" display="http://abs.twimg.com/images/themes/theme1/bg.png"/>
    <hyperlink ref="AU61" r:id="rId353" display="http://abs.twimg.com/images/themes/theme13/bg.gif"/>
    <hyperlink ref="AU62" r:id="rId354" display="http://abs.twimg.com/images/themes/theme1/bg.png"/>
    <hyperlink ref="AU63" r:id="rId355" display="http://abs.twimg.com/images/themes/theme1/bg.png"/>
    <hyperlink ref="AU64" r:id="rId356" display="http://abs.twimg.com/images/themes/theme1/bg.png"/>
    <hyperlink ref="AU65" r:id="rId357" display="http://abs.twimg.com/images/themes/theme1/bg.png"/>
    <hyperlink ref="AU66" r:id="rId358" display="http://abs.twimg.com/images/themes/theme16/bg.gif"/>
    <hyperlink ref="AU67" r:id="rId359" display="http://abs.twimg.com/images/themes/theme1/bg.png"/>
    <hyperlink ref="AU68" r:id="rId360" display="http://abs.twimg.com/images/themes/theme1/bg.png"/>
    <hyperlink ref="AU70" r:id="rId361" display="http://abs.twimg.com/images/themes/theme1/bg.png"/>
    <hyperlink ref="AU71" r:id="rId362" display="http://abs.twimg.com/images/themes/theme1/bg.png"/>
    <hyperlink ref="AU72" r:id="rId363" display="http://abs.twimg.com/images/themes/theme1/bg.png"/>
    <hyperlink ref="AU73" r:id="rId364" display="http://abs.twimg.com/images/themes/theme9/bg.gif"/>
    <hyperlink ref="AU74" r:id="rId365" display="http://abs.twimg.com/images/themes/theme1/bg.png"/>
    <hyperlink ref="AU75" r:id="rId366" display="http://abs.twimg.com/images/themes/theme3/bg.gif"/>
    <hyperlink ref="AU76" r:id="rId367" display="http://abs.twimg.com/images/themes/theme16/bg.gif"/>
    <hyperlink ref="AU77" r:id="rId368" display="http://abs.twimg.com/images/themes/theme1/bg.png"/>
    <hyperlink ref="AU78" r:id="rId369" display="http://abs.twimg.com/images/themes/theme1/bg.png"/>
    <hyperlink ref="AU80" r:id="rId370" display="http://abs.twimg.com/images/themes/theme1/bg.png"/>
    <hyperlink ref="AU81" r:id="rId371" display="http://abs.twimg.com/images/themes/theme1/bg.png"/>
    <hyperlink ref="AU82" r:id="rId372" display="http://abs.twimg.com/images/themes/theme1/bg.png"/>
    <hyperlink ref="AU83" r:id="rId373" display="http://abs.twimg.com/images/themes/theme1/bg.png"/>
    <hyperlink ref="AU84" r:id="rId374" display="http://abs.twimg.com/images/themes/theme1/bg.png"/>
    <hyperlink ref="AU85" r:id="rId375" display="http://abs.twimg.com/images/themes/theme6/bg.gif"/>
    <hyperlink ref="AU86" r:id="rId376" display="http://abs.twimg.com/images/themes/theme1/bg.png"/>
    <hyperlink ref="AU87" r:id="rId377" display="http://pbs.twimg.com/profile_background_images/378800000181611319/abxh7OfH.jpeg"/>
    <hyperlink ref="AU88" r:id="rId378" display="http://pbs.twimg.com/profile_background_images/723534830/5f8b924d2a98b7ae27297e9aa5d79982.jpeg"/>
    <hyperlink ref="AU89" r:id="rId379" display="http://abs.twimg.com/images/themes/theme1/bg.png"/>
    <hyperlink ref="AU90" r:id="rId380" display="http://abs.twimg.com/images/themes/theme9/bg.gif"/>
    <hyperlink ref="AU91" r:id="rId381" display="http://abs.twimg.com/images/themes/theme1/bg.png"/>
    <hyperlink ref="AU92" r:id="rId382" display="http://abs.twimg.com/images/themes/theme4/bg.gif"/>
    <hyperlink ref="AU93" r:id="rId383" display="http://abs.twimg.com/images/themes/theme13/bg.gif"/>
    <hyperlink ref="AU94" r:id="rId384" display="http://abs.twimg.com/images/themes/theme1/bg.png"/>
    <hyperlink ref="AU96" r:id="rId385" display="http://abs.twimg.com/images/themes/theme7/bg.gif"/>
    <hyperlink ref="AU97" r:id="rId386" display="http://abs.twimg.com/images/themes/theme10/bg.gif"/>
    <hyperlink ref="AU100" r:id="rId387" display="http://abs.twimg.com/images/themes/theme17/bg.gif"/>
    <hyperlink ref="AU101" r:id="rId388" display="http://abs.twimg.com/images/themes/theme1/bg.png"/>
    <hyperlink ref="AU102" r:id="rId389" display="http://abs.twimg.com/images/themes/theme13/bg.gif"/>
    <hyperlink ref="AU103" r:id="rId390" display="http://abs.twimg.com/images/themes/theme1/bg.png"/>
    <hyperlink ref="AU105" r:id="rId391" display="http://abs.twimg.com/images/themes/theme14/bg.gif"/>
    <hyperlink ref="AU106" r:id="rId392" display="http://abs.twimg.com/images/themes/theme1/bg.png"/>
    <hyperlink ref="AU107" r:id="rId393" display="http://abs.twimg.com/images/themes/theme1/bg.png"/>
    <hyperlink ref="AU109" r:id="rId394" display="http://abs.twimg.com/images/themes/theme1/bg.png"/>
    <hyperlink ref="AU110" r:id="rId395" display="http://abs.twimg.com/images/themes/theme19/bg.gif"/>
    <hyperlink ref="AU111" r:id="rId396" display="http://abs.twimg.com/images/themes/theme9/bg.gif"/>
    <hyperlink ref="AU112" r:id="rId397" display="http://abs.twimg.com/images/themes/theme7/bg.gif"/>
    <hyperlink ref="AU113" r:id="rId398" display="http://abs.twimg.com/images/themes/theme1/bg.png"/>
    <hyperlink ref="AU114" r:id="rId399" display="http://abs.twimg.com/images/themes/theme1/bg.png"/>
    <hyperlink ref="AU115" r:id="rId400" display="http://abs.twimg.com/images/themes/theme5/bg.gif"/>
    <hyperlink ref="AU116" r:id="rId401" display="http://abs.twimg.com/images/themes/theme1/bg.png"/>
    <hyperlink ref="AU117" r:id="rId402" display="http://abs.twimg.com/images/themes/theme1/bg.png"/>
    <hyperlink ref="AU119" r:id="rId403" display="http://abs.twimg.com/images/themes/theme1/bg.png"/>
    <hyperlink ref="AU120" r:id="rId404" display="http://abs.twimg.com/images/themes/theme1/bg.png"/>
    <hyperlink ref="AU122" r:id="rId405" display="http://abs.twimg.com/images/themes/theme1/bg.png"/>
    <hyperlink ref="AU123" r:id="rId406" display="http://abs.twimg.com/images/themes/theme14/bg.gif"/>
    <hyperlink ref="AU124" r:id="rId407" display="http://abs.twimg.com/images/themes/theme1/bg.png"/>
    <hyperlink ref="AU125" r:id="rId408" display="http://abs.twimg.com/images/themes/theme1/bg.png"/>
    <hyperlink ref="AU126" r:id="rId409" display="http://abs.twimg.com/images/themes/theme15/bg.png"/>
    <hyperlink ref="AU127" r:id="rId410" display="http://abs.twimg.com/images/themes/theme17/bg.gif"/>
    <hyperlink ref="AU128" r:id="rId411" display="http://abs.twimg.com/images/themes/theme1/bg.png"/>
    <hyperlink ref="AU129" r:id="rId412" display="http://abs.twimg.com/images/themes/theme1/bg.png"/>
    <hyperlink ref="AU130" r:id="rId413" display="http://abs.twimg.com/images/themes/theme1/bg.png"/>
    <hyperlink ref="AU131" r:id="rId414" display="http://abs.twimg.com/images/themes/theme1/bg.png"/>
    <hyperlink ref="AU132" r:id="rId415" display="http://abs.twimg.com/images/themes/theme1/bg.png"/>
    <hyperlink ref="AU133" r:id="rId416" display="http://abs.twimg.com/images/themes/theme1/bg.png"/>
    <hyperlink ref="AU134" r:id="rId417" display="http://abs.twimg.com/images/themes/theme1/bg.png"/>
    <hyperlink ref="AU135" r:id="rId418" display="http://abs.twimg.com/images/themes/theme1/bg.png"/>
    <hyperlink ref="AU136" r:id="rId419" display="http://abs.twimg.com/images/themes/theme1/bg.png"/>
    <hyperlink ref="AU137" r:id="rId420" display="http://abs.twimg.com/images/themes/theme1/bg.png"/>
    <hyperlink ref="AU139" r:id="rId421" display="http://abs.twimg.com/images/themes/theme1/bg.png"/>
    <hyperlink ref="AU140" r:id="rId422" display="http://abs.twimg.com/images/themes/theme1/bg.png"/>
    <hyperlink ref="AU141" r:id="rId423" display="http://abs.twimg.com/images/themes/theme1/bg.png"/>
    <hyperlink ref="AU143" r:id="rId424" display="http://abs.twimg.com/images/themes/theme1/bg.png"/>
    <hyperlink ref="AU144" r:id="rId425" display="http://abs.twimg.com/images/themes/theme3/bg.gif"/>
    <hyperlink ref="AU145" r:id="rId426" display="http://abs.twimg.com/images/themes/theme1/bg.png"/>
    <hyperlink ref="AU146" r:id="rId427" display="http://abs.twimg.com/images/themes/theme1/bg.png"/>
    <hyperlink ref="AU147" r:id="rId428" display="http://abs.twimg.com/images/themes/theme11/bg.gif"/>
    <hyperlink ref="AU149" r:id="rId429" display="http://abs.twimg.com/images/themes/theme1/bg.png"/>
    <hyperlink ref="AU150" r:id="rId430" display="http://abs.twimg.com/images/themes/theme14/bg.gif"/>
    <hyperlink ref="AU151" r:id="rId431" display="http://abs.twimg.com/images/themes/theme9/bg.gif"/>
    <hyperlink ref="AU152" r:id="rId432" display="http://abs.twimg.com/images/themes/theme1/bg.png"/>
    <hyperlink ref="AU153" r:id="rId433" display="http://abs.twimg.com/images/themes/theme1/bg.png"/>
    <hyperlink ref="AU154" r:id="rId434" display="http://abs.twimg.com/images/themes/theme1/bg.png"/>
    <hyperlink ref="AU155" r:id="rId435" display="http://abs.twimg.com/images/themes/theme5/bg.gif"/>
    <hyperlink ref="AU156" r:id="rId436" display="http://abs.twimg.com/images/themes/theme1/bg.png"/>
    <hyperlink ref="AU157" r:id="rId437" display="http://abs.twimg.com/images/themes/theme14/bg.gif"/>
    <hyperlink ref="AU158" r:id="rId438" display="http://abs.twimg.com/images/themes/theme13/bg.gif"/>
    <hyperlink ref="AU159" r:id="rId439" display="http://abs.twimg.com/images/themes/theme1/bg.png"/>
    <hyperlink ref="AU160" r:id="rId440" display="http://abs.twimg.com/images/themes/theme1/bg.png"/>
    <hyperlink ref="AU163" r:id="rId441" display="http://abs.twimg.com/images/themes/theme1/bg.png"/>
    <hyperlink ref="AU165" r:id="rId442" display="http://abs.twimg.com/images/themes/theme1/bg.png"/>
    <hyperlink ref="AU167" r:id="rId443" display="http://abs.twimg.com/images/themes/theme1/bg.png"/>
    <hyperlink ref="AU168" r:id="rId444" display="http://abs.twimg.com/images/themes/theme1/bg.png"/>
    <hyperlink ref="AU169" r:id="rId445" display="http://abs.twimg.com/images/themes/theme1/bg.png"/>
    <hyperlink ref="AU170" r:id="rId446" display="http://abs.twimg.com/images/themes/theme6/bg.gif"/>
    <hyperlink ref="AU171" r:id="rId447" display="http://abs.twimg.com/images/themes/theme7/bg.gif"/>
    <hyperlink ref="AU172" r:id="rId448" display="http://abs.twimg.com/images/themes/theme1/bg.png"/>
    <hyperlink ref="AU173" r:id="rId449" display="http://abs.twimg.com/images/themes/theme1/bg.png"/>
    <hyperlink ref="AU175" r:id="rId450" display="http://abs.twimg.com/images/themes/theme1/bg.png"/>
    <hyperlink ref="AU177" r:id="rId451" display="http://abs.twimg.com/images/themes/theme17/bg.gif"/>
    <hyperlink ref="AU178" r:id="rId452" display="http://abs.twimg.com/images/themes/theme11/bg.gif"/>
    <hyperlink ref="AU179" r:id="rId453" display="http://abs.twimg.com/images/themes/theme1/bg.png"/>
    <hyperlink ref="AU180" r:id="rId454" display="http://abs.twimg.com/images/themes/theme18/bg.gif"/>
    <hyperlink ref="AU182" r:id="rId455" display="http://abs.twimg.com/images/themes/theme1/bg.png"/>
    <hyperlink ref="AU183" r:id="rId456" display="http://abs.twimg.com/images/themes/theme13/bg.gif"/>
    <hyperlink ref="AU184" r:id="rId457" display="http://abs.twimg.com/images/themes/theme1/bg.png"/>
    <hyperlink ref="AU185" r:id="rId458" display="http://abs.twimg.com/images/themes/theme2/bg.gif"/>
    <hyperlink ref="AU186" r:id="rId459" display="http://abs.twimg.com/images/themes/theme1/bg.png"/>
    <hyperlink ref="AU187" r:id="rId460" display="http://abs.twimg.com/images/themes/theme1/bg.png"/>
    <hyperlink ref="AU188" r:id="rId461" display="http://abs.twimg.com/images/themes/theme13/bg.gif"/>
    <hyperlink ref="AU189" r:id="rId462" display="http://abs.twimg.com/images/themes/theme1/bg.png"/>
    <hyperlink ref="AU190" r:id="rId463" display="http://abs.twimg.com/images/themes/theme17/bg.gif"/>
    <hyperlink ref="AU191" r:id="rId464" display="http://abs.twimg.com/images/themes/theme1/bg.png"/>
    <hyperlink ref="AU192" r:id="rId465" display="http://abs.twimg.com/images/themes/theme4/bg.gif"/>
    <hyperlink ref="AU193" r:id="rId466" display="http://abs.twimg.com/images/themes/theme11/bg.gif"/>
    <hyperlink ref="AU194" r:id="rId467" display="http://abs.twimg.com/images/themes/theme1/bg.png"/>
    <hyperlink ref="AU195" r:id="rId468" display="http://abs.twimg.com/images/themes/theme1/bg.png"/>
    <hyperlink ref="AU196" r:id="rId469" display="http://abs.twimg.com/images/themes/theme1/bg.png"/>
    <hyperlink ref="AU197" r:id="rId470" display="http://abs.twimg.com/images/themes/theme1/bg.png"/>
    <hyperlink ref="AU198" r:id="rId471" display="http://abs.twimg.com/images/themes/theme1/bg.png"/>
    <hyperlink ref="AU199" r:id="rId472" display="http://abs.twimg.com/images/themes/theme1/bg.png"/>
    <hyperlink ref="AU201" r:id="rId473" display="http://abs.twimg.com/images/themes/theme1/bg.png"/>
    <hyperlink ref="AU202" r:id="rId474" display="http://abs.twimg.com/images/themes/theme5/bg.gif"/>
    <hyperlink ref="AU203" r:id="rId475" display="http://abs.twimg.com/images/themes/theme1/bg.png"/>
    <hyperlink ref="AU204" r:id="rId476" display="http://abs.twimg.com/images/themes/theme1/bg.png"/>
    <hyperlink ref="AU205" r:id="rId477" display="http://abs.twimg.com/images/themes/theme1/bg.png"/>
    <hyperlink ref="AU206" r:id="rId478" display="http://abs.twimg.com/images/themes/theme1/bg.png"/>
    <hyperlink ref="F3" r:id="rId479" display="http://pbs.twimg.com/profile_images/605435863925800960/2kuCWyUh_normal.jpg"/>
    <hyperlink ref="F4" r:id="rId480" display="http://pbs.twimg.com/profile_images/794227319112138752/1qh3Rp4Q_normal.jpg"/>
    <hyperlink ref="F5" r:id="rId481" display="http://pbs.twimg.com/profile_images/978666947247333376/bZVx29i8_normal.jpg"/>
    <hyperlink ref="F6" r:id="rId482" display="http://pbs.twimg.com/profile_images/593090924525162496/oEghroRC_normal.jpg"/>
    <hyperlink ref="F7" r:id="rId483" display="http://pbs.twimg.com/profile_images/1142709384931356674/uYucXNU7_normal.jpg"/>
    <hyperlink ref="F8" r:id="rId484" display="http://pbs.twimg.com/profile_images/930341287961743360/vVeA4nak_normal.jpg"/>
    <hyperlink ref="F9" r:id="rId485" display="http://pbs.twimg.com/profile_images/870106509753159680/YeLhqw40_normal.jpg"/>
    <hyperlink ref="F10" r:id="rId486" display="http://pbs.twimg.com/profile_images/845013445275779072/HNIBAgr6_normal.jpg"/>
    <hyperlink ref="F11" r:id="rId487" display="http://pbs.twimg.com/profile_images/378800000750706787/26e005493ca2b6f9623a17f414a79564_normal.jpeg"/>
    <hyperlink ref="F12" r:id="rId488" display="http://pbs.twimg.com/profile_images/679891077562822656/NitfE4Ei_normal.jpg"/>
    <hyperlink ref="F13" r:id="rId489" display="http://pbs.twimg.com/profile_images/624902365053878272/wat6YByN_normal.jpg"/>
    <hyperlink ref="F14" r:id="rId490" display="http://abs.twimg.com/sticky/default_profile_images/default_profile_normal.png"/>
    <hyperlink ref="F15" r:id="rId491" display="http://pbs.twimg.com/profile_images/864568360947793920/ZrdjbU42_normal.jpg"/>
    <hyperlink ref="F16" r:id="rId492" display="http://pbs.twimg.com/profile_images/463781034106970112/s6-XlAeS_normal.jpeg"/>
    <hyperlink ref="F17" r:id="rId493" display="http://pbs.twimg.com/profile_images/923932258590973952/kzQjMAd9_normal.jpg"/>
    <hyperlink ref="F18" r:id="rId494" display="http://pbs.twimg.com/profile_images/984429039531298821/snUToSKD_normal.jpg"/>
    <hyperlink ref="F19" r:id="rId495" display="http://pbs.twimg.com/profile_images/821843341922795521/VJvGtuTA_normal.jpg"/>
    <hyperlink ref="F20" r:id="rId496" display="http://pbs.twimg.com/profile_images/378800000561938949/08d650ccbb30b9d04148c618432efb31_normal.jpeg"/>
    <hyperlink ref="F21" r:id="rId497" display="http://pbs.twimg.com/profile_images/467200911966609408/uhSDmjo0_normal.jpeg"/>
    <hyperlink ref="F22" r:id="rId498" display="http://pbs.twimg.com/profile_images/683786140348907521/UraQJ09q_normal.jpg"/>
    <hyperlink ref="F23" r:id="rId499" display="http://pbs.twimg.com/profile_images/776601196102504448/yFcxMVdF_normal.jpg"/>
    <hyperlink ref="F24" r:id="rId500" display="http://pbs.twimg.com/profile_images/802156727915286528/_Axr4eVw_normal.jpg"/>
    <hyperlink ref="F25" r:id="rId501" display="http://abs.twimg.com/sticky/default_profile_images/default_profile_normal.png"/>
    <hyperlink ref="F26" r:id="rId502" display="http://pbs.twimg.com/profile_images/1022972313493491712/pyJKcftr_normal.jpg"/>
    <hyperlink ref="F27" r:id="rId503" display="http://pbs.twimg.com/profile_images/1016132908476764160/SZGKYZc4_normal.jpg"/>
    <hyperlink ref="F28" r:id="rId504" display="http://pbs.twimg.com/profile_images/1146574521/MyPhoto-101017-04_normal.JPG"/>
    <hyperlink ref="F29" r:id="rId505" display="http://pbs.twimg.com/profile_images/1545923428/geri_normal.png"/>
    <hyperlink ref="F30" r:id="rId506" display="http://pbs.twimg.com/profile_images/853658082836172801/T0my6mQW_normal.jpg"/>
    <hyperlink ref="F31" r:id="rId507" display="http://pbs.twimg.com/profile_images/712639000234835968/fgVMKbd-_normal.jpg"/>
    <hyperlink ref="F32" r:id="rId508" display="http://pbs.twimg.com/profile_images/1088868795589054466/bFfeV83l_normal.jpg"/>
    <hyperlink ref="F33" r:id="rId509" display="http://pbs.twimg.com/profile_images/856970642163326976/WZTQw5kf_normal.jpg"/>
    <hyperlink ref="F34" r:id="rId510" display="http://pbs.twimg.com/profile_images/1013614110171250688/vrPUCDn2_normal.jpg"/>
    <hyperlink ref="F35" r:id="rId511" display="http://pbs.twimg.com/profile_images/1037305391909154822/yoh6MOhe_normal.jpg"/>
    <hyperlink ref="F36" r:id="rId512" display="http://pbs.twimg.com/profile_images/554320111478112256/IRdTexK-_normal.jpeg"/>
    <hyperlink ref="F37" r:id="rId513" display="http://pbs.twimg.com/profile_images/378800000266444813/336a6a5ba309cd0b49ba704e090c203c_normal.jpeg"/>
    <hyperlink ref="F38" r:id="rId514" display="http://pbs.twimg.com/profile_images/730408750092144645/O1ug7TfM_normal.jpg"/>
    <hyperlink ref="F39" r:id="rId515" display="http://pbs.twimg.com/profile_images/933404651692658688/YOMntrP8_normal.jpg"/>
    <hyperlink ref="F40" r:id="rId516" display="http://pbs.twimg.com/profile_images/681934872282304512/4mecuxM3_normal.jpg"/>
    <hyperlink ref="F41" r:id="rId517" display="http://pbs.twimg.com/profile_images/751053998287978496/GaloX8n5_normal.jpg"/>
    <hyperlink ref="F42" r:id="rId518" display="http://pbs.twimg.com/profile_images/849447506455015429/oipLN9Dk_normal.jpg"/>
    <hyperlink ref="F43" r:id="rId519" display="http://pbs.twimg.com/profile_images/798602757712343042/K5T4yNKd_normal.jpg"/>
    <hyperlink ref="F44" r:id="rId520" display="http://pbs.twimg.com/profile_images/829843499398868992/PzDZrFVS_normal.jpg"/>
    <hyperlink ref="F45" r:id="rId521" display="http://pbs.twimg.com/profile_images/950919205980966914/Lhr1NYUU_normal.jpg"/>
    <hyperlink ref="F46" r:id="rId522" display="http://pbs.twimg.com/profile_images/920268142726828032/7yvvLD2h_normal.jpg"/>
    <hyperlink ref="F47" r:id="rId523" display="http://pbs.twimg.com/profile_images/696843854243168256/ufAV9ldM_normal.jpg"/>
    <hyperlink ref="F48" r:id="rId524" display="http://pbs.twimg.com/profile_images/750514111386161153/EkmadW2L_normal.jpg"/>
    <hyperlink ref="F49" r:id="rId525" display="http://pbs.twimg.com/profile_images/855545239859331072/HPBJxMlJ_normal.jpg"/>
    <hyperlink ref="F50" r:id="rId526" display="http://pbs.twimg.com/profile_images/427820508151685120/c2hgRuiD_normal.jpeg"/>
    <hyperlink ref="F51" r:id="rId527" display="http://pbs.twimg.com/profile_images/745701163106967552/Z1ilNaSv_normal.jpg"/>
    <hyperlink ref="F52" r:id="rId528" display="http://pbs.twimg.com/profile_images/592796166099759108/cjdQyPbz_normal.png"/>
    <hyperlink ref="F53" r:id="rId529" display="http://pbs.twimg.com/profile_images/590032321337630720/BNgDAlSt_normal.jpg"/>
    <hyperlink ref="F54" r:id="rId530" display="http://pbs.twimg.com/profile_images/2677171863/7fc7321850a1f2786a1705466f43bfc5_normal.jpeg"/>
    <hyperlink ref="F55" r:id="rId531" display="http://pbs.twimg.com/profile_images/1908424398/twitter-pavement-runner_normal.jpg"/>
    <hyperlink ref="F56" r:id="rId532" display="http://pbs.twimg.com/profile_images/468029146593898496/uaD-qVdD_normal.jpeg"/>
    <hyperlink ref="F57" r:id="rId533" display="http://abs.twimg.com/sticky/default_profile_images/default_profile_normal.png"/>
    <hyperlink ref="F58" r:id="rId534" display="http://pbs.twimg.com/profile_images/738188977983754240/GVmvfl-Y_normal.jpg"/>
    <hyperlink ref="F59" r:id="rId535" display="http://pbs.twimg.com/profile_images/1042357537809395712/rpgo1sTg_normal.jpg"/>
    <hyperlink ref="F60" r:id="rId536" display="http://pbs.twimg.com/profile_images/919402052073246720/ty1d50jZ_normal.jpg"/>
    <hyperlink ref="F61" r:id="rId537" display="http://pbs.twimg.com/profile_images/840072022784860161/2SNRtjS0_normal.jpg"/>
    <hyperlink ref="F62" r:id="rId538" display="http://pbs.twimg.com/profile_images/642803147933507584/AMkjeNU8_normal.jpg"/>
    <hyperlink ref="F63" r:id="rId539" display="http://pbs.twimg.com/profile_images/1074531277892653056/gMihqcpx_normal.jpg"/>
    <hyperlink ref="F64" r:id="rId540" display="http://pbs.twimg.com/profile_images/749927841760833536/xcGIzEwa_normal.jpg"/>
    <hyperlink ref="F65" r:id="rId541" display="http://pbs.twimg.com/profile_images/706345271731449856/BlD9sLf2_normal.jpg"/>
    <hyperlink ref="F66" r:id="rId542" display="http://pbs.twimg.com/profile_images/2931186171/0ae7ff197b5991ad634a4f527c5343d6_normal.jpeg"/>
    <hyperlink ref="F67" r:id="rId543" display="http://pbs.twimg.com/profile_images/378800000663429655/6ab7bee728ef51e9e1cc3529cb681819_normal.jpeg"/>
    <hyperlink ref="F68" r:id="rId544" display="http://pbs.twimg.com/profile_images/589127620555485184/I32kzpQO_normal.jpg"/>
    <hyperlink ref="F69" r:id="rId545" display="http://abs.twimg.com/sticky/default_profile_images/default_profile_normal.png"/>
    <hyperlink ref="F70" r:id="rId546" display="http://pbs.twimg.com/profile_images/378800000605270214/2710fb915b4d2d9f25ed0e57030f9653_normal.jpeg"/>
    <hyperlink ref="F71" r:id="rId547" display="http://pbs.twimg.com/profile_images/512841330964197377/OZKDwMRj_normal.jpeg"/>
    <hyperlink ref="F72" r:id="rId548" display="http://pbs.twimg.com/profile_images/849986355069407232/EsUjXoMu_normal.jpg"/>
    <hyperlink ref="F73" r:id="rId549" display="http://pbs.twimg.com/profile_images/916929473856946177/flfDau9a_normal.jpg"/>
    <hyperlink ref="F74" r:id="rId550" display="http://abs.twimg.com/sticky/default_profile_images/default_profile_normal.png"/>
    <hyperlink ref="F75" r:id="rId551" display="http://pbs.twimg.com/profile_images/3678490374/abbb437015a3c81ecbe3840c0904db87_normal.jpeg"/>
    <hyperlink ref="F76" r:id="rId552" display="http://pbs.twimg.com/profile_images/741620370109661190/EDUijc6z_normal.jpg"/>
    <hyperlink ref="F77" r:id="rId553" display="http://pbs.twimg.com/profile_images/469113578872532992/FtsGh_LG_normal.png"/>
    <hyperlink ref="F78" r:id="rId554" display="http://pbs.twimg.com/profile_images/442721639109632000/u8lebdxL_normal.jpeg"/>
    <hyperlink ref="F79" r:id="rId555" display="http://pbs.twimg.com/profile_images/1074370214115115010/Lxt4zUcs_normal.jpg"/>
    <hyperlink ref="F80" r:id="rId556" display="http://pbs.twimg.com/profile_images/984034578968047616/GVQNy7Yl_normal.jpg"/>
    <hyperlink ref="F81" r:id="rId557" display="http://pbs.twimg.com/profile_images/488746851294658560/vDN72bBn_normal.jpeg"/>
    <hyperlink ref="F82" r:id="rId558" display="http://pbs.twimg.com/profile_images/1125154421938302976/CVJ8M2EP_normal.jpg"/>
    <hyperlink ref="F83" r:id="rId559" display="http://abs.twimg.com/sticky/default_profile_images/default_profile_0_normal.png"/>
    <hyperlink ref="F84" r:id="rId560" display="http://pbs.twimg.com/profile_images/992495374643363841/4d1mME0J_normal.jpg"/>
    <hyperlink ref="F85" r:id="rId561" display="http://pbs.twimg.com/profile_images/674732391219376128/aPNg36sd_normal.png"/>
    <hyperlink ref="F86" r:id="rId562" display="http://pbs.twimg.com/profile_images/442977000676790274/GQKcNdTN_normal.jpeg"/>
    <hyperlink ref="F87" r:id="rId563" display="http://pbs.twimg.com/profile_images/657517943182393344/eNlG9ZpP_normal.jpg"/>
    <hyperlink ref="F88" r:id="rId564" display="http://pbs.twimg.com/profile_images/567461313777913856/EJj_br75_normal.jpeg"/>
    <hyperlink ref="F89" r:id="rId565" display="http://pbs.twimg.com/profile_images/786681705981673472/T5OKNZ1-_normal.jpg"/>
    <hyperlink ref="F90" r:id="rId566" display="http://pbs.twimg.com/profile_images/617059383092994048/rpRLltGH_normal.jpg"/>
    <hyperlink ref="F91" r:id="rId567" display="http://pbs.twimg.com/profile_images/1142944372922683392/PY1yacBZ_normal.jpg"/>
    <hyperlink ref="F92" r:id="rId568" display="http://pbs.twimg.com/profile_images/1145058037364862982/5xY4t3IW_normal.jpg"/>
    <hyperlink ref="F93" r:id="rId569" display="http://pbs.twimg.com/profile_images/974795510413385728/JZHuUR02_normal.jpg"/>
    <hyperlink ref="F94" r:id="rId570" display="http://pbs.twimg.com/profile_images/1082501359629287424/wxvBLPtH_normal.jpg"/>
    <hyperlink ref="F95" r:id="rId571" display="http://pbs.twimg.com/profile_images/938984539686424576/FRdd7YMN_normal.jpg"/>
    <hyperlink ref="F96" r:id="rId572" display="http://pbs.twimg.com/profile_images/1032391332340355072/1poLWVwC_normal.jpg"/>
    <hyperlink ref="F97" r:id="rId573" display="http://pbs.twimg.com/profile_images/504356862003642368/qyng4NrU_normal.png"/>
    <hyperlink ref="F98" r:id="rId574" display="http://pbs.twimg.com/profile_images/1140292358325583872/JcJWexME_normal.jpg"/>
    <hyperlink ref="F99" r:id="rId575" display="http://pbs.twimg.com/profile_images/1013605316531978240/V-P9wGxl_normal.jpg"/>
    <hyperlink ref="F100" r:id="rId576" display="http://pbs.twimg.com/profile_images/859001716599140352/JRMyni-u_normal.jpg"/>
    <hyperlink ref="F101" r:id="rId577" display="http://pbs.twimg.com/profile_images/590296427680518144/nJdUbgOI_normal.jpg"/>
    <hyperlink ref="F102" r:id="rId578" display="http://pbs.twimg.com/profile_images/853771654387859457/dcspkfwq_normal.jpg"/>
    <hyperlink ref="F103" r:id="rId579" display="http://pbs.twimg.com/profile_images/1097329459667951616/Rhq6cNJG_normal.jpg"/>
    <hyperlink ref="F104" r:id="rId580" display="http://abs.twimg.com/sticky/default_profile_images/default_profile_normal.png"/>
    <hyperlink ref="F105" r:id="rId581" display="http://pbs.twimg.com/profile_images/946870681261694976/gYzYpzZw_normal.jpg"/>
    <hyperlink ref="F106" r:id="rId582" display="http://pbs.twimg.com/profile_images/1115466028425908224/Xekpvl4R_normal.jpg"/>
    <hyperlink ref="F107" r:id="rId583" display="http://pbs.twimg.com/profile_images/739427616596332544/1hHGLddp_normal.jpg"/>
    <hyperlink ref="F108" r:id="rId584" display="http://pbs.twimg.com/profile_images/1142664791405649920/7EOOZRGr_normal.jpg"/>
    <hyperlink ref="F109" r:id="rId585" display="http://pbs.twimg.com/profile_images/606418696597204992/VxVeVLAA_normal.jpg"/>
    <hyperlink ref="F110" r:id="rId586" display="http://pbs.twimg.com/profile_images/863142003168743425/M7LmzRjX_normal.jpg"/>
    <hyperlink ref="F111" r:id="rId587" display="http://pbs.twimg.com/profile_images/976878554666471425/BJHFc8tF_normal.jpg"/>
    <hyperlink ref="F112" r:id="rId588" display="http://pbs.twimg.com/profile_images/3334879428/33dc139f52ca1361d71b650add2be9b8_normal.jpeg"/>
    <hyperlink ref="F113" r:id="rId589" display="http://pbs.twimg.com/profile_images/796786833979887616/_lcVGgPN_normal.jpg"/>
    <hyperlink ref="F114" r:id="rId590" display="http://pbs.twimg.com/profile_images/1073990088470790146/qXlX1euv_normal.jpg"/>
    <hyperlink ref="F115" r:id="rId591" display="http://pbs.twimg.com/profile_images/1751945995/Carri_Uranga_normal.jpg"/>
    <hyperlink ref="F116" r:id="rId592" display="http://pbs.twimg.com/profile_images/978846274672840705/804NDKRO_normal.jpg"/>
    <hyperlink ref="F117" r:id="rId593" display="http://pbs.twimg.com/profile_images/600761625637879808/83spqePA_normal.jpg"/>
    <hyperlink ref="F118" r:id="rId594" display="http://pbs.twimg.com/profile_images/719711989853872128/OSEMoxlV_normal.jpg"/>
    <hyperlink ref="F119" r:id="rId595" display="http://pbs.twimg.com/profile_images/844961769340723201/dptAaHKU_normal.jpg"/>
    <hyperlink ref="F120" r:id="rId596" display="http://abs.twimg.com/sticky/default_profile_images/default_profile_normal.png"/>
    <hyperlink ref="F121" r:id="rId597" display="http://pbs.twimg.com/profile_images/1078562451380146176/EXnGX7kv_normal.jpg"/>
    <hyperlink ref="F122" r:id="rId598" display="http://pbs.twimg.com/profile_images/881253370463440896/mxmUi4kd_normal.jpg"/>
    <hyperlink ref="F123" r:id="rId599" display="http://pbs.twimg.com/profile_images/1122941112740646917/8jYOwwXW_normal.jpg"/>
    <hyperlink ref="F124" r:id="rId600" display="http://pbs.twimg.com/profile_images/959574437245923333/5PoF-W8m_normal.jpg"/>
    <hyperlink ref="F125" r:id="rId601" display="http://pbs.twimg.com/profile_images/1058210558175047680/2nrmV_pf_normal.jpg"/>
    <hyperlink ref="F126" r:id="rId602" display="http://pbs.twimg.com/profile_images/650057408404918272/xJA2vXws_normal.jpg"/>
    <hyperlink ref="F127" r:id="rId603" display="http://pbs.twimg.com/profile_images/755885701489565696/5H3AUrwh_normal.jpg"/>
    <hyperlink ref="F128" r:id="rId604" display="http://pbs.twimg.com/profile_images/827285933087010817/pVfuXfXB_normal.jpg"/>
    <hyperlink ref="F129" r:id="rId605" display="http://pbs.twimg.com/profile_images/923552707058814976/91w5sQVq_normal.jpg"/>
    <hyperlink ref="F130" r:id="rId606" display="http://pbs.twimg.com/profile_images/598563672299036673/LuGPao7n_normal.jpg"/>
    <hyperlink ref="F131" r:id="rId607" display="http://pbs.twimg.com/profile_images/978409949461188608/MZ-8mZRz_normal.jpg"/>
    <hyperlink ref="F132" r:id="rId608" display="http://pbs.twimg.com/profile_images/821570809885925376/W44ioWp7_normal.jpg"/>
    <hyperlink ref="F133" r:id="rId609" display="http://pbs.twimg.com/profile_images/578216344761409536/naPSxwrK_normal.jpeg"/>
    <hyperlink ref="F134" r:id="rId610" display="http://pbs.twimg.com/profile_images/865253400694444032/O_9Fz4Ao_normal.jpg"/>
    <hyperlink ref="F135" r:id="rId611" display="http://pbs.twimg.com/profile_images/697056255177785344/V9WWi4RA_normal.jpg"/>
    <hyperlink ref="F136" r:id="rId612" display="http://pbs.twimg.com/profile_images/596765007477665792/6cLTLlA3_normal.jpg"/>
    <hyperlink ref="F137" r:id="rId613" display="http://pbs.twimg.com/profile_images/568164998888062976/Vhuddi5H_normal.jpeg"/>
    <hyperlink ref="F138" r:id="rId614" display="http://pbs.twimg.com/profile_images/1102508741176512512/NvMaNON8_normal.jpg"/>
    <hyperlink ref="F139" r:id="rId615" display="http://pbs.twimg.com/profile_images/970615011897954304/l2DKhcjG_normal.jpg"/>
    <hyperlink ref="F140" r:id="rId616" display="http://pbs.twimg.com/profile_images/1067474109574119426/flPksKw6_normal.jpg"/>
    <hyperlink ref="F141" r:id="rId617" display="http://pbs.twimg.com/profile_images/707267454720942080/8Qlrpfr3_normal.jpg"/>
    <hyperlink ref="F142" r:id="rId618" display="http://pbs.twimg.com/profile_images/853798145582657537/IKlEOD_y_normal.jpg"/>
    <hyperlink ref="F143" r:id="rId619" display="http://pbs.twimg.com/profile_images/720992744416501760/5zMNQkm5_normal.jpg"/>
    <hyperlink ref="F144" r:id="rId620" display="http://pbs.twimg.com/profile_images/815944994951413760/GthBqgJd_normal.jpg"/>
    <hyperlink ref="F145" r:id="rId621" display="http://pbs.twimg.com/profile_images/438753524147433472/hMF980bp_normal.jpeg"/>
    <hyperlink ref="F146" r:id="rId622" display="http://pbs.twimg.com/profile_images/811012943655632897/JcDyGbCB_normal.jpg"/>
    <hyperlink ref="F147" r:id="rId623" display="http://pbs.twimg.com/profile_images/1129850801378271234/nTBMjIT8_normal.jpg"/>
    <hyperlink ref="F148" r:id="rId624" display="http://pbs.twimg.com/profile_images/1123201064155488257/gr98O8xh_normal.png"/>
    <hyperlink ref="F149" r:id="rId625" display="http://pbs.twimg.com/profile_images/378800000612478188/e54bf600915ac23db09e26ca6f1a1188_normal.jpeg"/>
    <hyperlink ref="F150" r:id="rId626" display="http://pbs.twimg.com/profile_images/1040218646180765698/gNDCH64N_normal.jpg"/>
    <hyperlink ref="F151" r:id="rId627" display="http://pbs.twimg.com/profile_images/1143470699203518464/YH7F0nyh_normal.jpg"/>
    <hyperlink ref="F152" r:id="rId628" display="http://pbs.twimg.com/profile_images/973583606198108162/KzEbrfyb_normal.jpg"/>
    <hyperlink ref="F153" r:id="rId629" display="http://pbs.twimg.com/profile_images/936056532386578432/_NZIy6Dy_normal.jpg"/>
    <hyperlink ref="F154" r:id="rId630" display="http://pbs.twimg.com/profile_images/3703428621/219a0f49d4a365d33f073deaafd7d408_normal.png"/>
    <hyperlink ref="F155" r:id="rId631" display="http://pbs.twimg.com/profile_images/195595400/Picture_018_normal.jpg"/>
    <hyperlink ref="F156" r:id="rId632" display="http://pbs.twimg.com/profile_images/1141635311572783105/wRFMOLdL_normal.jpg"/>
    <hyperlink ref="F157" r:id="rId633" display="http://pbs.twimg.com/profile_images/1113977562022273025/Rk2oSjVt_normal.jpg"/>
    <hyperlink ref="F158" r:id="rId634" display="http://pbs.twimg.com/profile_images/746365338326081536/bP2AZ7yx_normal.jpg"/>
    <hyperlink ref="F159" r:id="rId635" display="http://pbs.twimg.com/profile_images/2510601935/image_normal.jpg"/>
    <hyperlink ref="F160" r:id="rId636" display="http://pbs.twimg.com/profile_images/822843324822237185/Ib_jxKxB_normal.jpg"/>
    <hyperlink ref="F161" r:id="rId637" display="http://pbs.twimg.com/profile_images/1129294420225024000/o8e7aQtH_normal.png"/>
    <hyperlink ref="F162" r:id="rId638" display="http://pbs.twimg.com/profile_images/1057236594300661766/qRt9nrPJ_normal.jpg"/>
    <hyperlink ref="F163" r:id="rId639" display="http://pbs.twimg.com/profile_images/378800000621172358/52995b137f388245aea125bd2ce9d446_normal.jpeg"/>
    <hyperlink ref="F164" r:id="rId640" display="http://pbs.twimg.com/profile_images/1076422421358481409/lWbMBOzx_normal.jpg"/>
    <hyperlink ref="F165" r:id="rId641" display="http://pbs.twimg.com/profile_images/438432101021405184/vTLqAYKl_normal.jpeg"/>
    <hyperlink ref="F166" r:id="rId642" display="http://pbs.twimg.com/profile_images/1126465764700106752/r0M3tzHf_normal.jpg"/>
    <hyperlink ref="F167" r:id="rId643" display="http://pbs.twimg.com/profile_images/731137955654291458/YN1SNwDo_normal.jpg"/>
    <hyperlink ref="F168" r:id="rId644" display="http://pbs.twimg.com/profile_images/806559925602107393/LiJpySAt_normal.jpg"/>
    <hyperlink ref="F169" r:id="rId645" display="http://pbs.twimg.com/profile_images/598857515040899072/zYIEqSll_normal.jpg"/>
    <hyperlink ref="F170" r:id="rId646" display="http://pbs.twimg.com/profile_images/995991982630690816/kggi0XUH_normal.jpg"/>
    <hyperlink ref="F171" r:id="rId647" display="http://pbs.twimg.com/profile_images/840281188694544384/GmkOQz1S_normal.jpg"/>
    <hyperlink ref="F172" r:id="rId648" display="http://pbs.twimg.com/profile_images/1129837193848086528/YF_HNosF_normal.png"/>
    <hyperlink ref="F173" r:id="rId649" display="http://pbs.twimg.com/profile_images/866521112569667585/Y6Vf8j1F_normal.jpg"/>
    <hyperlink ref="F174" r:id="rId650" display="http://pbs.twimg.com/profile_images/1146563467295580167/UQ1vvlrn_normal.jpg"/>
    <hyperlink ref="F175" r:id="rId651" display="http://pbs.twimg.com/profile_images/1049098797387722752/LLETST0w_normal.jpg"/>
    <hyperlink ref="F176" r:id="rId652" display="http://pbs.twimg.com/profile_images/847136834304049152/j5YXYbcA_normal.jpg"/>
    <hyperlink ref="F177" r:id="rId653" display="http://pbs.twimg.com/profile_images/590199867235938304/UvsYo5SB_normal.png"/>
    <hyperlink ref="F178" r:id="rId654" display="http://pbs.twimg.com/profile_images/360545914/DSC03811_normal.JPG"/>
    <hyperlink ref="F179" r:id="rId655" display="http://pbs.twimg.com/profile_images/610030417312382976/um3y4cxz_normal.jpg"/>
    <hyperlink ref="F180" r:id="rId656" display="http://pbs.twimg.com/profile_images/1031222804639821825/y3_97gUg_normal.jpg"/>
    <hyperlink ref="F181" r:id="rId657" display="http://pbs.twimg.com/profile_images/803767929452056576/9NlzbPCH_normal.jpg"/>
    <hyperlink ref="F182" r:id="rId658" display="http://pbs.twimg.com/profile_images/489440226633191424/UQfBbfwZ_normal.png"/>
    <hyperlink ref="F183" r:id="rId659" display="http://pbs.twimg.com/profile_images/984145141173809152/n1sSUc8l_normal.jpg"/>
    <hyperlink ref="F184" r:id="rId660" display="http://pbs.twimg.com/profile_images/1050736451288064000/23PZg4ES_normal.jpg"/>
    <hyperlink ref="F185" r:id="rId661" display="http://pbs.twimg.com/profile_images/653652864946933761/gRdM3uHh_normal.jpg"/>
    <hyperlink ref="F186" r:id="rId662" display="http://pbs.twimg.com/profile_images/1108086735857242112/woIZj8xS_normal.png"/>
    <hyperlink ref="F187" r:id="rId663" display="http://pbs.twimg.com/profile_images/454438236601843712/pcmMyR6s_normal.jpeg"/>
    <hyperlink ref="F188" r:id="rId664" display="http://pbs.twimg.com/profile_images/565862584163655682/yZiHnI4h_normal.jpeg"/>
    <hyperlink ref="F189" r:id="rId665" display="http://pbs.twimg.com/profile_images/896932014250536960/erhXjGdo_normal.jpg"/>
    <hyperlink ref="F190" r:id="rId666" display="http://pbs.twimg.com/profile_images/416732295945408512/ulw3EzjB_normal.jpeg"/>
    <hyperlink ref="F191" r:id="rId667" display="http://abs.twimg.com/sticky/default_profile_images/default_profile_normal.png"/>
    <hyperlink ref="F192" r:id="rId668" display="http://pbs.twimg.com/profile_images/632943783634538496/OrIzlax__normal.jpg"/>
    <hyperlink ref="F193" r:id="rId669" display="http://abs.twimg.com/sticky/default_profile_images/default_profile_normal.png"/>
    <hyperlink ref="F194" r:id="rId670" display="http://pbs.twimg.com/profile_images/1106813601602564098/fXRXG06N_normal.jpg"/>
    <hyperlink ref="F195" r:id="rId671" display="http://abs.twimg.com/sticky/default_profile_images/default_profile_normal.png"/>
    <hyperlink ref="F196" r:id="rId672" display="http://pbs.twimg.com/profile_images/454764682885074944/lc2qU1SW_normal.jpeg"/>
    <hyperlink ref="F197" r:id="rId673" display="http://pbs.twimg.com/profile_images/590383607509868544/IUcp43FV_normal.jpg"/>
    <hyperlink ref="F198" r:id="rId674" display="http://pbs.twimg.com/profile_images/1122580020919066629/hsZ0gv8l_normal.png"/>
    <hyperlink ref="F199" r:id="rId675" display="http://pbs.twimg.com/profile_images/767166398044966912/CsdRI4gL_normal.jpg"/>
    <hyperlink ref="F200" r:id="rId676" display="http://pbs.twimg.com/profile_images/1067368182753574912/iCnMJBFt_normal.jpg"/>
    <hyperlink ref="F201" r:id="rId677" display="http://pbs.twimg.com/profile_images/1067900411359756291/fjMdjaWG_normal.jpg"/>
    <hyperlink ref="F202" r:id="rId678" display="http://pbs.twimg.com/profile_images/378800000703223826/dcb3389e83b0d9e7984339804d98cea6_normal.jpeg"/>
    <hyperlink ref="F203" r:id="rId679" display="http://pbs.twimg.com/profile_images/811712711344070656/bVKG3d3f_normal.jpg"/>
    <hyperlink ref="F204" r:id="rId680" display="http://pbs.twimg.com/profile_images/989563317961150464/lneGgWMi_normal.jpg"/>
    <hyperlink ref="F205" r:id="rId681" display="http://pbs.twimg.com/profile_images/936754127488479232/dHeoQziu_normal.jpg"/>
    <hyperlink ref="F206" r:id="rId682" display="http://pbs.twimg.com/profile_images/828358712570023937/D_163MdS_normal.jpg"/>
    <hyperlink ref="AX3" r:id="rId683" display="https://twitter.com/bunkyh"/>
    <hyperlink ref="AX4" r:id="rId684" display="https://twitter.com/amycaprarella"/>
    <hyperlink ref="AX5" r:id="rId685" display="https://twitter.com/fitfluential"/>
    <hyperlink ref="AX6" r:id="rId686" display="https://twitter.com/snowflake2283"/>
    <hyperlink ref="AX7" r:id="rId687" display="https://twitter.com/anababy63656148"/>
    <hyperlink ref="AX8" r:id="rId688" display="https://twitter.com/tyra_ann7"/>
    <hyperlink ref="AX9" r:id="rId689" display="https://twitter.com/chanelkjackson4"/>
    <hyperlink ref="AX10" r:id="rId690" display="https://twitter.com/debdendinger"/>
    <hyperlink ref="AX11" r:id="rId691" display="https://twitter.com/donkboard"/>
    <hyperlink ref="AX12" r:id="rId692" display="https://twitter.com/patdixpope"/>
    <hyperlink ref="AX13" r:id="rId693" display="https://twitter.com/hollywhoh"/>
    <hyperlink ref="AX14" r:id="rId694" display="https://twitter.com/ashleyy35161150"/>
    <hyperlink ref="AX15" r:id="rId695" display="https://twitter.com/rafastwitt"/>
    <hyperlink ref="AX16" r:id="rId696" display="https://twitter.com/lowcatelli"/>
    <hyperlink ref="AX17" r:id="rId697" display="https://twitter.com/vesselsofhealth"/>
    <hyperlink ref="AX18" r:id="rId698" display="https://twitter.com/thesportsgear_"/>
    <hyperlink ref="AX19" r:id="rId699" display="https://twitter.com/_isatori"/>
    <hyperlink ref="AX20" r:id="rId700" display="https://twitter.com/wiggy104"/>
    <hyperlink ref="AX21" r:id="rId701" display="https://twitter.com/team_volcano"/>
    <hyperlink ref="AX22" r:id="rId702" display="https://twitter.com/t_louiselle"/>
    <hyperlink ref="AX23" r:id="rId703" display="https://twitter.com/susieheitmann1"/>
    <hyperlink ref="AX24" r:id="rId704" display="https://twitter.com/coachdebbieruns"/>
    <hyperlink ref="AX25" r:id="rId705" display="https://twitter.com/4blbrown"/>
    <hyperlink ref="AX26" r:id="rId706" display="https://twitter.com/dustingorder"/>
    <hyperlink ref="AX27" r:id="rId707" display="https://twitter.com/tammylamason"/>
    <hyperlink ref="AX28" r:id="rId708" display="https://twitter.com/ariffood"/>
    <hyperlink ref="AX29" r:id="rId709" display="https://twitter.com/dietstuff"/>
    <hyperlink ref="AX30" r:id="rId710" display="https://twitter.com/divebot2"/>
    <hyperlink ref="AX31" r:id="rId711" display="https://twitter.com/squidgeypaws"/>
    <hyperlink ref="AX32" r:id="rId712" display="https://twitter.com/debbiemaybery"/>
    <hyperlink ref="AX33" r:id="rId713" display="https://twitter.com/batesbobbi"/>
    <hyperlink ref="AX34" r:id="rId714" display="https://twitter.com/spotify"/>
    <hyperlink ref="AX35" r:id="rId715" display="https://twitter.com/enlacealdeporte"/>
    <hyperlink ref="AX36" r:id="rId716" display="https://twitter.com/lucyfrenchjp"/>
    <hyperlink ref="AX37" r:id="rId717" display="https://twitter.com/backonpointe101"/>
    <hyperlink ref="AX38" r:id="rId718" display="https://twitter.com/reallyworksvits"/>
    <hyperlink ref="AX39" r:id="rId719" display="https://twitter.com/tammy_duff"/>
    <hyperlink ref="AX40" r:id="rId720" display="https://twitter.com/guns2girls"/>
    <hyperlink ref="AX41" r:id="rId721" display="https://twitter.com/hale_zo"/>
    <hyperlink ref="AX42" r:id="rId722" display="https://twitter.com/englert_tonia"/>
    <hyperlink ref="AX43" r:id="rId723" display="https://twitter.com/brueggeman_mary"/>
    <hyperlink ref="AX44" r:id="rId724" display="https://twitter.com/mmp0110"/>
    <hyperlink ref="AX45" r:id="rId725" display="https://twitter.com/womenties"/>
    <hyperlink ref="AX46" r:id="rId726" display="https://twitter.com/organicrunmom"/>
    <hyperlink ref="AX47" r:id="rId727" display="https://twitter.com/bstworkout"/>
    <hyperlink ref="AX48" r:id="rId728" display="https://twitter.com/projectfourpr"/>
    <hyperlink ref="AX49" r:id="rId729" display="https://twitter.com/nichellelaus"/>
    <hyperlink ref="AX50" r:id="rId730" display="https://twitter.com/terrygarrick1"/>
    <hyperlink ref="AX51" r:id="rId731" display="https://twitter.com/lgfitnessjp"/>
    <hyperlink ref="AX52" r:id="rId732" display="https://twitter.com/shannongowan"/>
    <hyperlink ref="AX53" r:id="rId733" display="https://twitter.com/cindyterryjp"/>
    <hyperlink ref="AX54" r:id="rId734" display="https://twitter.com/lauribaldino"/>
    <hyperlink ref="AX55" r:id="rId735" display="https://twitter.com/pavementrunner"/>
    <hyperlink ref="AX56" r:id="rId736" display="https://twitter.com/ekillinger"/>
    <hyperlink ref="AX57" r:id="rId737" display="https://twitter.com/montidarnall"/>
    <hyperlink ref="AX58" r:id="rId738" display="https://twitter.com/alaugh52"/>
    <hyperlink ref="AX59" r:id="rId739" display="https://twitter.com/fitmama_in"/>
    <hyperlink ref="AX60" r:id="rId740" display="https://twitter.com/sheilastjames"/>
    <hyperlink ref="AX61" r:id="rId741" display="https://twitter.com/eatcolorful"/>
    <hyperlink ref="AX62" r:id="rId742" display="https://twitter.com/victorythrulove"/>
    <hyperlink ref="AX63" r:id="rId743" display="https://twitter.com/mollieb21"/>
    <hyperlink ref="AX64" r:id="rId744" display="https://twitter.com/epitomiefitness"/>
    <hyperlink ref="AX65" r:id="rId745" display="https://twitter.com/wildfreejl"/>
    <hyperlink ref="AX66" r:id="rId746" display="https://twitter.com/besamyono"/>
    <hyperlink ref="AX67" r:id="rId747" display="https://twitter.com/lindaljwaldrep"/>
    <hyperlink ref="AX68" r:id="rId748" display="https://twitter.com/jpheatherinsd"/>
    <hyperlink ref="AX69" r:id="rId749" display="https://twitter.com/rita_nutrition"/>
    <hyperlink ref="AX70" r:id="rId750" display="https://twitter.com/amyksteinmetz"/>
    <hyperlink ref="AX71" r:id="rId751" display="https://twitter.com/fawnc88"/>
    <hyperlink ref="AX72" r:id="rId752" display="https://twitter.com/jaimieedmunds"/>
    <hyperlink ref="AX73" r:id="rId753" display="https://twitter.com/_mikehd"/>
    <hyperlink ref="AX74" r:id="rId754" display="https://twitter.com/juiceketha"/>
    <hyperlink ref="AX75" r:id="rId755" display="https://twitter.com/nanckunfiltered"/>
    <hyperlink ref="AX76" r:id="rId756" display="https://twitter.com/fraijomanda"/>
    <hyperlink ref="AX77" r:id="rId757" display="https://twitter.com/maccosmetics"/>
    <hyperlink ref="AX78" r:id="rId758" display="https://twitter.com/janpolendey"/>
    <hyperlink ref="AX79" r:id="rId759" display="https://twitter.com/weightloshacks"/>
    <hyperlink ref="AX80" r:id="rId760" display="https://twitter.com/bigkeithcolwill"/>
    <hyperlink ref="AX81" r:id="rId761" display="https://twitter.com/alexisbraunfeld"/>
    <hyperlink ref="AX82" r:id="rId762" display="https://twitter.com/noquitnetwork"/>
    <hyperlink ref="AX83" r:id="rId763" display="https://twitter.com/fitlive"/>
    <hyperlink ref="AX84" r:id="rId764" display="https://twitter.com/jonnyyoungfit"/>
    <hyperlink ref="AX85" r:id="rId765" display="https://twitter.com/popsugarfitness"/>
    <hyperlink ref="AX86" r:id="rId766" display="https://twitter.com/fitnessbloggen"/>
    <hyperlink ref="AX87" r:id="rId767" display="https://twitter.com/fitnessblogg3r"/>
    <hyperlink ref="AX88" r:id="rId768" display="https://twitter.com/fitnessx"/>
    <hyperlink ref="AX89" r:id="rId769" display="https://twitter.com/instagram"/>
    <hyperlink ref="AX90" r:id="rId770" display="https://twitter.com/eliteopsenergy"/>
    <hyperlink ref="AX91" r:id="rId771" display="https://twitter.com/zenaprchamp"/>
    <hyperlink ref="AX92" r:id="rId772" display="https://twitter.com/henryhoward"/>
    <hyperlink ref="AX93" r:id="rId773" display="https://twitter.com/plantfusion"/>
    <hyperlink ref="AX94" r:id="rId774" display="https://twitter.com/researchmrx"/>
    <hyperlink ref="AX95" r:id="rId775" display="https://twitter.com/livebeauty4u"/>
    <hyperlink ref="AX96" r:id="rId776" display="https://twitter.com/flengravers"/>
    <hyperlink ref="AX97" r:id="rId777" display="https://twitter.com/queenbeehalf"/>
    <hyperlink ref="AX98" r:id="rId778" display="https://twitter.com/statjobsnalhung"/>
    <hyperlink ref="AX99" r:id="rId779" display="https://twitter.com/liftbroathletic"/>
    <hyperlink ref="AX100" r:id="rId780" display="https://twitter.com/namaste_mari"/>
    <hyperlink ref="AX101" r:id="rId781" display="https://twitter.com/thesherigerber"/>
    <hyperlink ref="AX102" r:id="rId782" display="https://twitter.com/susanne323"/>
    <hyperlink ref="AX103" r:id="rId783" display="https://twitter.com/kellytravl"/>
    <hyperlink ref="AX104" r:id="rId784" display="https://twitter.com/susanvanhall"/>
    <hyperlink ref="AX105" r:id="rId785" display="https://twitter.com/meinthebalance"/>
    <hyperlink ref="AX106" r:id="rId786" display="https://twitter.com/richardpcortez1"/>
    <hyperlink ref="AX107" r:id="rId787" display="https://twitter.com/primetimehelper"/>
    <hyperlink ref="AX108" r:id="rId788" display="https://twitter.com/frankwi68136895"/>
    <hyperlink ref="AX109" r:id="rId789" display="https://twitter.com/polarglobal"/>
    <hyperlink ref="AX110" r:id="rId790" display="https://twitter.com/lebokillermalel"/>
    <hyperlink ref="AX111" r:id="rId791" display="https://twitter.com/entwistletx"/>
    <hyperlink ref="AX112" r:id="rId792" display="https://twitter.com/toriteachesfit"/>
    <hyperlink ref="AX113" r:id="rId793" display="https://twitter.com/hodgestamera"/>
    <hyperlink ref="AX114" r:id="rId794" display="https://twitter.com/blakeschunk"/>
    <hyperlink ref="AX115" r:id="rId795" display="https://twitter.com/carriuranga"/>
    <hyperlink ref="AX116" r:id="rId796" display="https://twitter.com/healthytreas4u"/>
    <hyperlink ref="AX117" r:id="rId797" display="https://twitter.com/mnmsolomon"/>
    <hyperlink ref="AX118" r:id="rId798" display="https://twitter.com/tmibelle"/>
    <hyperlink ref="AX119" r:id="rId799" display="https://twitter.com/charlenemediam1"/>
    <hyperlink ref="AX120" r:id="rId800" display="https://twitter.com/anitawarrenglis"/>
    <hyperlink ref="AX121" r:id="rId801" display="https://twitter.com/mr_fitness_boy"/>
    <hyperlink ref="AX122" r:id="rId802" display="https://twitter.com/daricbotes"/>
    <hyperlink ref="AX123" r:id="rId803" display="https://twitter.com/therunnerdad"/>
    <hyperlink ref="AX124" r:id="rId804" display="https://twitter.com/mariannelee2016"/>
    <hyperlink ref="AX125" r:id="rId805" display="https://twitter.com/mommas3ks"/>
    <hyperlink ref="AX126" r:id="rId806" display="https://twitter.com/strangefitness"/>
    <hyperlink ref="AX127" r:id="rId807" display="https://twitter.com/fitapproach"/>
    <hyperlink ref="AX128" r:id="rId808" display="https://twitter.com/metisnutrition"/>
    <hyperlink ref="AX129" r:id="rId809" display="https://twitter.com/golfballfinder1"/>
    <hyperlink ref="AX130" r:id="rId810" display="https://twitter.com/synnevatweet"/>
    <hyperlink ref="AX131" r:id="rId811" display="https://twitter.com/naturenut7"/>
    <hyperlink ref="AX132" r:id="rId812" display="https://twitter.com/cynthiampalm2"/>
    <hyperlink ref="AX133" r:id="rId813" display="https://twitter.com/juiceplspringfi"/>
    <hyperlink ref="AX134" r:id="rId814" display="https://twitter.com/reepcriss"/>
    <hyperlink ref="AX135" r:id="rId815" display="https://twitter.com/getfitwitjoanna"/>
    <hyperlink ref="AX136" r:id="rId816" display="https://twitter.com/cindylovesjuice"/>
    <hyperlink ref="AX137" r:id="rId817" display="https://twitter.com/rkeisenbeis"/>
    <hyperlink ref="AX138" r:id="rId818" display="https://twitter.com/academic_us"/>
    <hyperlink ref="AX139" r:id="rId819" display="https://twitter.com/nathealthnut"/>
    <hyperlink ref="AX140" r:id="rId820" display="https://twitter.com/timeforuisnow"/>
    <hyperlink ref="AX141" r:id="rId821" display="https://twitter.com/jensfreshstart"/>
    <hyperlink ref="AX142" r:id="rId822" display="https://twitter.com/itnyret031"/>
    <hyperlink ref="AX143" r:id="rId823" display="https://twitter.com/foodfaithfit"/>
    <hyperlink ref="AX144" r:id="rId824" display="https://twitter.com/sksasek"/>
    <hyperlink ref="AX145" r:id="rId825" display="https://twitter.com/jodymow"/>
    <hyperlink ref="AX146" r:id="rId826" display="https://twitter.com/elishia_ortiz"/>
    <hyperlink ref="AX147" r:id="rId827" display="https://twitter.com/zaazeeuk"/>
    <hyperlink ref="AX148" r:id="rId828" display="https://twitter.com/calathx"/>
    <hyperlink ref="AX149" r:id="rId829" display="https://twitter.com/candicedodge"/>
    <hyperlink ref="AX150" r:id="rId830" display="https://twitter.com/shalamajackson"/>
    <hyperlink ref="AX151" r:id="rId831" display="https://twitter.com/fueledbylolz"/>
    <hyperlink ref="AX152" r:id="rId832" display="https://twitter.com/icountcolors"/>
    <hyperlink ref="AX153" r:id="rId833" display="https://twitter.com/truetoyoullc"/>
    <hyperlink ref="AX154" r:id="rId834" display="https://twitter.com/diettalk"/>
    <hyperlink ref="AX155" r:id="rId835" display="https://twitter.com/mcronos"/>
    <hyperlink ref="AX156" r:id="rId836" display="https://twitter.com/martinqarg"/>
    <hyperlink ref="AX157" r:id="rId837" display="https://twitter.com/christyplot"/>
    <hyperlink ref="AX158" r:id="rId838" display="https://twitter.com/uwlideas"/>
    <hyperlink ref="AX159" r:id="rId839" display="https://twitter.com/lpedigo14"/>
    <hyperlink ref="AX160" r:id="rId840" display="https://twitter.com/mariazjuiceplus"/>
    <hyperlink ref="AX161" r:id="rId841" display="https://twitter.com/wolkofsports"/>
    <hyperlink ref="AX162" r:id="rId842" display="https://twitter.com/filtrationbest"/>
    <hyperlink ref="AX163" r:id="rId843" display="https://twitter.com/rlwinter704887"/>
    <hyperlink ref="AX164" r:id="rId844" display="https://twitter.com/niyro"/>
    <hyperlink ref="AX165" r:id="rId845" display="https://twitter.com/behealthywithjn"/>
    <hyperlink ref="AX166" r:id="rId846" display="https://twitter.com/simplymomliz"/>
    <hyperlink ref="AX167" r:id="rId847" display="https://twitter.com/nsatowergarden"/>
    <hyperlink ref="AX168" r:id="rId848" display="https://twitter.com/lisacjuiceplus"/>
    <hyperlink ref="AX169" r:id="rId849" display="https://twitter.com/mary_cassabon"/>
    <hyperlink ref="AX170" r:id="rId850" display="https://twitter.com/sbeatty84"/>
    <hyperlink ref="AX171" r:id="rId851" display="https://twitter.com/shauna_harrison"/>
    <hyperlink ref="AX172" r:id="rId852" display="https://twitter.com/wellnessrnpam"/>
    <hyperlink ref="AX173" r:id="rId853" display="https://twitter.com/eva_eva2017"/>
    <hyperlink ref="AX174" r:id="rId854" display="https://twitter.com/ardianpirraku_"/>
    <hyperlink ref="AX175" r:id="rId855" display="https://twitter.com/nita_jpforlife"/>
    <hyperlink ref="AX176" r:id="rId856" display="https://twitter.com/eyedocjoc"/>
    <hyperlink ref="AX177" r:id="rId857" display="https://twitter.com/runinboise"/>
    <hyperlink ref="AX178" r:id="rId858" display="https://twitter.com/sophiescholl"/>
    <hyperlink ref="AX179" r:id="rId859" display="https://twitter.com/bellesfitness"/>
    <hyperlink ref="AX180" r:id="rId860" display="https://twitter.com/emilyhearts64"/>
    <hyperlink ref="AX181" r:id="rId861" display="https://twitter.com/juicepluspaigep"/>
    <hyperlink ref="AX182" r:id="rId862" display="https://twitter.com/pmdsports"/>
    <hyperlink ref="AX183" r:id="rId863" display="https://twitter.com/heatherslg"/>
    <hyperlink ref="AX184" r:id="rId864" display="https://twitter.com/lopezgovlaw"/>
    <hyperlink ref="AX185" r:id="rId865" display="https://twitter.com/fitaspire"/>
    <hyperlink ref="AX186" r:id="rId866" display="https://twitter.com/toughmudder"/>
    <hyperlink ref="AX187" r:id="rId867" display="https://twitter.com/ajpmom_debbie"/>
    <hyperlink ref="AX188" r:id="rId868" display="https://twitter.com/ainrunningland"/>
    <hyperlink ref="AX189" r:id="rId869" display="https://twitter.com/janetbcook"/>
    <hyperlink ref="AX190" r:id="rId870" display="https://twitter.com/chrissytherd"/>
    <hyperlink ref="AX191" r:id="rId871" display="https://twitter.com/rbailey5551"/>
    <hyperlink ref="AX192" r:id="rId872" display="https://twitter.com/azhealthcoach"/>
    <hyperlink ref="AX193" r:id="rId873" display="https://twitter.com/ginahiatttilton"/>
    <hyperlink ref="AX194" r:id="rId874" display="https://twitter.com/nwofoodanddrink"/>
    <hyperlink ref="AX195" r:id="rId875" display="https://twitter.com/asoso"/>
    <hyperlink ref="AX196" r:id="rId876" display="https://twitter.com/snaunheim"/>
    <hyperlink ref="AX197" r:id="rId877" display="https://twitter.com/dreaming2gether"/>
    <hyperlink ref="AX198" r:id="rId878" display="https://twitter.com/betterbodybybk"/>
    <hyperlink ref="AX199" r:id="rId879" display="https://twitter.com/gbouck"/>
    <hyperlink ref="AX200" r:id="rId880" display="https://twitter.com/waybetterorg"/>
    <hyperlink ref="AX201" r:id="rId881" display="https://twitter.com/trsaborch"/>
    <hyperlink ref="AX202" r:id="rId882" display="https://twitter.com/starpolimd"/>
    <hyperlink ref="AX203" r:id="rId883" display="https://twitter.com/barkercook"/>
    <hyperlink ref="AX204" r:id="rId884" display="https://twitter.com/xxkushqueenxx"/>
    <hyperlink ref="AX205" r:id="rId885" display="https://twitter.com/hittfran"/>
    <hyperlink ref="AX206" r:id="rId886" display="https://twitter.com/hemeltterri"/>
  </hyperlinks>
  <printOptions/>
  <pageMargins left="0.7" right="0.7" top="0.75" bottom="0.75" header="0.3" footer="0.3"/>
  <pageSetup horizontalDpi="600" verticalDpi="600" orientation="portrait" r:id="rId890"/>
  <legacyDrawing r:id="rId888"/>
  <tableParts>
    <tablePart r:id="rId8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3506</v>
      </c>
      <c r="Z2" s="13" t="s">
        <v>3528</v>
      </c>
      <c r="AA2" s="13" t="s">
        <v>3587</v>
      </c>
      <c r="AB2" s="13" t="s">
        <v>3677</v>
      </c>
      <c r="AC2" s="13" t="s">
        <v>3803</v>
      </c>
      <c r="AD2" s="13" t="s">
        <v>3852</v>
      </c>
      <c r="AE2" s="13" t="s">
        <v>3853</v>
      </c>
      <c r="AF2" s="13" t="s">
        <v>3873</v>
      </c>
      <c r="AG2" s="117" t="s">
        <v>4861</v>
      </c>
      <c r="AH2" s="117" t="s">
        <v>4862</v>
      </c>
      <c r="AI2" s="117" t="s">
        <v>4863</v>
      </c>
      <c r="AJ2" s="117" t="s">
        <v>4864</v>
      </c>
      <c r="AK2" s="117" t="s">
        <v>4865</v>
      </c>
      <c r="AL2" s="117" t="s">
        <v>4866</v>
      </c>
      <c r="AM2" s="117" t="s">
        <v>4867</v>
      </c>
      <c r="AN2" s="117" t="s">
        <v>4868</v>
      </c>
      <c r="AO2" s="117" t="s">
        <v>4871</v>
      </c>
    </row>
    <row r="3" spans="1:41" ht="15">
      <c r="A3" s="87" t="s">
        <v>3429</v>
      </c>
      <c r="B3" s="65" t="s">
        <v>3453</v>
      </c>
      <c r="C3" s="65" t="s">
        <v>56</v>
      </c>
      <c r="D3" s="103"/>
      <c r="E3" s="102"/>
      <c r="F3" s="104" t="s">
        <v>4932</v>
      </c>
      <c r="G3" s="105"/>
      <c r="H3" s="105"/>
      <c r="I3" s="106">
        <v>3</v>
      </c>
      <c r="J3" s="107"/>
      <c r="K3" s="48">
        <v>96</v>
      </c>
      <c r="L3" s="48">
        <v>76</v>
      </c>
      <c r="M3" s="48">
        <v>84</v>
      </c>
      <c r="N3" s="48">
        <v>160</v>
      </c>
      <c r="O3" s="48">
        <v>160</v>
      </c>
      <c r="P3" s="49" t="s">
        <v>4872</v>
      </c>
      <c r="Q3" s="49" t="s">
        <v>4872</v>
      </c>
      <c r="R3" s="48">
        <v>96</v>
      </c>
      <c r="S3" s="48">
        <v>96</v>
      </c>
      <c r="T3" s="48">
        <v>1</v>
      </c>
      <c r="U3" s="48">
        <v>14</v>
      </c>
      <c r="V3" s="48">
        <v>0</v>
      </c>
      <c r="W3" s="49">
        <v>0</v>
      </c>
      <c r="X3" s="49">
        <v>0</v>
      </c>
      <c r="Y3" s="78" t="s">
        <v>3507</v>
      </c>
      <c r="Z3" s="78" t="s">
        <v>3529</v>
      </c>
      <c r="AA3" s="78" t="s">
        <v>3588</v>
      </c>
      <c r="AB3" s="84" t="s">
        <v>3678</v>
      </c>
      <c r="AC3" s="84" t="s">
        <v>3804</v>
      </c>
      <c r="AD3" s="84"/>
      <c r="AE3" s="84" t="s">
        <v>3854</v>
      </c>
      <c r="AF3" s="84" t="s">
        <v>3874</v>
      </c>
      <c r="AG3" s="120">
        <v>158</v>
      </c>
      <c r="AH3" s="123">
        <v>6.09803164801235</v>
      </c>
      <c r="AI3" s="120">
        <v>17</v>
      </c>
      <c r="AJ3" s="123">
        <v>0.6561173292165187</v>
      </c>
      <c r="AK3" s="120">
        <v>0</v>
      </c>
      <c r="AL3" s="123">
        <v>0</v>
      </c>
      <c r="AM3" s="120">
        <v>2416</v>
      </c>
      <c r="AN3" s="123">
        <v>93.24585102277113</v>
      </c>
      <c r="AO3" s="120">
        <v>2591</v>
      </c>
    </row>
    <row r="4" spans="1:41" ht="15">
      <c r="A4" s="87" t="s">
        <v>3430</v>
      </c>
      <c r="B4" s="65" t="s">
        <v>3454</v>
      </c>
      <c r="C4" s="65" t="s">
        <v>56</v>
      </c>
      <c r="D4" s="109"/>
      <c r="E4" s="108"/>
      <c r="F4" s="110" t="s">
        <v>4933</v>
      </c>
      <c r="G4" s="111"/>
      <c r="H4" s="111"/>
      <c r="I4" s="112">
        <v>4</v>
      </c>
      <c r="J4" s="113"/>
      <c r="K4" s="48">
        <v>30</v>
      </c>
      <c r="L4" s="48">
        <v>27</v>
      </c>
      <c r="M4" s="48">
        <v>10</v>
      </c>
      <c r="N4" s="48">
        <v>37</v>
      </c>
      <c r="O4" s="48">
        <v>1</v>
      </c>
      <c r="P4" s="49">
        <v>0</v>
      </c>
      <c r="Q4" s="49">
        <v>0</v>
      </c>
      <c r="R4" s="48">
        <v>1</v>
      </c>
      <c r="S4" s="48">
        <v>0</v>
      </c>
      <c r="T4" s="48">
        <v>30</v>
      </c>
      <c r="U4" s="48">
        <v>37</v>
      </c>
      <c r="V4" s="48">
        <v>3</v>
      </c>
      <c r="W4" s="49">
        <v>1.926667</v>
      </c>
      <c r="X4" s="49">
        <v>0.034482758620689655</v>
      </c>
      <c r="Y4" s="78" t="s">
        <v>3508</v>
      </c>
      <c r="Z4" s="78" t="s">
        <v>3530</v>
      </c>
      <c r="AA4" s="78" t="s">
        <v>3589</v>
      </c>
      <c r="AB4" s="84" t="s">
        <v>3679</v>
      </c>
      <c r="AC4" s="84" t="s">
        <v>3805</v>
      </c>
      <c r="AD4" s="84" t="s">
        <v>413</v>
      </c>
      <c r="AE4" s="84" t="s">
        <v>3855</v>
      </c>
      <c r="AF4" s="84" t="s">
        <v>3875</v>
      </c>
      <c r="AG4" s="120">
        <v>36</v>
      </c>
      <c r="AH4" s="123">
        <v>9.836065573770492</v>
      </c>
      <c r="AI4" s="120">
        <v>5</v>
      </c>
      <c r="AJ4" s="123">
        <v>1.366120218579235</v>
      </c>
      <c r="AK4" s="120">
        <v>0</v>
      </c>
      <c r="AL4" s="123">
        <v>0</v>
      </c>
      <c r="AM4" s="120">
        <v>325</v>
      </c>
      <c r="AN4" s="123">
        <v>88.79781420765028</v>
      </c>
      <c r="AO4" s="120">
        <v>366</v>
      </c>
    </row>
    <row r="5" spans="1:41" ht="15">
      <c r="A5" s="87" t="s">
        <v>3431</v>
      </c>
      <c r="B5" s="65" t="s">
        <v>3455</v>
      </c>
      <c r="C5" s="65" t="s">
        <v>56</v>
      </c>
      <c r="D5" s="109"/>
      <c r="E5" s="108"/>
      <c r="F5" s="110" t="s">
        <v>4934</v>
      </c>
      <c r="G5" s="111"/>
      <c r="H5" s="111"/>
      <c r="I5" s="112">
        <v>5</v>
      </c>
      <c r="J5" s="113"/>
      <c r="K5" s="48">
        <v>13</v>
      </c>
      <c r="L5" s="48">
        <v>14</v>
      </c>
      <c r="M5" s="48">
        <v>0</v>
      </c>
      <c r="N5" s="48">
        <v>14</v>
      </c>
      <c r="O5" s="48">
        <v>2</v>
      </c>
      <c r="P5" s="49">
        <v>0</v>
      </c>
      <c r="Q5" s="49">
        <v>0</v>
      </c>
      <c r="R5" s="48">
        <v>1</v>
      </c>
      <c r="S5" s="48">
        <v>0</v>
      </c>
      <c r="T5" s="48">
        <v>13</v>
      </c>
      <c r="U5" s="48">
        <v>14</v>
      </c>
      <c r="V5" s="48">
        <v>2</v>
      </c>
      <c r="W5" s="49">
        <v>1.704142</v>
      </c>
      <c r="X5" s="49">
        <v>0.07692307692307693</v>
      </c>
      <c r="Y5" s="78" t="s">
        <v>723</v>
      </c>
      <c r="Z5" s="78" t="s">
        <v>827</v>
      </c>
      <c r="AA5" s="78" t="s">
        <v>3590</v>
      </c>
      <c r="AB5" s="84" t="s">
        <v>3680</v>
      </c>
      <c r="AC5" s="84" t="s">
        <v>3806</v>
      </c>
      <c r="AD5" s="84"/>
      <c r="AE5" s="84" t="s">
        <v>3856</v>
      </c>
      <c r="AF5" s="84" t="s">
        <v>3876</v>
      </c>
      <c r="AG5" s="120">
        <v>17</v>
      </c>
      <c r="AH5" s="123">
        <v>11.564625850340136</v>
      </c>
      <c r="AI5" s="120">
        <v>0</v>
      </c>
      <c r="AJ5" s="123">
        <v>0</v>
      </c>
      <c r="AK5" s="120">
        <v>0</v>
      </c>
      <c r="AL5" s="123">
        <v>0</v>
      </c>
      <c r="AM5" s="120">
        <v>130</v>
      </c>
      <c r="AN5" s="123">
        <v>88.43537414965986</v>
      </c>
      <c r="AO5" s="120">
        <v>147</v>
      </c>
    </row>
    <row r="6" spans="1:41" ht="15">
      <c r="A6" s="87" t="s">
        <v>3432</v>
      </c>
      <c r="B6" s="65" t="s">
        <v>3456</v>
      </c>
      <c r="C6" s="65" t="s">
        <v>56</v>
      </c>
      <c r="D6" s="109"/>
      <c r="E6" s="108"/>
      <c r="F6" s="110" t="s">
        <v>4935</v>
      </c>
      <c r="G6" s="111"/>
      <c r="H6" s="111"/>
      <c r="I6" s="112">
        <v>6</v>
      </c>
      <c r="J6" s="113"/>
      <c r="K6" s="48">
        <v>10</v>
      </c>
      <c r="L6" s="48">
        <v>12</v>
      </c>
      <c r="M6" s="48">
        <v>8</v>
      </c>
      <c r="N6" s="48">
        <v>20</v>
      </c>
      <c r="O6" s="48">
        <v>8</v>
      </c>
      <c r="P6" s="49">
        <v>0</v>
      </c>
      <c r="Q6" s="49">
        <v>0</v>
      </c>
      <c r="R6" s="48">
        <v>1</v>
      </c>
      <c r="S6" s="48">
        <v>0</v>
      </c>
      <c r="T6" s="48">
        <v>10</v>
      </c>
      <c r="U6" s="48">
        <v>20</v>
      </c>
      <c r="V6" s="48">
        <v>3</v>
      </c>
      <c r="W6" s="49">
        <v>1.76</v>
      </c>
      <c r="X6" s="49">
        <v>0.1</v>
      </c>
      <c r="Y6" s="78" t="s">
        <v>3509</v>
      </c>
      <c r="Z6" s="78" t="s">
        <v>3531</v>
      </c>
      <c r="AA6" s="78" t="s">
        <v>3591</v>
      </c>
      <c r="AB6" s="84" t="s">
        <v>3681</v>
      </c>
      <c r="AC6" s="84" t="s">
        <v>3807</v>
      </c>
      <c r="AD6" s="84"/>
      <c r="AE6" s="84" t="s">
        <v>3857</v>
      </c>
      <c r="AF6" s="84" t="s">
        <v>3877</v>
      </c>
      <c r="AG6" s="120">
        <v>18</v>
      </c>
      <c r="AH6" s="123">
        <v>4.864864864864865</v>
      </c>
      <c r="AI6" s="120">
        <v>2</v>
      </c>
      <c r="AJ6" s="123">
        <v>0.5405405405405406</v>
      </c>
      <c r="AK6" s="120">
        <v>0</v>
      </c>
      <c r="AL6" s="123">
        <v>0</v>
      </c>
      <c r="AM6" s="120">
        <v>350</v>
      </c>
      <c r="AN6" s="123">
        <v>94.5945945945946</v>
      </c>
      <c r="AO6" s="120">
        <v>370</v>
      </c>
    </row>
    <row r="7" spans="1:41" ht="15">
      <c r="A7" s="87" t="s">
        <v>3433</v>
      </c>
      <c r="B7" s="65" t="s">
        <v>3457</v>
      </c>
      <c r="C7" s="65" t="s">
        <v>56</v>
      </c>
      <c r="D7" s="109"/>
      <c r="E7" s="108"/>
      <c r="F7" s="110" t="s">
        <v>4936</v>
      </c>
      <c r="G7" s="111"/>
      <c r="H7" s="111"/>
      <c r="I7" s="112">
        <v>7</v>
      </c>
      <c r="J7" s="113"/>
      <c r="K7" s="48">
        <v>10</v>
      </c>
      <c r="L7" s="48">
        <v>1</v>
      </c>
      <c r="M7" s="48">
        <v>16</v>
      </c>
      <c r="N7" s="48">
        <v>17</v>
      </c>
      <c r="O7" s="48">
        <v>0</v>
      </c>
      <c r="P7" s="49">
        <v>0</v>
      </c>
      <c r="Q7" s="49">
        <v>0</v>
      </c>
      <c r="R7" s="48">
        <v>1</v>
      </c>
      <c r="S7" s="48">
        <v>0</v>
      </c>
      <c r="T7" s="48">
        <v>10</v>
      </c>
      <c r="U7" s="48">
        <v>17</v>
      </c>
      <c r="V7" s="48">
        <v>2</v>
      </c>
      <c r="W7" s="49">
        <v>1.62</v>
      </c>
      <c r="X7" s="49">
        <v>0.1</v>
      </c>
      <c r="Y7" s="78"/>
      <c r="Z7" s="78"/>
      <c r="AA7" s="78"/>
      <c r="AB7" s="84" t="s">
        <v>3682</v>
      </c>
      <c r="AC7" s="84" t="s">
        <v>3808</v>
      </c>
      <c r="AD7" s="84" t="s">
        <v>409</v>
      </c>
      <c r="AE7" s="84" t="s">
        <v>3858</v>
      </c>
      <c r="AF7" s="84" t="s">
        <v>3878</v>
      </c>
      <c r="AG7" s="120">
        <v>0</v>
      </c>
      <c r="AH7" s="123">
        <v>0</v>
      </c>
      <c r="AI7" s="120">
        <v>0</v>
      </c>
      <c r="AJ7" s="123">
        <v>0</v>
      </c>
      <c r="AK7" s="120">
        <v>0</v>
      </c>
      <c r="AL7" s="123">
        <v>0</v>
      </c>
      <c r="AM7" s="120">
        <v>21</v>
      </c>
      <c r="AN7" s="123">
        <v>100</v>
      </c>
      <c r="AO7" s="120">
        <v>21</v>
      </c>
    </row>
    <row r="8" spans="1:41" ht="15">
      <c r="A8" s="87" t="s">
        <v>3434</v>
      </c>
      <c r="B8" s="65" t="s">
        <v>3458</v>
      </c>
      <c r="C8" s="65" t="s">
        <v>56</v>
      </c>
      <c r="D8" s="109"/>
      <c r="E8" s="108"/>
      <c r="F8" s="110" t="s">
        <v>4937</v>
      </c>
      <c r="G8" s="111"/>
      <c r="H8" s="111"/>
      <c r="I8" s="112">
        <v>8</v>
      </c>
      <c r="J8" s="113"/>
      <c r="K8" s="48">
        <v>4</v>
      </c>
      <c r="L8" s="48">
        <v>2</v>
      </c>
      <c r="M8" s="48">
        <v>10</v>
      </c>
      <c r="N8" s="48">
        <v>12</v>
      </c>
      <c r="O8" s="48">
        <v>8</v>
      </c>
      <c r="P8" s="49">
        <v>0</v>
      </c>
      <c r="Q8" s="49">
        <v>0</v>
      </c>
      <c r="R8" s="48">
        <v>1</v>
      </c>
      <c r="S8" s="48">
        <v>0</v>
      </c>
      <c r="T8" s="48">
        <v>4</v>
      </c>
      <c r="U8" s="48">
        <v>12</v>
      </c>
      <c r="V8" s="48">
        <v>2</v>
      </c>
      <c r="W8" s="49">
        <v>1.125</v>
      </c>
      <c r="X8" s="49">
        <v>0.25</v>
      </c>
      <c r="Y8" s="78" t="s">
        <v>3510</v>
      </c>
      <c r="Z8" s="78" t="s">
        <v>838</v>
      </c>
      <c r="AA8" s="78" t="s">
        <v>3592</v>
      </c>
      <c r="AB8" s="84" t="s">
        <v>3683</v>
      </c>
      <c r="AC8" s="84" t="s">
        <v>3809</v>
      </c>
      <c r="AD8" s="84"/>
      <c r="AE8" s="84" t="s">
        <v>369</v>
      </c>
      <c r="AF8" s="84" t="s">
        <v>3879</v>
      </c>
      <c r="AG8" s="120">
        <v>6</v>
      </c>
      <c r="AH8" s="123">
        <v>4.137931034482759</v>
      </c>
      <c r="AI8" s="120">
        <v>4</v>
      </c>
      <c r="AJ8" s="123">
        <v>2.7586206896551726</v>
      </c>
      <c r="AK8" s="120">
        <v>0</v>
      </c>
      <c r="AL8" s="123">
        <v>0</v>
      </c>
      <c r="AM8" s="120">
        <v>135</v>
      </c>
      <c r="AN8" s="123">
        <v>93.10344827586206</v>
      </c>
      <c r="AO8" s="120">
        <v>145</v>
      </c>
    </row>
    <row r="9" spans="1:41" ht="15">
      <c r="A9" s="87" t="s">
        <v>3435</v>
      </c>
      <c r="B9" s="65" t="s">
        <v>3459</v>
      </c>
      <c r="C9" s="65" t="s">
        <v>56</v>
      </c>
      <c r="D9" s="109"/>
      <c r="E9" s="108"/>
      <c r="F9" s="110" t="s">
        <v>4938</v>
      </c>
      <c r="G9" s="111"/>
      <c r="H9" s="111"/>
      <c r="I9" s="112">
        <v>9</v>
      </c>
      <c r="J9" s="113"/>
      <c r="K9" s="48">
        <v>4</v>
      </c>
      <c r="L9" s="48">
        <v>3</v>
      </c>
      <c r="M9" s="48">
        <v>2</v>
      </c>
      <c r="N9" s="48">
        <v>5</v>
      </c>
      <c r="O9" s="48">
        <v>0</v>
      </c>
      <c r="P9" s="49">
        <v>0</v>
      </c>
      <c r="Q9" s="49">
        <v>0</v>
      </c>
      <c r="R9" s="48">
        <v>1</v>
      </c>
      <c r="S9" s="48">
        <v>0</v>
      </c>
      <c r="T9" s="48">
        <v>4</v>
      </c>
      <c r="U9" s="48">
        <v>5</v>
      </c>
      <c r="V9" s="48">
        <v>2</v>
      </c>
      <c r="W9" s="49">
        <v>1</v>
      </c>
      <c r="X9" s="49">
        <v>0.3333333333333333</v>
      </c>
      <c r="Y9" s="78"/>
      <c r="Z9" s="78"/>
      <c r="AA9" s="78" t="s">
        <v>3593</v>
      </c>
      <c r="AB9" s="84" t="s">
        <v>3684</v>
      </c>
      <c r="AC9" s="84" t="s">
        <v>3810</v>
      </c>
      <c r="AD9" s="84"/>
      <c r="AE9" s="84" t="s">
        <v>3859</v>
      </c>
      <c r="AF9" s="84" t="s">
        <v>3880</v>
      </c>
      <c r="AG9" s="120">
        <v>6</v>
      </c>
      <c r="AH9" s="123">
        <v>5.769230769230769</v>
      </c>
      <c r="AI9" s="120">
        <v>1</v>
      </c>
      <c r="AJ9" s="123">
        <v>0.9615384615384616</v>
      </c>
      <c r="AK9" s="120">
        <v>0</v>
      </c>
      <c r="AL9" s="123">
        <v>0</v>
      </c>
      <c r="AM9" s="120">
        <v>97</v>
      </c>
      <c r="AN9" s="123">
        <v>93.26923076923077</v>
      </c>
      <c r="AO9" s="120">
        <v>104</v>
      </c>
    </row>
    <row r="10" spans="1:41" ht="14.25" customHeight="1">
      <c r="A10" s="87" t="s">
        <v>3436</v>
      </c>
      <c r="B10" s="65" t="s">
        <v>3460</v>
      </c>
      <c r="C10" s="65" t="s">
        <v>56</v>
      </c>
      <c r="D10" s="109"/>
      <c r="E10" s="108"/>
      <c r="F10" s="110" t="s">
        <v>4939</v>
      </c>
      <c r="G10" s="111"/>
      <c r="H10" s="111"/>
      <c r="I10" s="112">
        <v>10</v>
      </c>
      <c r="J10" s="113"/>
      <c r="K10" s="48">
        <v>3</v>
      </c>
      <c r="L10" s="48">
        <v>2</v>
      </c>
      <c r="M10" s="48">
        <v>4</v>
      </c>
      <c r="N10" s="48">
        <v>6</v>
      </c>
      <c r="O10" s="48">
        <v>4</v>
      </c>
      <c r="P10" s="49">
        <v>0</v>
      </c>
      <c r="Q10" s="49">
        <v>0</v>
      </c>
      <c r="R10" s="48">
        <v>1</v>
      </c>
      <c r="S10" s="48">
        <v>0</v>
      </c>
      <c r="T10" s="48">
        <v>3</v>
      </c>
      <c r="U10" s="48">
        <v>6</v>
      </c>
      <c r="V10" s="48">
        <v>2</v>
      </c>
      <c r="W10" s="49">
        <v>0.888889</v>
      </c>
      <c r="X10" s="49">
        <v>0.3333333333333333</v>
      </c>
      <c r="Y10" s="78" t="s">
        <v>3511</v>
      </c>
      <c r="Z10" s="78" t="s">
        <v>837</v>
      </c>
      <c r="AA10" s="78" t="s">
        <v>3594</v>
      </c>
      <c r="AB10" s="84" t="s">
        <v>3685</v>
      </c>
      <c r="AC10" s="84" t="s">
        <v>3811</v>
      </c>
      <c r="AD10" s="84"/>
      <c r="AE10" s="84" t="s">
        <v>300</v>
      </c>
      <c r="AF10" s="84" t="s">
        <v>3881</v>
      </c>
      <c r="AG10" s="120">
        <v>8</v>
      </c>
      <c r="AH10" s="123">
        <v>5.555555555555555</v>
      </c>
      <c r="AI10" s="120">
        <v>1</v>
      </c>
      <c r="AJ10" s="123">
        <v>0.6944444444444444</v>
      </c>
      <c r="AK10" s="120">
        <v>0</v>
      </c>
      <c r="AL10" s="123">
        <v>0</v>
      </c>
      <c r="AM10" s="120">
        <v>135</v>
      </c>
      <c r="AN10" s="123">
        <v>93.75</v>
      </c>
      <c r="AO10" s="120">
        <v>144</v>
      </c>
    </row>
    <row r="11" spans="1:41" ht="15">
      <c r="A11" s="87" t="s">
        <v>3437</v>
      </c>
      <c r="B11" s="65" t="s">
        <v>3461</v>
      </c>
      <c r="C11" s="65" t="s">
        <v>56</v>
      </c>
      <c r="D11" s="109"/>
      <c r="E11" s="108"/>
      <c r="F11" s="110" t="s">
        <v>4940</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t="s">
        <v>902</v>
      </c>
      <c r="AB11" s="84" t="s">
        <v>3686</v>
      </c>
      <c r="AC11" s="84" t="s">
        <v>3812</v>
      </c>
      <c r="AD11" s="84"/>
      <c r="AE11" s="84" t="s">
        <v>3860</v>
      </c>
      <c r="AF11" s="84" t="s">
        <v>3882</v>
      </c>
      <c r="AG11" s="120">
        <v>0</v>
      </c>
      <c r="AH11" s="123">
        <v>0</v>
      </c>
      <c r="AI11" s="120">
        <v>0</v>
      </c>
      <c r="AJ11" s="123">
        <v>0</v>
      </c>
      <c r="AK11" s="120">
        <v>0</v>
      </c>
      <c r="AL11" s="123">
        <v>0</v>
      </c>
      <c r="AM11" s="120">
        <v>57</v>
      </c>
      <c r="AN11" s="123">
        <v>100</v>
      </c>
      <c r="AO11" s="120">
        <v>57</v>
      </c>
    </row>
    <row r="12" spans="1:41" ht="15">
      <c r="A12" s="87" t="s">
        <v>3438</v>
      </c>
      <c r="B12" s="65" t="s">
        <v>3462</v>
      </c>
      <c r="C12" s="65" t="s">
        <v>56</v>
      </c>
      <c r="D12" s="109"/>
      <c r="E12" s="108"/>
      <c r="F12" s="110" t="s">
        <v>4941</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901</v>
      </c>
      <c r="AB12" s="84" t="s">
        <v>3687</v>
      </c>
      <c r="AC12" s="84" t="s">
        <v>3813</v>
      </c>
      <c r="AD12" s="84"/>
      <c r="AE12" s="84" t="s">
        <v>3861</v>
      </c>
      <c r="AF12" s="84" t="s">
        <v>3883</v>
      </c>
      <c r="AG12" s="120">
        <v>5</v>
      </c>
      <c r="AH12" s="123">
        <v>9.433962264150944</v>
      </c>
      <c r="AI12" s="120">
        <v>0</v>
      </c>
      <c r="AJ12" s="123">
        <v>0</v>
      </c>
      <c r="AK12" s="120">
        <v>0</v>
      </c>
      <c r="AL12" s="123">
        <v>0</v>
      </c>
      <c r="AM12" s="120">
        <v>48</v>
      </c>
      <c r="AN12" s="123">
        <v>90.56603773584905</v>
      </c>
      <c r="AO12" s="120">
        <v>53</v>
      </c>
    </row>
    <row r="13" spans="1:41" ht="15">
      <c r="A13" s="87" t="s">
        <v>3439</v>
      </c>
      <c r="B13" s="65" t="s">
        <v>3463</v>
      </c>
      <c r="C13" s="65" t="s">
        <v>56</v>
      </c>
      <c r="D13" s="109"/>
      <c r="E13" s="108"/>
      <c r="F13" s="110" t="s">
        <v>4942</v>
      </c>
      <c r="G13" s="111"/>
      <c r="H13" s="111"/>
      <c r="I13" s="112">
        <v>13</v>
      </c>
      <c r="J13" s="113"/>
      <c r="K13" s="48">
        <v>2</v>
      </c>
      <c r="L13" s="48">
        <v>1</v>
      </c>
      <c r="M13" s="48">
        <v>9</v>
      </c>
      <c r="N13" s="48">
        <v>10</v>
      </c>
      <c r="O13" s="48">
        <v>9</v>
      </c>
      <c r="P13" s="49">
        <v>0</v>
      </c>
      <c r="Q13" s="49">
        <v>0</v>
      </c>
      <c r="R13" s="48">
        <v>1</v>
      </c>
      <c r="S13" s="48">
        <v>0</v>
      </c>
      <c r="T13" s="48">
        <v>2</v>
      </c>
      <c r="U13" s="48">
        <v>10</v>
      </c>
      <c r="V13" s="48">
        <v>1</v>
      </c>
      <c r="W13" s="49">
        <v>0.5</v>
      </c>
      <c r="X13" s="49">
        <v>0.5</v>
      </c>
      <c r="Y13" s="78" t="s">
        <v>3512</v>
      </c>
      <c r="Z13" s="78" t="s">
        <v>842</v>
      </c>
      <c r="AA13" s="78" t="s">
        <v>3595</v>
      </c>
      <c r="AB13" s="84" t="s">
        <v>3688</v>
      </c>
      <c r="AC13" s="84" t="s">
        <v>3814</v>
      </c>
      <c r="AD13" s="84"/>
      <c r="AE13" s="84" t="s">
        <v>415</v>
      </c>
      <c r="AF13" s="84" t="s">
        <v>3884</v>
      </c>
      <c r="AG13" s="120">
        <v>5</v>
      </c>
      <c r="AH13" s="123">
        <v>4.166666666666667</v>
      </c>
      <c r="AI13" s="120">
        <v>3</v>
      </c>
      <c r="AJ13" s="123">
        <v>2.5</v>
      </c>
      <c r="AK13" s="120">
        <v>0</v>
      </c>
      <c r="AL13" s="123">
        <v>0</v>
      </c>
      <c r="AM13" s="120">
        <v>112</v>
      </c>
      <c r="AN13" s="123">
        <v>93.33333333333333</v>
      </c>
      <c r="AO13" s="120">
        <v>120</v>
      </c>
    </row>
    <row r="14" spans="1:41" ht="15">
      <c r="A14" s="87" t="s">
        <v>3440</v>
      </c>
      <c r="B14" s="65" t="s">
        <v>3464</v>
      </c>
      <c r="C14" s="65" t="s">
        <v>56</v>
      </c>
      <c r="D14" s="109"/>
      <c r="E14" s="108"/>
      <c r="F14" s="110" t="s">
        <v>4943</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1005</v>
      </c>
      <c r="AB14" s="84" t="s">
        <v>3689</v>
      </c>
      <c r="AC14" s="84" t="s">
        <v>3815</v>
      </c>
      <c r="AD14" s="84"/>
      <c r="AE14" s="84" t="s">
        <v>373</v>
      </c>
      <c r="AF14" s="84" t="s">
        <v>3885</v>
      </c>
      <c r="AG14" s="120">
        <v>2</v>
      </c>
      <c r="AH14" s="123">
        <v>4.878048780487805</v>
      </c>
      <c r="AI14" s="120">
        <v>0</v>
      </c>
      <c r="AJ14" s="123">
        <v>0</v>
      </c>
      <c r="AK14" s="120">
        <v>0</v>
      </c>
      <c r="AL14" s="123">
        <v>0</v>
      </c>
      <c r="AM14" s="120">
        <v>39</v>
      </c>
      <c r="AN14" s="123">
        <v>95.1219512195122</v>
      </c>
      <c r="AO14" s="120">
        <v>41</v>
      </c>
    </row>
    <row r="15" spans="1:41" ht="15">
      <c r="A15" s="87" t="s">
        <v>3441</v>
      </c>
      <c r="B15" s="65" t="s">
        <v>3453</v>
      </c>
      <c r="C15" s="65" t="s">
        <v>59</v>
      </c>
      <c r="D15" s="109"/>
      <c r="E15" s="108"/>
      <c r="F15" s="110" t="s">
        <v>4944</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784</v>
      </c>
      <c r="Z15" s="78" t="s">
        <v>829</v>
      </c>
      <c r="AA15" s="78" t="s">
        <v>996</v>
      </c>
      <c r="AB15" s="84" t="s">
        <v>3690</v>
      </c>
      <c r="AC15" s="84" t="s">
        <v>3816</v>
      </c>
      <c r="AD15" s="84"/>
      <c r="AE15" s="84" t="s">
        <v>366</v>
      </c>
      <c r="AF15" s="84" t="s">
        <v>3886</v>
      </c>
      <c r="AG15" s="120">
        <v>2</v>
      </c>
      <c r="AH15" s="123">
        <v>3.389830508474576</v>
      </c>
      <c r="AI15" s="120">
        <v>0</v>
      </c>
      <c r="AJ15" s="123">
        <v>0</v>
      </c>
      <c r="AK15" s="120">
        <v>0</v>
      </c>
      <c r="AL15" s="123">
        <v>0</v>
      </c>
      <c r="AM15" s="120">
        <v>57</v>
      </c>
      <c r="AN15" s="123">
        <v>96.61016949152543</v>
      </c>
      <c r="AO15" s="120">
        <v>59</v>
      </c>
    </row>
    <row r="16" spans="1:41" ht="15">
      <c r="A16" s="87" t="s">
        <v>3442</v>
      </c>
      <c r="B16" s="65" t="s">
        <v>3454</v>
      </c>
      <c r="C16" s="65" t="s">
        <v>59</v>
      </c>
      <c r="D16" s="109"/>
      <c r="E16" s="108"/>
      <c r="F16" s="110" t="s">
        <v>4945</v>
      </c>
      <c r="G16" s="111"/>
      <c r="H16" s="111"/>
      <c r="I16" s="112">
        <v>16</v>
      </c>
      <c r="J16" s="113"/>
      <c r="K16" s="48">
        <v>2</v>
      </c>
      <c r="L16" s="48">
        <v>1</v>
      </c>
      <c r="M16" s="48">
        <v>5</v>
      </c>
      <c r="N16" s="48">
        <v>6</v>
      </c>
      <c r="O16" s="48">
        <v>5</v>
      </c>
      <c r="P16" s="49">
        <v>0</v>
      </c>
      <c r="Q16" s="49">
        <v>0</v>
      </c>
      <c r="R16" s="48">
        <v>1</v>
      </c>
      <c r="S16" s="48">
        <v>0</v>
      </c>
      <c r="T16" s="48">
        <v>2</v>
      </c>
      <c r="U16" s="48">
        <v>6</v>
      </c>
      <c r="V16" s="48">
        <v>1</v>
      </c>
      <c r="W16" s="49">
        <v>0.5</v>
      </c>
      <c r="X16" s="49">
        <v>0.5</v>
      </c>
      <c r="Y16" s="78" t="s">
        <v>3513</v>
      </c>
      <c r="Z16" s="78" t="s">
        <v>829</v>
      </c>
      <c r="AA16" s="78" t="s">
        <v>3596</v>
      </c>
      <c r="AB16" s="84" t="s">
        <v>3691</v>
      </c>
      <c r="AC16" s="84" t="s">
        <v>3817</v>
      </c>
      <c r="AD16" s="84"/>
      <c r="AE16" s="84" t="s">
        <v>414</v>
      </c>
      <c r="AF16" s="84" t="s">
        <v>3887</v>
      </c>
      <c r="AG16" s="120">
        <v>2</v>
      </c>
      <c r="AH16" s="123">
        <v>1.694915254237288</v>
      </c>
      <c r="AI16" s="120">
        <v>2</v>
      </c>
      <c r="AJ16" s="123">
        <v>1.694915254237288</v>
      </c>
      <c r="AK16" s="120">
        <v>0</v>
      </c>
      <c r="AL16" s="123">
        <v>0</v>
      </c>
      <c r="AM16" s="120">
        <v>114</v>
      </c>
      <c r="AN16" s="123">
        <v>96.61016949152543</v>
      </c>
      <c r="AO16" s="120">
        <v>118</v>
      </c>
    </row>
    <row r="17" spans="1:41" ht="15">
      <c r="A17" s="87" t="s">
        <v>3443</v>
      </c>
      <c r="B17" s="65" t="s">
        <v>3455</v>
      </c>
      <c r="C17" s="65" t="s">
        <v>59</v>
      </c>
      <c r="D17" s="109"/>
      <c r="E17" s="108"/>
      <c r="F17" s="110" t="s">
        <v>4946</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3597</v>
      </c>
      <c r="AB17" s="84" t="s">
        <v>3692</v>
      </c>
      <c r="AC17" s="84" t="s">
        <v>3818</v>
      </c>
      <c r="AD17" s="84"/>
      <c r="AE17" s="84" t="s">
        <v>349</v>
      </c>
      <c r="AF17" s="84" t="s">
        <v>3888</v>
      </c>
      <c r="AG17" s="120">
        <v>9</v>
      </c>
      <c r="AH17" s="123">
        <v>19.148936170212767</v>
      </c>
      <c r="AI17" s="120">
        <v>4</v>
      </c>
      <c r="AJ17" s="123">
        <v>8.51063829787234</v>
      </c>
      <c r="AK17" s="120">
        <v>0</v>
      </c>
      <c r="AL17" s="123">
        <v>0</v>
      </c>
      <c r="AM17" s="120">
        <v>34</v>
      </c>
      <c r="AN17" s="123">
        <v>72.34042553191489</v>
      </c>
      <c r="AO17" s="120">
        <v>47</v>
      </c>
    </row>
    <row r="18" spans="1:41" ht="15">
      <c r="A18" s="87" t="s">
        <v>3444</v>
      </c>
      <c r="B18" s="65" t="s">
        <v>3456</v>
      </c>
      <c r="C18" s="65" t="s">
        <v>59</v>
      </c>
      <c r="D18" s="109"/>
      <c r="E18" s="108"/>
      <c r="F18" s="110" t="s">
        <v>4947</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755</v>
      </c>
      <c r="Z18" s="78" t="s">
        <v>837</v>
      </c>
      <c r="AA18" s="78" t="s">
        <v>935</v>
      </c>
      <c r="AB18" s="84" t="s">
        <v>3693</v>
      </c>
      <c r="AC18" s="84" t="s">
        <v>3819</v>
      </c>
      <c r="AD18" s="84"/>
      <c r="AE18" s="84" t="s">
        <v>317</v>
      </c>
      <c r="AF18" s="84" t="s">
        <v>3889</v>
      </c>
      <c r="AG18" s="120">
        <v>0</v>
      </c>
      <c r="AH18" s="123">
        <v>0</v>
      </c>
      <c r="AI18" s="120">
        <v>0</v>
      </c>
      <c r="AJ18" s="123">
        <v>0</v>
      </c>
      <c r="AK18" s="120">
        <v>0</v>
      </c>
      <c r="AL18" s="123">
        <v>0</v>
      </c>
      <c r="AM18" s="120">
        <v>48</v>
      </c>
      <c r="AN18" s="123">
        <v>100</v>
      </c>
      <c r="AO18" s="120">
        <v>48</v>
      </c>
    </row>
    <row r="19" spans="1:41" ht="15">
      <c r="A19" s="87" t="s">
        <v>3445</v>
      </c>
      <c r="B19" s="65" t="s">
        <v>3457</v>
      </c>
      <c r="C19" s="65" t="s">
        <v>59</v>
      </c>
      <c r="D19" s="109"/>
      <c r="E19" s="108"/>
      <c r="F19" s="110" t="s">
        <v>4948</v>
      </c>
      <c r="G19" s="111"/>
      <c r="H19" s="111"/>
      <c r="I19" s="112">
        <v>19</v>
      </c>
      <c r="J19" s="113"/>
      <c r="K19" s="48">
        <v>2</v>
      </c>
      <c r="L19" s="48">
        <v>1</v>
      </c>
      <c r="M19" s="48">
        <v>2</v>
      </c>
      <c r="N19" s="48">
        <v>3</v>
      </c>
      <c r="O19" s="48">
        <v>2</v>
      </c>
      <c r="P19" s="49">
        <v>0</v>
      </c>
      <c r="Q19" s="49">
        <v>0</v>
      </c>
      <c r="R19" s="48">
        <v>1</v>
      </c>
      <c r="S19" s="48">
        <v>0</v>
      </c>
      <c r="T19" s="48">
        <v>2</v>
      </c>
      <c r="U19" s="48">
        <v>3</v>
      </c>
      <c r="V19" s="48">
        <v>1</v>
      </c>
      <c r="W19" s="49">
        <v>0.5</v>
      </c>
      <c r="X19" s="49">
        <v>0.5</v>
      </c>
      <c r="Y19" s="78" t="s">
        <v>723</v>
      </c>
      <c r="Z19" s="78" t="s">
        <v>827</v>
      </c>
      <c r="AA19" s="78" t="s">
        <v>3598</v>
      </c>
      <c r="AB19" s="84" t="s">
        <v>3694</v>
      </c>
      <c r="AC19" s="84" t="s">
        <v>3820</v>
      </c>
      <c r="AD19" s="84"/>
      <c r="AE19" s="84" t="s">
        <v>297</v>
      </c>
      <c r="AF19" s="84" t="s">
        <v>3890</v>
      </c>
      <c r="AG19" s="120">
        <v>3</v>
      </c>
      <c r="AH19" s="123">
        <v>9.090909090909092</v>
      </c>
      <c r="AI19" s="120">
        <v>0</v>
      </c>
      <c r="AJ19" s="123">
        <v>0</v>
      </c>
      <c r="AK19" s="120">
        <v>0</v>
      </c>
      <c r="AL19" s="123">
        <v>0</v>
      </c>
      <c r="AM19" s="120">
        <v>30</v>
      </c>
      <c r="AN19" s="123">
        <v>90.9090909090909</v>
      </c>
      <c r="AO19" s="120">
        <v>33</v>
      </c>
    </row>
    <row r="20" spans="1:41" ht="15">
      <c r="A20" s="87" t="s">
        <v>3446</v>
      </c>
      <c r="B20" s="65" t="s">
        <v>3458</v>
      </c>
      <c r="C20" s="65" t="s">
        <v>59</v>
      </c>
      <c r="D20" s="109"/>
      <c r="E20" s="108"/>
      <c r="F20" s="110" t="s">
        <v>4949</v>
      </c>
      <c r="G20" s="111"/>
      <c r="H20" s="111"/>
      <c r="I20" s="112">
        <v>20</v>
      </c>
      <c r="J20" s="113"/>
      <c r="K20" s="48">
        <v>2</v>
      </c>
      <c r="L20" s="48">
        <v>1</v>
      </c>
      <c r="M20" s="48">
        <v>6</v>
      </c>
      <c r="N20" s="48">
        <v>7</v>
      </c>
      <c r="O20" s="48">
        <v>6</v>
      </c>
      <c r="P20" s="49">
        <v>0</v>
      </c>
      <c r="Q20" s="49">
        <v>0</v>
      </c>
      <c r="R20" s="48">
        <v>1</v>
      </c>
      <c r="S20" s="48">
        <v>0</v>
      </c>
      <c r="T20" s="48">
        <v>2</v>
      </c>
      <c r="U20" s="48">
        <v>7</v>
      </c>
      <c r="V20" s="48">
        <v>1</v>
      </c>
      <c r="W20" s="49">
        <v>0.5</v>
      </c>
      <c r="X20" s="49">
        <v>0.5</v>
      </c>
      <c r="Y20" s="78" t="s">
        <v>3514</v>
      </c>
      <c r="Z20" s="78" t="s">
        <v>829</v>
      </c>
      <c r="AA20" s="78" t="s">
        <v>3599</v>
      </c>
      <c r="AB20" s="84" t="s">
        <v>3695</v>
      </c>
      <c r="AC20" s="84" t="s">
        <v>3821</v>
      </c>
      <c r="AD20" s="84"/>
      <c r="AE20" s="84" t="s">
        <v>353</v>
      </c>
      <c r="AF20" s="84" t="s">
        <v>3891</v>
      </c>
      <c r="AG20" s="120">
        <v>3</v>
      </c>
      <c r="AH20" s="123">
        <v>2.2900763358778624</v>
      </c>
      <c r="AI20" s="120">
        <v>0</v>
      </c>
      <c r="AJ20" s="123">
        <v>0</v>
      </c>
      <c r="AK20" s="120">
        <v>0</v>
      </c>
      <c r="AL20" s="123">
        <v>0</v>
      </c>
      <c r="AM20" s="120">
        <v>128</v>
      </c>
      <c r="AN20" s="123">
        <v>97.70992366412214</v>
      </c>
      <c r="AO20" s="120">
        <v>131</v>
      </c>
    </row>
    <row r="21" spans="1:41" ht="15">
      <c r="A21" s="87" t="s">
        <v>3447</v>
      </c>
      <c r="B21" s="65" t="s">
        <v>3459</v>
      </c>
      <c r="C21" s="65" t="s">
        <v>59</v>
      </c>
      <c r="D21" s="109"/>
      <c r="E21" s="108"/>
      <c r="F21" s="110" t="s">
        <v>4950</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733</v>
      </c>
      <c r="Z21" s="78" t="s">
        <v>829</v>
      </c>
      <c r="AA21" s="78" t="s">
        <v>878</v>
      </c>
      <c r="AB21" s="84" t="s">
        <v>3696</v>
      </c>
      <c r="AC21" s="84" t="s">
        <v>1912</v>
      </c>
      <c r="AD21" s="84"/>
      <c r="AE21" s="84" t="s">
        <v>399</v>
      </c>
      <c r="AF21" s="84" t="s">
        <v>3892</v>
      </c>
      <c r="AG21" s="120">
        <v>0</v>
      </c>
      <c r="AH21" s="123">
        <v>0</v>
      </c>
      <c r="AI21" s="120">
        <v>0</v>
      </c>
      <c r="AJ21" s="123">
        <v>0</v>
      </c>
      <c r="AK21" s="120">
        <v>0</v>
      </c>
      <c r="AL21" s="123">
        <v>0</v>
      </c>
      <c r="AM21" s="120">
        <v>26</v>
      </c>
      <c r="AN21" s="123">
        <v>100</v>
      </c>
      <c r="AO21" s="120">
        <v>26</v>
      </c>
    </row>
    <row r="22" spans="1:41" ht="15">
      <c r="A22" s="87" t="s">
        <v>3448</v>
      </c>
      <c r="B22" s="65" t="s">
        <v>3460</v>
      </c>
      <c r="C22" s="65" t="s">
        <v>59</v>
      </c>
      <c r="D22" s="109"/>
      <c r="E22" s="108"/>
      <c r="F22" s="110" t="s">
        <v>4951</v>
      </c>
      <c r="G22" s="111"/>
      <c r="H22" s="111"/>
      <c r="I22" s="112">
        <v>22</v>
      </c>
      <c r="J22" s="113"/>
      <c r="K22" s="48">
        <v>2</v>
      </c>
      <c r="L22" s="48">
        <v>1</v>
      </c>
      <c r="M22" s="48">
        <v>2</v>
      </c>
      <c r="N22" s="48">
        <v>3</v>
      </c>
      <c r="O22" s="48">
        <v>2</v>
      </c>
      <c r="P22" s="49">
        <v>0</v>
      </c>
      <c r="Q22" s="49">
        <v>0</v>
      </c>
      <c r="R22" s="48">
        <v>1</v>
      </c>
      <c r="S22" s="48">
        <v>0</v>
      </c>
      <c r="T22" s="48">
        <v>2</v>
      </c>
      <c r="U22" s="48">
        <v>3</v>
      </c>
      <c r="V22" s="48">
        <v>1</v>
      </c>
      <c r="W22" s="49">
        <v>0.5</v>
      </c>
      <c r="X22" s="49">
        <v>0.5</v>
      </c>
      <c r="Y22" s="78" t="s">
        <v>731</v>
      </c>
      <c r="Z22" s="78" t="s">
        <v>835</v>
      </c>
      <c r="AA22" s="78" t="s">
        <v>876</v>
      </c>
      <c r="AB22" s="84" t="s">
        <v>3697</v>
      </c>
      <c r="AC22" s="84" t="s">
        <v>3822</v>
      </c>
      <c r="AD22" s="84"/>
      <c r="AE22" s="84" t="s">
        <v>250</v>
      </c>
      <c r="AF22" s="84" t="s">
        <v>3893</v>
      </c>
      <c r="AG22" s="120">
        <v>3</v>
      </c>
      <c r="AH22" s="123">
        <v>4.761904761904762</v>
      </c>
      <c r="AI22" s="120">
        <v>0</v>
      </c>
      <c r="AJ22" s="123">
        <v>0</v>
      </c>
      <c r="AK22" s="120">
        <v>0</v>
      </c>
      <c r="AL22" s="123">
        <v>0</v>
      </c>
      <c r="AM22" s="120">
        <v>60</v>
      </c>
      <c r="AN22" s="123">
        <v>95.23809523809524</v>
      </c>
      <c r="AO22" s="120">
        <v>63</v>
      </c>
    </row>
    <row r="23" spans="1:41" ht="15">
      <c r="A23" s="87" t="s">
        <v>3449</v>
      </c>
      <c r="B23" s="65" t="s">
        <v>3461</v>
      </c>
      <c r="C23" s="65" t="s">
        <v>59</v>
      </c>
      <c r="D23" s="109"/>
      <c r="E23" s="108"/>
      <c r="F23" s="110" t="s">
        <v>4952</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729</v>
      </c>
      <c r="Z23" s="78" t="s">
        <v>834</v>
      </c>
      <c r="AA23" s="78" t="s">
        <v>3600</v>
      </c>
      <c r="AB23" s="84" t="s">
        <v>3698</v>
      </c>
      <c r="AC23" s="84" t="s">
        <v>3823</v>
      </c>
      <c r="AD23" s="84"/>
      <c r="AE23" s="84" t="s">
        <v>244</v>
      </c>
      <c r="AF23" s="84" t="s">
        <v>3894</v>
      </c>
      <c r="AG23" s="120">
        <v>5</v>
      </c>
      <c r="AH23" s="123">
        <v>12.820512820512821</v>
      </c>
      <c r="AI23" s="120">
        <v>0</v>
      </c>
      <c r="AJ23" s="123">
        <v>0</v>
      </c>
      <c r="AK23" s="120">
        <v>0</v>
      </c>
      <c r="AL23" s="123">
        <v>0</v>
      </c>
      <c r="AM23" s="120">
        <v>34</v>
      </c>
      <c r="AN23" s="123">
        <v>87.17948717948718</v>
      </c>
      <c r="AO23" s="120">
        <v>39</v>
      </c>
    </row>
    <row r="24" spans="1:41" ht="15">
      <c r="A24" s="87" t="s">
        <v>3450</v>
      </c>
      <c r="B24" s="65" t="s">
        <v>3462</v>
      </c>
      <c r="C24" s="65" t="s">
        <v>59</v>
      </c>
      <c r="D24" s="109"/>
      <c r="E24" s="108"/>
      <c r="F24" s="110" t="s">
        <v>4953</v>
      </c>
      <c r="G24" s="111"/>
      <c r="H24" s="111"/>
      <c r="I24" s="112">
        <v>24</v>
      </c>
      <c r="J24" s="113"/>
      <c r="K24" s="48">
        <v>2</v>
      </c>
      <c r="L24" s="48">
        <v>1</v>
      </c>
      <c r="M24" s="48">
        <v>3</v>
      </c>
      <c r="N24" s="48">
        <v>4</v>
      </c>
      <c r="O24" s="48">
        <v>3</v>
      </c>
      <c r="P24" s="49">
        <v>0</v>
      </c>
      <c r="Q24" s="49">
        <v>0</v>
      </c>
      <c r="R24" s="48">
        <v>1</v>
      </c>
      <c r="S24" s="48">
        <v>0</v>
      </c>
      <c r="T24" s="48">
        <v>2</v>
      </c>
      <c r="U24" s="48">
        <v>4</v>
      </c>
      <c r="V24" s="48">
        <v>1</v>
      </c>
      <c r="W24" s="49">
        <v>0.5</v>
      </c>
      <c r="X24" s="49">
        <v>0.5</v>
      </c>
      <c r="Y24" s="78" t="s">
        <v>3515</v>
      </c>
      <c r="Z24" s="78" t="s">
        <v>829</v>
      </c>
      <c r="AA24" s="78" t="s">
        <v>3601</v>
      </c>
      <c r="AB24" s="84" t="s">
        <v>3699</v>
      </c>
      <c r="AC24" s="84" t="s">
        <v>3824</v>
      </c>
      <c r="AD24" s="84"/>
      <c r="AE24" s="84" t="s">
        <v>307</v>
      </c>
      <c r="AF24" s="84" t="s">
        <v>3895</v>
      </c>
      <c r="AG24" s="120">
        <v>4</v>
      </c>
      <c r="AH24" s="123">
        <v>4.166666666666667</v>
      </c>
      <c r="AI24" s="120">
        <v>1</v>
      </c>
      <c r="AJ24" s="123">
        <v>1.0416666666666667</v>
      </c>
      <c r="AK24" s="120">
        <v>0</v>
      </c>
      <c r="AL24" s="123">
        <v>0</v>
      </c>
      <c r="AM24" s="120">
        <v>91</v>
      </c>
      <c r="AN24" s="123">
        <v>94.79166666666667</v>
      </c>
      <c r="AO24" s="120">
        <v>96</v>
      </c>
    </row>
    <row r="25" spans="1:41" ht="15">
      <c r="A25" s="87" t="s">
        <v>3451</v>
      </c>
      <c r="B25" s="65" t="s">
        <v>3463</v>
      </c>
      <c r="C25" s="65" t="s">
        <v>59</v>
      </c>
      <c r="D25" s="109"/>
      <c r="E25" s="108"/>
      <c r="F25" s="110" t="s">
        <v>4954</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723</v>
      </c>
      <c r="Z25" s="78" t="s">
        <v>827</v>
      </c>
      <c r="AA25" s="78" t="s">
        <v>853</v>
      </c>
      <c r="AB25" s="84" t="s">
        <v>3700</v>
      </c>
      <c r="AC25" s="84" t="s">
        <v>3825</v>
      </c>
      <c r="AD25" s="84"/>
      <c r="AE25" s="84" t="s">
        <v>220</v>
      </c>
      <c r="AF25" s="84" t="s">
        <v>3896</v>
      </c>
      <c r="AG25" s="120">
        <v>2</v>
      </c>
      <c r="AH25" s="123">
        <v>9.090909090909092</v>
      </c>
      <c r="AI25" s="120">
        <v>0</v>
      </c>
      <c r="AJ25" s="123">
        <v>0</v>
      </c>
      <c r="AK25" s="120">
        <v>0</v>
      </c>
      <c r="AL25" s="123">
        <v>0</v>
      </c>
      <c r="AM25" s="120">
        <v>20</v>
      </c>
      <c r="AN25" s="123">
        <v>90.9090909090909</v>
      </c>
      <c r="AO25" s="120">
        <v>22</v>
      </c>
    </row>
    <row r="26" spans="1:41" ht="15">
      <c r="A26" s="87" t="s">
        <v>3452</v>
      </c>
      <c r="B26" s="65" t="s">
        <v>3464</v>
      </c>
      <c r="C26" s="65" t="s">
        <v>59</v>
      </c>
      <c r="D26" s="109"/>
      <c r="E26" s="108"/>
      <c r="F26" s="110" t="s">
        <v>4955</v>
      </c>
      <c r="G26" s="111"/>
      <c r="H26" s="111"/>
      <c r="I26" s="112">
        <v>26</v>
      </c>
      <c r="J26" s="113"/>
      <c r="K26" s="48">
        <v>2</v>
      </c>
      <c r="L26" s="48">
        <v>0</v>
      </c>
      <c r="M26" s="48">
        <v>4</v>
      </c>
      <c r="N26" s="48">
        <v>4</v>
      </c>
      <c r="O26" s="48">
        <v>2</v>
      </c>
      <c r="P26" s="49">
        <v>0</v>
      </c>
      <c r="Q26" s="49">
        <v>0</v>
      </c>
      <c r="R26" s="48">
        <v>1</v>
      </c>
      <c r="S26" s="48">
        <v>0</v>
      </c>
      <c r="T26" s="48">
        <v>2</v>
      </c>
      <c r="U26" s="48">
        <v>4</v>
      </c>
      <c r="V26" s="48">
        <v>1</v>
      </c>
      <c r="W26" s="49">
        <v>0.5</v>
      </c>
      <c r="X26" s="49">
        <v>0.5</v>
      </c>
      <c r="Y26" s="78"/>
      <c r="Z26" s="78"/>
      <c r="AA26" s="78" t="s">
        <v>3597</v>
      </c>
      <c r="AB26" s="84" t="s">
        <v>3692</v>
      </c>
      <c r="AC26" s="84" t="s">
        <v>3818</v>
      </c>
      <c r="AD26" s="84"/>
      <c r="AE26" s="84" t="s">
        <v>215</v>
      </c>
      <c r="AF26" s="84" t="s">
        <v>3897</v>
      </c>
      <c r="AG26" s="120">
        <v>18</v>
      </c>
      <c r="AH26" s="123">
        <v>20.689655172413794</v>
      </c>
      <c r="AI26" s="120">
        <v>6</v>
      </c>
      <c r="AJ26" s="123">
        <v>6.896551724137931</v>
      </c>
      <c r="AK26" s="120">
        <v>0</v>
      </c>
      <c r="AL26" s="123">
        <v>0</v>
      </c>
      <c r="AM26" s="120">
        <v>63</v>
      </c>
      <c r="AN26" s="123">
        <v>72.41379310344827</v>
      </c>
      <c r="AO26" s="120">
        <v>87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3429</v>
      </c>
      <c r="B2" s="84" t="s">
        <v>212</v>
      </c>
      <c r="C2" s="78">
        <f>VLOOKUP(GroupVertices[[#This Row],[Vertex]],Vertices[],MATCH("ID",Vertices[[#Headers],[Vertex]:[Vertex Content Word Count]],0),FALSE)</f>
        <v>3</v>
      </c>
    </row>
    <row r="3" spans="1:3" ht="15">
      <c r="A3" s="78" t="s">
        <v>3429</v>
      </c>
      <c r="B3" s="84" t="s">
        <v>214</v>
      </c>
      <c r="C3" s="78">
        <f>VLOOKUP(GroupVertices[[#This Row],[Vertex]],Vertices[],MATCH("ID",Vertices[[#Headers],[Vertex]:[Vertex Content Word Count]],0),FALSE)</f>
        <v>6</v>
      </c>
    </row>
    <row r="4" spans="1:3" ht="15">
      <c r="A4" s="78" t="s">
        <v>3429</v>
      </c>
      <c r="B4" s="84" t="s">
        <v>219</v>
      </c>
      <c r="C4" s="78">
        <f>VLOOKUP(GroupVertices[[#This Row],[Vertex]],Vertices[],MATCH("ID",Vertices[[#Headers],[Vertex]:[Vertex Content Word Count]],0),FALSE)</f>
        <v>11</v>
      </c>
    </row>
    <row r="5" spans="1:3" ht="15">
      <c r="A5" s="78" t="s">
        <v>3429</v>
      </c>
      <c r="B5" s="84" t="s">
        <v>223</v>
      </c>
      <c r="C5" s="78">
        <f>VLOOKUP(GroupVertices[[#This Row],[Vertex]],Vertices[],MATCH("ID",Vertices[[#Headers],[Vertex]:[Vertex Content Word Count]],0),FALSE)</f>
        <v>15</v>
      </c>
    </row>
    <row r="6" spans="1:3" ht="15">
      <c r="A6" s="78" t="s">
        <v>3429</v>
      </c>
      <c r="B6" s="84" t="s">
        <v>224</v>
      </c>
      <c r="C6" s="78">
        <f>VLOOKUP(GroupVertices[[#This Row],[Vertex]],Vertices[],MATCH("ID",Vertices[[#Headers],[Vertex]:[Vertex Content Word Count]],0),FALSE)</f>
        <v>16</v>
      </c>
    </row>
    <row r="7" spans="1:3" ht="15">
      <c r="A7" s="78" t="s">
        <v>3429</v>
      </c>
      <c r="B7" s="84" t="s">
        <v>225</v>
      </c>
      <c r="C7" s="78">
        <f>VLOOKUP(GroupVertices[[#This Row],[Vertex]],Vertices[],MATCH("ID",Vertices[[#Headers],[Vertex]:[Vertex Content Word Count]],0),FALSE)</f>
        <v>17</v>
      </c>
    </row>
    <row r="8" spans="1:3" ht="15">
      <c r="A8" s="78" t="s">
        <v>3429</v>
      </c>
      <c r="B8" s="84" t="s">
        <v>228</v>
      </c>
      <c r="C8" s="78">
        <f>VLOOKUP(GroupVertices[[#This Row],[Vertex]],Vertices[],MATCH("ID",Vertices[[#Headers],[Vertex]:[Vertex Content Word Count]],0),FALSE)</f>
        <v>21</v>
      </c>
    </row>
    <row r="9" spans="1:3" ht="15">
      <c r="A9" s="78" t="s">
        <v>3429</v>
      </c>
      <c r="B9" s="84" t="s">
        <v>229</v>
      </c>
      <c r="C9" s="78">
        <f>VLOOKUP(GroupVertices[[#This Row],[Vertex]],Vertices[],MATCH("ID",Vertices[[#Headers],[Vertex]:[Vertex Content Word Count]],0),FALSE)</f>
        <v>22</v>
      </c>
    </row>
    <row r="10" spans="1:3" ht="15">
      <c r="A10" s="78" t="s">
        <v>3429</v>
      </c>
      <c r="B10" s="84" t="s">
        <v>230</v>
      </c>
      <c r="C10" s="78">
        <f>VLOOKUP(GroupVertices[[#This Row],[Vertex]],Vertices[],MATCH("ID",Vertices[[#Headers],[Vertex]:[Vertex Content Word Count]],0),FALSE)</f>
        <v>23</v>
      </c>
    </row>
    <row r="11" spans="1:3" ht="15">
      <c r="A11" s="78" t="s">
        <v>3429</v>
      </c>
      <c r="B11" s="84" t="s">
        <v>231</v>
      </c>
      <c r="C11" s="78">
        <f>VLOOKUP(GroupVertices[[#This Row],[Vertex]],Vertices[],MATCH("ID",Vertices[[#Headers],[Vertex]:[Vertex Content Word Count]],0),FALSE)</f>
        <v>24</v>
      </c>
    </row>
    <row r="12" spans="1:3" ht="15">
      <c r="A12" s="78" t="s">
        <v>3429</v>
      </c>
      <c r="B12" s="84" t="s">
        <v>232</v>
      </c>
      <c r="C12" s="78">
        <f>VLOOKUP(GroupVertices[[#This Row],[Vertex]],Vertices[],MATCH("ID",Vertices[[#Headers],[Vertex]:[Vertex Content Word Count]],0),FALSE)</f>
        <v>25</v>
      </c>
    </row>
    <row r="13" spans="1:3" ht="15">
      <c r="A13" s="78" t="s">
        <v>3429</v>
      </c>
      <c r="B13" s="84" t="s">
        <v>234</v>
      </c>
      <c r="C13" s="78">
        <f>VLOOKUP(GroupVertices[[#This Row],[Vertex]],Vertices[],MATCH("ID",Vertices[[#Headers],[Vertex]:[Vertex Content Word Count]],0),FALSE)</f>
        <v>27</v>
      </c>
    </row>
    <row r="14" spans="1:3" ht="15">
      <c r="A14" s="78" t="s">
        <v>3429</v>
      </c>
      <c r="B14" s="84" t="s">
        <v>239</v>
      </c>
      <c r="C14" s="78">
        <f>VLOOKUP(GroupVertices[[#This Row],[Vertex]],Vertices[],MATCH("ID",Vertices[[#Headers],[Vertex]:[Vertex Content Word Count]],0),FALSE)</f>
        <v>35</v>
      </c>
    </row>
    <row r="15" spans="1:3" ht="15">
      <c r="A15" s="78" t="s">
        <v>3429</v>
      </c>
      <c r="B15" s="84" t="s">
        <v>240</v>
      </c>
      <c r="C15" s="78">
        <f>VLOOKUP(GroupVertices[[#This Row],[Vertex]],Vertices[],MATCH("ID",Vertices[[#Headers],[Vertex]:[Vertex Content Word Count]],0),FALSE)</f>
        <v>36</v>
      </c>
    </row>
    <row r="16" spans="1:3" ht="15">
      <c r="A16" s="78" t="s">
        <v>3429</v>
      </c>
      <c r="B16" s="84" t="s">
        <v>242</v>
      </c>
      <c r="C16" s="78">
        <f>VLOOKUP(GroupVertices[[#This Row],[Vertex]],Vertices[],MATCH("ID",Vertices[[#Headers],[Vertex]:[Vertex Content Word Count]],0),FALSE)</f>
        <v>38</v>
      </c>
    </row>
    <row r="17" spans="1:3" ht="15">
      <c r="A17" s="78" t="s">
        <v>3429</v>
      </c>
      <c r="B17" s="84" t="s">
        <v>243</v>
      </c>
      <c r="C17" s="78">
        <f>VLOOKUP(GroupVertices[[#This Row],[Vertex]],Vertices[],MATCH("ID",Vertices[[#Headers],[Vertex]:[Vertex Content Word Count]],0),FALSE)</f>
        <v>39</v>
      </c>
    </row>
    <row r="18" spans="1:3" ht="15">
      <c r="A18" s="78" t="s">
        <v>3429</v>
      </c>
      <c r="B18" s="84" t="s">
        <v>246</v>
      </c>
      <c r="C18" s="78">
        <f>VLOOKUP(GroupVertices[[#This Row],[Vertex]],Vertices[],MATCH("ID",Vertices[[#Headers],[Vertex]:[Vertex Content Word Count]],0),FALSE)</f>
        <v>42</v>
      </c>
    </row>
    <row r="19" spans="1:3" ht="15">
      <c r="A19" s="78" t="s">
        <v>3429</v>
      </c>
      <c r="B19" s="84" t="s">
        <v>248</v>
      </c>
      <c r="C19" s="78">
        <f>VLOOKUP(GroupVertices[[#This Row],[Vertex]],Vertices[],MATCH("ID",Vertices[[#Headers],[Vertex]:[Vertex Content Word Count]],0),FALSE)</f>
        <v>44</v>
      </c>
    </row>
    <row r="20" spans="1:3" ht="15">
      <c r="A20" s="78" t="s">
        <v>3429</v>
      </c>
      <c r="B20" s="84" t="s">
        <v>251</v>
      </c>
      <c r="C20" s="78">
        <f>VLOOKUP(GroupVertices[[#This Row],[Vertex]],Vertices[],MATCH("ID",Vertices[[#Headers],[Vertex]:[Vertex Content Word Count]],0),FALSE)</f>
        <v>47</v>
      </c>
    </row>
    <row r="21" spans="1:3" ht="15">
      <c r="A21" s="78" t="s">
        <v>3429</v>
      </c>
      <c r="B21" s="84" t="s">
        <v>253</v>
      </c>
      <c r="C21" s="78">
        <f>VLOOKUP(GroupVertices[[#This Row],[Vertex]],Vertices[],MATCH("ID",Vertices[[#Headers],[Vertex]:[Vertex Content Word Count]],0),FALSE)</f>
        <v>50</v>
      </c>
    </row>
    <row r="22" spans="1:3" ht="15">
      <c r="A22" s="78" t="s">
        <v>3429</v>
      </c>
      <c r="B22" s="84" t="s">
        <v>254</v>
      </c>
      <c r="C22" s="78">
        <f>VLOOKUP(GroupVertices[[#This Row],[Vertex]],Vertices[],MATCH("ID",Vertices[[#Headers],[Vertex]:[Vertex Content Word Count]],0),FALSE)</f>
        <v>51</v>
      </c>
    </row>
    <row r="23" spans="1:3" ht="15">
      <c r="A23" s="78" t="s">
        <v>3429</v>
      </c>
      <c r="B23" s="84" t="s">
        <v>256</v>
      </c>
      <c r="C23" s="78">
        <f>VLOOKUP(GroupVertices[[#This Row],[Vertex]],Vertices[],MATCH("ID",Vertices[[#Headers],[Vertex]:[Vertex Content Word Count]],0),FALSE)</f>
        <v>53</v>
      </c>
    </row>
    <row r="24" spans="1:3" ht="15">
      <c r="A24" s="78" t="s">
        <v>3429</v>
      </c>
      <c r="B24" s="84" t="s">
        <v>257</v>
      </c>
      <c r="C24" s="78">
        <f>VLOOKUP(GroupVertices[[#This Row],[Vertex]],Vertices[],MATCH("ID",Vertices[[#Headers],[Vertex]:[Vertex Content Word Count]],0),FALSE)</f>
        <v>54</v>
      </c>
    </row>
    <row r="25" spans="1:3" ht="15">
      <c r="A25" s="78" t="s">
        <v>3429</v>
      </c>
      <c r="B25" s="84" t="s">
        <v>258</v>
      </c>
      <c r="C25" s="78">
        <f>VLOOKUP(GroupVertices[[#This Row],[Vertex]],Vertices[],MATCH("ID",Vertices[[#Headers],[Vertex]:[Vertex Content Word Count]],0),FALSE)</f>
        <v>55</v>
      </c>
    </row>
    <row r="26" spans="1:3" ht="15">
      <c r="A26" s="78" t="s">
        <v>3429</v>
      </c>
      <c r="B26" s="84" t="s">
        <v>259</v>
      </c>
      <c r="C26" s="78">
        <f>VLOOKUP(GroupVertices[[#This Row],[Vertex]],Vertices[],MATCH("ID",Vertices[[#Headers],[Vertex]:[Vertex Content Word Count]],0),FALSE)</f>
        <v>56</v>
      </c>
    </row>
    <row r="27" spans="1:3" ht="15">
      <c r="A27" s="78" t="s">
        <v>3429</v>
      </c>
      <c r="B27" s="84" t="s">
        <v>261</v>
      </c>
      <c r="C27" s="78">
        <f>VLOOKUP(GroupVertices[[#This Row],[Vertex]],Vertices[],MATCH("ID",Vertices[[#Headers],[Vertex]:[Vertex Content Word Count]],0),FALSE)</f>
        <v>58</v>
      </c>
    </row>
    <row r="28" spans="1:3" ht="15">
      <c r="A28" s="78" t="s">
        <v>3429</v>
      </c>
      <c r="B28" s="84" t="s">
        <v>262</v>
      </c>
      <c r="C28" s="78">
        <f>VLOOKUP(GroupVertices[[#This Row],[Vertex]],Vertices[],MATCH("ID",Vertices[[#Headers],[Vertex]:[Vertex Content Word Count]],0),FALSE)</f>
        <v>59</v>
      </c>
    </row>
    <row r="29" spans="1:3" ht="15">
      <c r="A29" s="78" t="s">
        <v>3429</v>
      </c>
      <c r="B29" s="84" t="s">
        <v>263</v>
      </c>
      <c r="C29" s="78">
        <f>VLOOKUP(GroupVertices[[#This Row],[Vertex]],Vertices[],MATCH("ID",Vertices[[#Headers],[Vertex]:[Vertex Content Word Count]],0),FALSE)</f>
        <v>60</v>
      </c>
    </row>
    <row r="30" spans="1:3" ht="15">
      <c r="A30" s="78" t="s">
        <v>3429</v>
      </c>
      <c r="B30" s="84" t="s">
        <v>264</v>
      </c>
      <c r="C30" s="78">
        <f>VLOOKUP(GroupVertices[[#This Row],[Vertex]],Vertices[],MATCH("ID",Vertices[[#Headers],[Vertex]:[Vertex Content Word Count]],0),FALSE)</f>
        <v>61</v>
      </c>
    </row>
    <row r="31" spans="1:3" ht="15">
      <c r="A31" s="78" t="s">
        <v>3429</v>
      </c>
      <c r="B31" s="84" t="s">
        <v>265</v>
      </c>
      <c r="C31" s="78">
        <f>VLOOKUP(GroupVertices[[#This Row],[Vertex]],Vertices[],MATCH("ID",Vertices[[#Headers],[Vertex]:[Vertex Content Word Count]],0),FALSE)</f>
        <v>62</v>
      </c>
    </row>
    <row r="32" spans="1:3" ht="15">
      <c r="A32" s="78" t="s">
        <v>3429</v>
      </c>
      <c r="B32" s="84" t="s">
        <v>266</v>
      </c>
      <c r="C32" s="78">
        <f>VLOOKUP(GroupVertices[[#This Row],[Vertex]],Vertices[],MATCH("ID",Vertices[[#Headers],[Vertex]:[Vertex Content Word Count]],0),FALSE)</f>
        <v>63</v>
      </c>
    </row>
    <row r="33" spans="1:3" ht="15">
      <c r="A33" s="78" t="s">
        <v>3429</v>
      </c>
      <c r="B33" s="84" t="s">
        <v>267</v>
      </c>
      <c r="C33" s="78">
        <f>VLOOKUP(GroupVertices[[#This Row],[Vertex]],Vertices[],MATCH("ID",Vertices[[#Headers],[Vertex]:[Vertex Content Word Count]],0),FALSE)</f>
        <v>64</v>
      </c>
    </row>
    <row r="34" spans="1:3" ht="15">
      <c r="A34" s="78" t="s">
        <v>3429</v>
      </c>
      <c r="B34" s="84" t="s">
        <v>269</v>
      </c>
      <c r="C34" s="78">
        <f>VLOOKUP(GroupVertices[[#This Row],[Vertex]],Vertices[],MATCH("ID",Vertices[[#Headers],[Vertex]:[Vertex Content Word Count]],0),FALSE)</f>
        <v>66</v>
      </c>
    </row>
    <row r="35" spans="1:3" ht="15">
      <c r="A35" s="78" t="s">
        <v>3429</v>
      </c>
      <c r="B35" s="84" t="s">
        <v>273</v>
      </c>
      <c r="C35" s="78">
        <f>VLOOKUP(GroupVertices[[#This Row],[Vertex]],Vertices[],MATCH("ID",Vertices[[#Headers],[Vertex]:[Vertex Content Word Count]],0),FALSE)</f>
        <v>70</v>
      </c>
    </row>
    <row r="36" spans="1:3" ht="15">
      <c r="A36" s="78" t="s">
        <v>3429</v>
      </c>
      <c r="B36" s="84" t="s">
        <v>276</v>
      </c>
      <c r="C36" s="78">
        <f>VLOOKUP(GroupVertices[[#This Row],[Vertex]],Vertices[],MATCH("ID",Vertices[[#Headers],[Vertex]:[Vertex Content Word Count]],0),FALSE)</f>
        <v>73</v>
      </c>
    </row>
    <row r="37" spans="1:3" ht="15">
      <c r="A37" s="78" t="s">
        <v>3429</v>
      </c>
      <c r="B37" s="84" t="s">
        <v>277</v>
      </c>
      <c r="C37" s="78">
        <f>VLOOKUP(GroupVertices[[#This Row],[Vertex]],Vertices[],MATCH("ID",Vertices[[#Headers],[Vertex]:[Vertex Content Word Count]],0),FALSE)</f>
        <v>74</v>
      </c>
    </row>
    <row r="38" spans="1:3" ht="15">
      <c r="A38" s="78" t="s">
        <v>3429</v>
      </c>
      <c r="B38" s="84" t="s">
        <v>278</v>
      </c>
      <c r="C38" s="78">
        <f>VLOOKUP(GroupVertices[[#This Row],[Vertex]],Vertices[],MATCH("ID",Vertices[[#Headers],[Vertex]:[Vertex Content Word Count]],0),FALSE)</f>
        <v>75</v>
      </c>
    </row>
    <row r="39" spans="1:3" ht="15">
      <c r="A39" s="78" t="s">
        <v>3429</v>
      </c>
      <c r="B39" s="84" t="s">
        <v>280</v>
      </c>
      <c r="C39" s="78">
        <f>VLOOKUP(GroupVertices[[#This Row],[Vertex]],Vertices[],MATCH("ID",Vertices[[#Headers],[Vertex]:[Vertex Content Word Count]],0),FALSE)</f>
        <v>78</v>
      </c>
    </row>
    <row r="40" spans="1:3" ht="15">
      <c r="A40" s="78" t="s">
        <v>3429</v>
      </c>
      <c r="B40" s="84" t="s">
        <v>286</v>
      </c>
      <c r="C40" s="78">
        <f>VLOOKUP(GroupVertices[[#This Row],[Vertex]],Vertices[],MATCH("ID",Vertices[[#Headers],[Vertex]:[Vertex Content Word Count]],0),FALSE)</f>
        <v>95</v>
      </c>
    </row>
    <row r="41" spans="1:3" ht="15">
      <c r="A41" s="78" t="s">
        <v>3429</v>
      </c>
      <c r="B41" s="84" t="s">
        <v>289</v>
      </c>
      <c r="C41" s="78">
        <f>VLOOKUP(GroupVertices[[#This Row],[Vertex]],Vertices[],MATCH("ID",Vertices[[#Headers],[Vertex]:[Vertex Content Word Count]],0),FALSE)</f>
        <v>99</v>
      </c>
    </row>
    <row r="42" spans="1:3" ht="15">
      <c r="A42" s="78" t="s">
        <v>3429</v>
      </c>
      <c r="B42" s="84" t="s">
        <v>290</v>
      </c>
      <c r="C42" s="78">
        <f>VLOOKUP(GroupVertices[[#This Row],[Vertex]],Vertices[],MATCH("ID",Vertices[[#Headers],[Vertex]:[Vertex Content Word Count]],0),FALSE)</f>
        <v>100</v>
      </c>
    </row>
    <row r="43" spans="1:3" ht="15">
      <c r="A43" s="78" t="s">
        <v>3429</v>
      </c>
      <c r="B43" s="84" t="s">
        <v>291</v>
      </c>
      <c r="C43" s="78">
        <f>VLOOKUP(GroupVertices[[#This Row],[Vertex]],Vertices[],MATCH("ID",Vertices[[#Headers],[Vertex]:[Vertex Content Word Count]],0),FALSE)</f>
        <v>101</v>
      </c>
    </row>
    <row r="44" spans="1:3" ht="15">
      <c r="A44" s="78" t="s">
        <v>3429</v>
      </c>
      <c r="B44" s="84" t="s">
        <v>292</v>
      </c>
      <c r="C44" s="78">
        <f>VLOOKUP(GroupVertices[[#This Row],[Vertex]],Vertices[],MATCH("ID",Vertices[[#Headers],[Vertex]:[Vertex Content Word Count]],0),FALSE)</f>
        <v>102</v>
      </c>
    </row>
    <row r="45" spans="1:3" ht="15">
      <c r="A45" s="78" t="s">
        <v>3429</v>
      </c>
      <c r="B45" s="84" t="s">
        <v>294</v>
      </c>
      <c r="C45" s="78">
        <f>VLOOKUP(GroupVertices[[#This Row],[Vertex]],Vertices[],MATCH("ID",Vertices[[#Headers],[Vertex]:[Vertex Content Word Count]],0),FALSE)</f>
        <v>104</v>
      </c>
    </row>
    <row r="46" spans="1:3" ht="15">
      <c r="A46" s="78" t="s">
        <v>3429</v>
      </c>
      <c r="B46" s="84" t="s">
        <v>295</v>
      </c>
      <c r="C46" s="78">
        <f>VLOOKUP(GroupVertices[[#This Row],[Vertex]],Vertices[],MATCH("ID",Vertices[[#Headers],[Vertex]:[Vertex Content Word Count]],0),FALSE)</f>
        <v>105</v>
      </c>
    </row>
    <row r="47" spans="1:3" ht="15">
      <c r="A47" s="78" t="s">
        <v>3429</v>
      </c>
      <c r="B47" s="84" t="s">
        <v>296</v>
      </c>
      <c r="C47" s="78">
        <f>VLOOKUP(GroupVertices[[#This Row],[Vertex]],Vertices[],MATCH("ID",Vertices[[#Headers],[Vertex]:[Vertex Content Word Count]],0),FALSE)</f>
        <v>106</v>
      </c>
    </row>
    <row r="48" spans="1:3" ht="15">
      <c r="A48" s="78" t="s">
        <v>3429</v>
      </c>
      <c r="B48" s="84" t="s">
        <v>302</v>
      </c>
      <c r="C48" s="78">
        <f>VLOOKUP(GroupVertices[[#This Row],[Vertex]],Vertices[],MATCH("ID",Vertices[[#Headers],[Vertex]:[Vertex Content Word Count]],0),FALSE)</f>
        <v>112</v>
      </c>
    </row>
    <row r="49" spans="1:3" ht="15">
      <c r="A49" s="78" t="s">
        <v>3429</v>
      </c>
      <c r="B49" s="84" t="s">
        <v>303</v>
      </c>
      <c r="C49" s="78">
        <f>VLOOKUP(GroupVertices[[#This Row],[Vertex]],Vertices[],MATCH("ID",Vertices[[#Headers],[Vertex]:[Vertex Content Word Count]],0),FALSE)</f>
        <v>113</v>
      </c>
    </row>
    <row r="50" spans="1:3" ht="15">
      <c r="A50" s="78" t="s">
        <v>3429</v>
      </c>
      <c r="B50" s="84" t="s">
        <v>304</v>
      </c>
      <c r="C50" s="78">
        <f>VLOOKUP(GroupVertices[[#This Row],[Vertex]],Vertices[],MATCH("ID",Vertices[[#Headers],[Vertex]:[Vertex Content Word Count]],0),FALSE)</f>
        <v>114</v>
      </c>
    </row>
    <row r="51" spans="1:3" ht="15">
      <c r="A51" s="78" t="s">
        <v>3429</v>
      </c>
      <c r="B51" s="84" t="s">
        <v>305</v>
      </c>
      <c r="C51" s="78">
        <f>VLOOKUP(GroupVertices[[#This Row],[Vertex]],Vertices[],MATCH("ID",Vertices[[#Headers],[Vertex]:[Vertex Content Word Count]],0),FALSE)</f>
        <v>115</v>
      </c>
    </row>
    <row r="52" spans="1:3" ht="15">
      <c r="A52" s="78" t="s">
        <v>3429</v>
      </c>
      <c r="B52" s="84" t="s">
        <v>306</v>
      </c>
      <c r="C52" s="78">
        <f>VLOOKUP(GroupVertices[[#This Row],[Vertex]],Vertices[],MATCH("ID",Vertices[[#Headers],[Vertex]:[Vertex Content Word Count]],0),FALSE)</f>
        <v>116</v>
      </c>
    </row>
    <row r="53" spans="1:3" ht="15">
      <c r="A53" s="78" t="s">
        <v>3429</v>
      </c>
      <c r="B53" s="84" t="s">
        <v>310</v>
      </c>
      <c r="C53" s="78">
        <f>VLOOKUP(GroupVertices[[#This Row],[Vertex]],Vertices[],MATCH("ID",Vertices[[#Headers],[Vertex]:[Vertex Content Word Count]],0),FALSE)</f>
        <v>119</v>
      </c>
    </row>
    <row r="54" spans="1:3" ht="15">
      <c r="A54" s="78" t="s">
        <v>3429</v>
      </c>
      <c r="B54" s="84" t="s">
        <v>313</v>
      </c>
      <c r="C54" s="78">
        <f>VLOOKUP(GroupVertices[[#This Row],[Vertex]],Vertices[],MATCH("ID",Vertices[[#Headers],[Vertex]:[Vertex Content Word Count]],0),FALSE)</f>
        <v>123</v>
      </c>
    </row>
    <row r="55" spans="1:3" ht="15">
      <c r="A55" s="78" t="s">
        <v>3429</v>
      </c>
      <c r="B55" s="84" t="s">
        <v>314</v>
      </c>
      <c r="C55" s="78">
        <f>VLOOKUP(GroupVertices[[#This Row],[Vertex]],Vertices[],MATCH("ID",Vertices[[#Headers],[Vertex]:[Vertex Content Word Count]],0),FALSE)</f>
        <v>124</v>
      </c>
    </row>
    <row r="56" spans="1:3" ht="15">
      <c r="A56" s="78" t="s">
        <v>3429</v>
      </c>
      <c r="B56" s="84" t="s">
        <v>315</v>
      </c>
      <c r="C56" s="78">
        <f>VLOOKUP(GroupVertices[[#This Row],[Vertex]],Vertices[],MATCH("ID",Vertices[[#Headers],[Vertex]:[Vertex Content Word Count]],0),FALSE)</f>
        <v>125</v>
      </c>
    </row>
    <row r="57" spans="1:3" ht="15">
      <c r="A57" s="78" t="s">
        <v>3429</v>
      </c>
      <c r="B57" s="84" t="s">
        <v>319</v>
      </c>
      <c r="C57" s="78">
        <f>VLOOKUP(GroupVertices[[#This Row],[Vertex]],Vertices[],MATCH("ID",Vertices[[#Headers],[Vertex]:[Vertex Content Word Count]],0),FALSE)</f>
        <v>130</v>
      </c>
    </row>
    <row r="58" spans="1:3" ht="15">
      <c r="A58" s="78" t="s">
        <v>3429</v>
      </c>
      <c r="B58" s="84" t="s">
        <v>320</v>
      </c>
      <c r="C58" s="78">
        <f>VLOOKUP(GroupVertices[[#This Row],[Vertex]],Vertices[],MATCH("ID",Vertices[[#Headers],[Vertex]:[Vertex Content Word Count]],0),FALSE)</f>
        <v>131</v>
      </c>
    </row>
    <row r="59" spans="1:3" ht="15">
      <c r="A59" s="78" t="s">
        <v>3429</v>
      </c>
      <c r="B59" s="84" t="s">
        <v>321</v>
      </c>
      <c r="C59" s="78">
        <f>VLOOKUP(GroupVertices[[#This Row],[Vertex]],Vertices[],MATCH("ID",Vertices[[#Headers],[Vertex]:[Vertex Content Word Count]],0),FALSE)</f>
        <v>132</v>
      </c>
    </row>
    <row r="60" spans="1:3" ht="15">
      <c r="A60" s="78" t="s">
        <v>3429</v>
      </c>
      <c r="B60" s="84" t="s">
        <v>323</v>
      </c>
      <c r="C60" s="78">
        <f>VLOOKUP(GroupVertices[[#This Row],[Vertex]],Vertices[],MATCH("ID",Vertices[[#Headers],[Vertex]:[Vertex Content Word Count]],0),FALSE)</f>
        <v>134</v>
      </c>
    </row>
    <row r="61" spans="1:3" ht="15">
      <c r="A61" s="78" t="s">
        <v>3429</v>
      </c>
      <c r="B61" s="84" t="s">
        <v>324</v>
      </c>
      <c r="C61" s="78">
        <f>VLOOKUP(GroupVertices[[#This Row],[Vertex]],Vertices[],MATCH("ID",Vertices[[#Headers],[Vertex]:[Vertex Content Word Count]],0),FALSE)</f>
        <v>135</v>
      </c>
    </row>
    <row r="62" spans="1:3" ht="15">
      <c r="A62" s="78" t="s">
        <v>3429</v>
      </c>
      <c r="B62" s="84" t="s">
        <v>325</v>
      </c>
      <c r="C62" s="78">
        <f>VLOOKUP(GroupVertices[[#This Row],[Vertex]],Vertices[],MATCH("ID",Vertices[[#Headers],[Vertex]:[Vertex Content Word Count]],0),FALSE)</f>
        <v>136</v>
      </c>
    </row>
    <row r="63" spans="1:3" ht="15">
      <c r="A63" s="78" t="s">
        <v>3429</v>
      </c>
      <c r="B63" s="84" t="s">
        <v>326</v>
      </c>
      <c r="C63" s="78">
        <f>VLOOKUP(GroupVertices[[#This Row],[Vertex]],Vertices[],MATCH("ID",Vertices[[#Headers],[Vertex]:[Vertex Content Word Count]],0),FALSE)</f>
        <v>137</v>
      </c>
    </row>
    <row r="64" spans="1:3" ht="15">
      <c r="A64" s="78" t="s">
        <v>3429</v>
      </c>
      <c r="B64" s="84" t="s">
        <v>327</v>
      </c>
      <c r="C64" s="78">
        <f>VLOOKUP(GroupVertices[[#This Row],[Vertex]],Vertices[],MATCH("ID",Vertices[[#Headers],[Vertex]:[Vertex Content Word Count]],0),FALSE)</f>
        <v>138</v>
      </c>
    </row>
    <row r="65" spans="1:3" ht="15">
      <c r="A65" s="78" t="s">
        <v>3429</v>
      </c>
      <c r="B65" s="84" t="s">
        <v>328</v>
      </c>
      <c r="C65" s="78">
        <f>VLOOKUP(GroupVertices[[#This Row],[Vertex]],Vertices[],MATCH("ID",Vertices[[#Headers],[Vertex]:[Vertex Content Word Count]],0),FALSE)</f>
        <v>139</v>
      </c>
    </row>
    <row r="66" spans="1:3" ht="15">
      <c r="A66" s="78" t="s">
        <v>3429</v>
      </c>
      <c r="B66" s="84" t="s">
        <v>334</v>
      </c>
      <c r="C66" s="78">
        <f>VLOOKUP(GroupVertices[[#This Row],[Vertex]],Vertices[],MATCH("ID",Vertices[[#Headers],[Vertex]:[Vertex Content Word Count]],0),FALSE)</f>
        <v>146</v>
      </c>
    </row>
    <row r="67" spans="1:3" ht="15">
      <c r="A67" s="78" t="s">
        <v>3429</v>
      </c>
      <c r="B67" s="84" t="s">
        <v>335</v>
      </c>
      <c r="C67" s="78">
        <f>VLOOKUP(GroupVertices[[#This Row],[Vertex]],Vertices[],MATCH("ID",Vertices[[#Headers],[Vertex]:[Vertex Content Word Count]],0),FALSE)</f>
        <v>147</v>
      </c>
    </row>
    <row r="68" spans="1:3" ht="15">
      <c r="A68" s="78" t="s">
        <v>3429</v>
      </c>
      <c r="B68" s="84" t="s">
        <v>336</v>
      </c>
      <c r="C68" s="78">
        <f>VLOOKUP(GroupVertices[[#This Row],[Vertex]],Vertices[],MATCH("ID",Vertices[[#Headers],[Vertex]:[Vertex Content Word Count]],0),FALSE)</f>
        <v>148</v>
      </c>
    </row>
    <row r="69" spans="1:3" ht="15">
      <c r="A69" s="78" t="s">
        <v>3429</v>
      </c>
      <c r="B69" s="84" t="s">
        <v>337</v>
      </c>
      <c r="C69" s="78">
        <f>VLOOKUP(GroupVertices[[#This Row],[Vertex]],Vertices[],MATCH("ID",Vertices[[#Headers],[Vertex]:[Vertex Content Word Count]],0),FALSE)</f>
        <v>149</v>
      </c>
    </row>
    <row r="70" spans="1:3" ht="15">
      <c r="A70" s="78" t="s">
        <v>3429</v>
      </c>
      <c r="B70" s="84" t="s">
        <v>338</v>
      </c>
      <c r="C70" s="78">
        <f>VLOOKUP(GroupVertices[[#This Row],[Vertex]],Vertices[],MATCH("ID",Vertices[[#Headers],[Vertex]:[Vertex Content Word Count]],0),FALSE)</f>
        <v>150</v>
      </c>
    </row>
    <row r="71" spans="1:3" ht="15">
      <c r="A71" s="78" t="s">
        <v>3429</v>
      </c>
      <c r="B71" s="84" t="s">
        <v>339</v>
      </c>
      <c r="C71" s="78">
        <f>VLOOKUP(GroupVertices[[#This Row],[Vertex]],Vertices[],MATCH("ID",Vertices[[#Headers],[Vertex]:[Vertex Content Word Count]],0),FALSE)</f>
        <v>151</v>
      </c>
    </row>
    <row r="72" spans="1:3" ht="15">
      <c r="A72" s="78" t="s">
        <v>3429</v>
      </c>
      <c r="B72" s="84" t="s">
        <v>343</v>
      </c>
      <c r="C72" s="78">
        <f>VLOOKUP(GroupVertices[[#This Row],[Vertex]],Vertices[],MATCH("ID",Vertices[[#Headers],[Vertex]:[Vertex Content Word Count]],0),FALSE)</f>
        <v>155</v>
      </c>
    </row>
    <row r="73" spans="1:3" ht="15">
      <c r="A73" s="78" t="s">
        <v>3429</v>
      </c>
      <c r="B73" s="84" t="s">
        <v>345</v>
      </c>
      <c r="C73" s="78">
        <f>VLOOKUP(GroupVertices[[#This Row],[Vertex]],Vertices[],MATCH("ID",Vertices[[#Headers],[Vertex]:[Vertex Content Word Count]],0),FALSE)</f>
        <v>157</v>
      </c>
    </row>
    <row r="74" spans="1:3" ht="15">
      <c r="A74" s="78" t="s">
        <v>3429</v>
      </c>
      <c r="B74" s="84" t="s">
        <v>346</v>
      </c>
      <c r="C74" s="78">
        <f>VLOOKUP(GroupVertices[[#This Row],[Vertex]],Vertices[],MATCH("ID",Vertices[[#Headers],[Vertex]:[Vertex Content Word Count]],0),FALSE)</f>
        <v>158</v>
      </c>
    </row>
    <row r="75" spans="1:3" ht="15">
      <c r="A75" s="78" t="s">
        <v>3429</v>
      </c>
      <c r="B75" s="84" t="s">
        <v>347</v>
      </c>
      <c r="C75" s="78">
        <f>VLOOKUP(GroupVertices[[#This Row],[Vertex]],Vertices[],MATCH("ID",Vertices[[#Headers],[Vertex]:[Vertex Content Word Count]],0),FALSE)</f>
        <v>159</v>
      </c>
    </row>
    <row r="76" spans="1:3" ht="15">
      <c r="A76" s="78" t="s">
        <v>3429</v>
      </c>
      <c r="B76" s="84" t="s">
        <v>352</v>
      </c>
      <c r="C76" s="78">
        <f>VLOOKUP(GroupVertices[[#This Row],[Vertex]],Vertices[],MATCH("ID",Vertices[[#Headers],[Vertex]:[Vertex Content Word Count]],0),FALSE)</f>
        <v>164</v>
      </c>
    </row>
    <row r="77" spans="1:3" ht="15">
      <c r="A77" s="78" t="s">
        <v>3429</v>
      </c>
      <c r="B77" s="84" t="s">
        <v>354</v>
      </c>
      <c r="C77" s="78">
        <f>VLOOKUP(GroupVertices[[#This Row],[Vertex]],Vertices[],MATCH("ID",Vertices[[#Headers],[Vertex]:[Vertex Content Word Count]],0),FALSE)</f>
        <v>165</v>
      </c>
    </row>
    <row r="78" spans="1:3" ht="15">
      <c r="A78" s="78" t="s">
        <v>3429</v>
      </c>
      <c r="B78" s="84" t="s">
        <v>355</v>
      </c>
      <c r="C78" s="78">
        <f>VLOOKUP(GroupVertices[[#This Row],[Vertex]],Vertices[],MATCH("ID",Vertices[[#Headers],[Vertex]:[Vertex Content Word Count]],0),FALSE)</f>
        <v>166</v>
      </c>
    </row>
    <row r="79" spans="1:3" ht="15">
      <c r="A79" s="78" t="s">
        <v>3429</v>
      </c>
      <c r="B79" s="84" t="s">
        <v>357</v>
      </c>
      <c r="C79" s="78">
        <f>VLOOKUP(GroupVertices[[#This Row],[Vertex]],Vertices[],MATCH("ID",Vertices[[#Headers],[Vertex]:[Vertex Content Word Count]],0),FALSE)</f>
        <v>167</v>
      </c>
    </row>
    <row r="80" spans="1:3" ht="15">
      <c r="A80" s="78" t="s">
        <v>3429</v>
      </c>
      <c r="B80" s="84" t="s">
        <v>358</v>
      </c>
      <c r="C80" s="78">
        <f>VLOOKUP(GroupVertices[[#This Row],[Vertex]],Vertices[],MATCH("ID",Vertices[[#Headers],[Vertex]:[Vertex Content Word Count]],0),FALSE)</f>
        <v>168</v>
      </c>
    </row>
    <row r="81" spans="1:3" ht="15">
      <c r="A81" s="78" t="s">
        <v>3429</v>
      </c>
      <c r="B81" s="84" t="s">
        <v>361</v>
      </c>
      <c r="C81" s="78">
        <f>VLOOKUP(GroupVertices[[#This Row],[Vertex]],Vertices[],MATCH("ID",Vertices[[#Headers],[Vertex]:[Vertex Content Word Count]],0),FALSE)</f>
        <v>172</v>
      </c>
    </row>
    <row r="82" spans="1:3" ht="15">
      <c r="A82" s="78" t="s">
        <v>3429</v>
      </c>
      <c r="B82" s="84" t="s">
        <v>362</v>
      </c>
      <c r="C82" s="78">
        <f>VLOOKUP(GroupVertices[[#This Row],[Vertex]],Vertices[],MATCH("ID",Vertices[[#Headers],[Vertex]:[Vertex Content Word Count]],0),FALSE)</f>
        <v>173</v>
      </c>
    </row>
    <row r="83" spans="1:3" ht="15">
      <c r="A83" s="78" t="s">
        <v>3429</v>
      </c>
      <c r="B83" s="84" t="s">
        <v>363</v>
      </c>
      <c r="C83" s="78">
        <f>VLOOKUP(GroupVertices[[#This Row],[Vertex]],Vertices[],MATCH("ID",Vertices[[#Headers],[Vertex]:[Vertex Content Word Count]],0),FALSE)</f>
        <v>174</v>
      </c>
    </row>
    <row r="84" spans="1:3" ht="15">
      <c r="A84" s="78" t="s">
        <v>3429</v>
      </c>
      <c r="B84" s="84" t="s">
        <v>364</v>
      </c>
      <c r="C84" s="78">
        <f>VLOOKUP(GroupVertices[[#This Row],[Vertex]],Vertices[],MATCH("ID",Vertices[[#Headers],[Vertex]:[Vertex Content Word Count]],0),FALSE)</f>
        <v>175</v>
      </c>
    </row>
    <row r="85" spans="1:3" ht="15">
      <c r="A85" s="78" t="s">
        <v>3429</v>
      </c>
      <c r="B85" s="84" t="s">
        <v>365</v>
      </c>
      <c r="C85" s="78">
        <f>VLOOKUP(GroupVertices[[#This Row],[Vertex]],Vertices[],MATCH("ID",Vertices[[#Headers],[Vertex]:[Vertex Content Word Count]],0),FALSE)</f>
        <v>176</v>
      </c>
    </row>
    <row r="86" spans="1:3" ht="15">
      <c r="A86" s="78" t="s">
        <v>3429</v>
      </c>
      <c r="B86" s="84" t="s">
        <v>368</v>
      </c>
      <c r="C86" s="78">
        <f>VLOOKUP(GroupVertices[[#This Row],[Vertex]],Vertices[],MATCH("ID",Vertices[[#Headers],[Vertex]:[Vertex Content Word Count]],0),FALSE)</f>
        <v>179</v>
      </c>
    </row>
    <row r="87" spans="1:3" ht="15">
      <c r="A87" s="78" t="s">
        <v>3429</v>
      </c>
      <c r="B87" s="84" t="s">
        <v>371</v>
      </c>
      <c r="C87" s="78">
        <f>VLOOKUP(GroupVertices[[#This Row],[Vertex]],Vertices[],MATCH("ID",Vertices[[#Headers],[Vertex]:[Vertex Content Word Count]],0),FALSE)</f>
        <v>181</v>
      </c>
    </row>
    <row r="88" spans="1:3" ht="15">
      <c r="A88" s="78" t="s">
        <v>3429</v>
      </c>
      <c r="B88" s="84" t="s">
        <v>372</v>
      </c>
      <c r="C88" s="78">
        <f>VLOOKUP(GroupVertices[[#This Row],[Vertex]],Vertices[],MATCH("ID",Vertices[[#Headers],[Vertex]:[Vertex Content Word Count]],0),FALSE)</f>
        <v>182</v>
      </c>
    </row>
    <row r="89" spans="1:3" ht="15">
      <c r="A89" s="78" t="s">
        <v>3429</v>
      </c>
      <c r="B89" s="84" t="s">
        <v>377</v>
      </c>
      <c r="C89" s="78">
        <f>VLOOKUP(GroupVertices[[#This Row],[Vertex]],Vertices[],MATCH("ID",Vertices[[#Headers],[Vertex]:[Vertex Content Word Count]],0),FALSE)</f>
        <v>188</v>
      </c>
    </row>
    <row r="90" spans="1:3" ht="15">
      <c r="A90" s="78" t="s">
        <v>3429</v>
      </c>
      <c r="B90" s="84" t="s">
        <v>378</v>
      </c>
      <c r="C90" s="78">
        <f>VLOOKUP(GroupVertices[[#This Row],[Vertex]],Vertices[],MATCH("ID",Vertices[[#Headers],[Vertex]:[Vertex Content Word Count]],0),FALSE)</f>
        <v>189</v>
      </c>
    </row>
    <row r="91" spans="1:3" ht="15">
      <c r="A91" s="78" t="s">
        <v>3429</v>
      </c>
      <c r="B91" s="84" t="s">
        <v>379</v>
      </c>
      <c r="C91" s="78">
        <f>VLOOKUP(GroupVertices[[#This Row],[Vertex]],Vertices[],MATCH("ID",Vertices[[#Headers],[Vertex]:[Vertex Content Word Count]],0),FALSE)</f>
        <v>190</v>
      </c>
    </row>
    <row r="92" spans="1:3" ht="15">
      <c r="A92" s="78" t="s">
        <v>3429</v>
      </c>
      <c r="B92" s="84" t="s">
        <v>380</v>
      </c>
      <c r="C92" s="78">
        <f>VLOOKUP(GroupVertices[[#This Row],[Vertex]],Vertices[],MATCH("ID",Vertices[[#Headers],[Vertex]:[Vertex Content Word Count]],0),FALSE)</f>
        <v>191</v>
      </c>
    </row>
    <row r="93" spans="1:3" ht="15">
      <c r="A93" s="78" t="s">
        <v>3429</v>
      </c>
      <c r="B93" s="84" t="s">
        <v>381</v>
      </c>
      <c r="C93" s="78">
        <f>VLOOKUP(GroupVertices[[#This Row],[Vertex]],Vertices[],MATCH("ID",Vertices[[#Headers],[Vertex]:[Vertex Content Word Count]],0),FALSE)</f>
        <v>192</v>
      </c>
    </row>
    <row r="94" spans="1:3" ht="15">
      <c r="A94" s="78" t="s">
        <v>3429</v>
      </c>
      <c r="B94" s="84" t="s">
        <v>382</v>
      </c>
      <c r="C94" s="78">
        <f>VLOOKUP(GroupVertices[[#This Row],[Vertex]],Vertices[],MATCH("ID",Vertices[[#Headers],[Vertex]:[Vertex Content Word Count]],0),FALSE)</f>
        <v>193</v>
      </c>
    </row>
    <row r="95" spans="1:3" ht="15">
      <c r="A95" s="78" t="s">
        <v>3429</v>
      </c>
      <c r="B95" s="84" t="s">
        <v>383</v>
      </c>
      <c r="C95" s="78">
        <f>VLOOKUP(GroupVertices[[#This Row],[Vertex]],Vertices[],MATCH("ID",Vertices[[#Headers],[Vertex]:[Vertex Content Word Count]],0),FALSE)</f>
        <v>194</v>
      </c>
    </row>
    <row r="96" spans="1:3" ht="15">
      <c r="A96" s="78" t="s">
        <v>3429</v>
      </c>
      <c r="B96" s="84" t="s">
        <v>386</v>
      </c>
      <c r="C96" s="78">
        <f>VLOOKUP(GroupVertices[[#This Row],[Vertex]],Vertices[],MATCH("ID",Vertices[[#Headers],[Vertex]:[Vertex Content Word Count]],0),FALSE)</f>
        <v>197</v>
      </c>
    </row>
    <row r="97" spans="1:3" ht="15">
      <c r="A97" s="78" t="s">
        <v>3429</v>
      </c>
      <c r="B97" s="84" t="s">
        <v>387</v>
      </c>
      <c r="C97" s="78">
        <f>VLOOKUP(GroupVertices[[#This Row],[Vertex]],Vertices[],MATCH("ID",Vertices[[#Headers],[Vertex]:[Vertex Content Word Count]],0),FALSE)</f>
        <v>198</v>
      </c>
    </row>
    <row r="98" spans="1:3" ht="15">
      <c r="A98" s="78" t="s">
        <v>3430</v>
      </c>
      <c r="B98" s="84" t="s">
        <v>394</v>
      </c>
      <c r="C98" s="78">
        <f>VLOOKUP(GroupVertices[[#This Row],[Vertex]],Vertices[],MATCH("ID",Vertices[[#Headers],[Vertex]:[Vertex Content Word Count]],0),FALSE)</f>
        <v>5</v>
      </c>
    </row>
    <row r="99" spans="1:3" ht="15">
      <c r="A99" s="78" t="s">
        <v>3430</v>
      </c>
      <c r="B99" s="84" t="s">
        <v>376</v>
      </c>
      <c r="C99" s="78">
        <f>VLOOKUP(GroupVertices[[#This Row],[Vertex]],Vertices[],MATCH("ID",Vertices[[#Headers],[Vertex]:[Vertex Content Word Count]],0),FALSE)</f>
        <v>187</v>
      </c>
    </row>
    <row r="100" spans="1:3" ht="15">
      <c r="A100" s="78" t="s">
        <v>3430</v>
      </c>
      <c r="B100" s="84" t="s">
        <v>359</v>
      </c>
      <c r="C100" s="78">
        <f>VLOOKUP(GroupVertices[[#This Row],[Vertex]],Vertices[],MATCH("ID",Vertices[[#Headers],[Vertex]:[Vertex Content Word Count]],0),FALSE)</f>
        <v>169</v>
      </c>
    </row>
    <row r="101" spans="1:3" ht="15">
      <c r="A101" s="78" t="s">
        <v>3430</v>
      </c>
      <c r="B101" s="84" t="s">
        <v>351</v>
      </c>
      <c r="C101" s="78">
        <f>VLOOKUP(GroupVertices[[#This Row],[Vertex]],Vertices[],MATCH("ID",Vertices[[#Headers],[Vertex]:[Vertex Content Word Count]],0),FALSE)</f>
        <v>163</v>
      </c>
    </row>
    <row r="102" spans="1:3" ht="15">
      <c r="A102" s="78" t="s">
        <v>3430</v>
      </c>
      <c r="B102" s="84" t="s">
        <v>348</v>
      </c>
      <c r="C102" s="78">
        <f>VLOOKUP(GroupVertices[[#This Row],[Vertex]],Vertices[],MATCH("ID",Vertices[[#Headers],[Vertex]:[Vertex Content Word Count]],0),FALSE)</f>
        <v>160</v>
      </c>
    </row>
    <row r="103" spans="1:3" ht="15">
      <c r="A103" s="78" t="s">
        <v>3430</v>
      </c>
      <c r="B103" s="84" t="s">
        <v>342</v>
      </c>
      <c r="C103" s="78">
        <f>VLOOKUP(GroupVertices[[#This Row],[Vertex]],Vertices[],MATCH("ID",Vertices[[#Headers],[Vertex]:[Vertex Content Word Count]],0),FALSE)</f>
        <v>154</v>
      </c>
    </row>
    <row r="104" spans="1:3" ht="15">
      <c r="A104" s="78" t="s">
        <v>3430</v>
      </c>
      <c r="B104" s="84" t="s">
        <v>333</v>
      </c>
      <c r="C104" s="78">
        <f>VLOOKUP(GroupVertices[[#This Row],[Vertex]],Vertices[],MATCH("ID",Vertices[[#Headers],[Vertex]:[Vertex Content Word Count]],0),FALSE)</f>
        <v>145</v>
      </c>
    </row>
    <row r="105" spans="1:3" ht="15">
      <c r="A105" s="78" t="s">
        <v>3430</v>
      </c>
      <c r="B105" s="84" t="s">
        <v>332</v>
      </c>
      <c r="C105" s="78">
        <f>VLOOKUP(GroupVertices[[#This Row],[Vertex]],Vertices[],MATCH("ID",Vertices[[#Headers],[Vertex]:[Vertex Content Word Count]],0),FALSE)</f>
        <v>144</v>
      </c>
    </row>
    <row r="106" spans="1:3" ht="15">
      <c r="A106" s="78" t="s">
        <v>3430</v>
      </c>
      <c r="B106" s="84" t="s">
        <v>329</v>
      </c>
      <c r="C106" s="78">
        <f>VLOOKUP(GroupVertices[[#This Row],[Vertex]],Vertices[],MATCH("ID",Vertices[[#Headers],[Vertex]:[Vertex Content Word Count]],0),FALSE)</f>
        <v>140</v>
      </c>
    </row>
    <row r="107" spans="1:3" ht="15">
      <c r="A107" s="78" t="s">
        <v>3430</v>
      </c>
      <c r="B107" s="84" t="s">
        <v>316</v>
      </c>
      <c r="C107" s="78">
        <f>VLOOKUP(GroupVertices[[#This Row],[Vertex]],Vertices[],MATCH("ID",Vertices[[#Headers],[Vertex]:[Vertex Content Word Count]],0),FALSE)</f>
        <v>126</v>
      </c>
    </row>
    <row r="108" spans="1:3" ht="15">
      <c r="A108" s="78" t="s">
        <v>3430</v>
      </c>
      <c r="B108" s="84" t="s">
        <v>413</v>
      </c>
      <c r="C108" s="78">
        <f>VLOOKUP(GroupVertices[[#This Row],[Vertex]],Vertices[],MATCH("ID",Vertices[[#Headers],[Vertex]:[Vertex Content Word Count]],0),FALSE)</f>
        <v>127</v>
      </c>
    </row>
    <row r="109" spans="1:3" ht="15">
      <c r="A109" s="78" t="s">
        <v>3430</v>
      </c>
      <c r="B109" s="84" t="s">
        <v>311</v>
      </c>
      <c r="C109" s="78">
        <f>VLOOKUP(GroupVertices[[#This Row],[Vertex]],Vertices[],MATCH("ID",Vertices[[#Headers],[Vertex]:[Vertex Content Word Count]],0),FALSE)</f>
        <v>120</v>
      </c>
    </row>
    <row r="110" spans="1:3" ht="15">
      <c r="A110" s="78" t="s">
        <v>3430</v>
      </c>
      <c r="B110" s="84" t="s">
        <v>309</v>
      </c>
      <c r="C110" s="78">
        <f>VLOOKUP(GroupVertices[[#This Row],[Vertex]],Vertices[],MATCH("ID",Vertices[[#Headers],[Vertex]:[Vertex Content Word Count]],0),FALSE)</f>
        <v>118</v>
      </c>
    </row>
    <row r="111" spans="1:3" ht="15">
      <c r="A111" s="78" t="s">
        <v>3430</v>
      </c>
      <c r="B111" s="84" t="s">
        <v>293</v>
      </c>
      <c r="C111" s="78">
        <f>VLOOKUP(GroupVertices[[#This Row],[Vertex]],Vertices[],MATCH("ID",Vertices[[#Headers],[Vertex]:[Vertex Content Word Count]],0),FALSE)</f>
        <v>103</v>
      </c>
    </row>
    <row r="112" spans="1:3" ht="15">
      <c r="A112" s="78" t="s">
        <v>3430</v>
      </c>
      <c r="B112" s="84" t="s">
        <v>282</v>
      </c>
      <c r="C112" s="78">
        <f>VLOOKUP(GroupVertices[[#This Row],[Vertex]],Vertices[],MATCH("ID",Vertices[[#Headers],[Vertex]:[Vertex Content Word Count]],0),FALSE)</f>
        <v>81</v>
      </c>
    </row>
    <row r="113" spans="1:3" ht="15">
      <c r="A113" s="78" t="s">
        <v>3430</v>
      </c>
      <c r="B113" s="84" t="s">
        <v>275</v>
      </c>
      <c r="C113" s="78">
        <f>VLOOKUP(GroupVertices[[#This Row],[Vertex]],Vertices[],MATCH("ID",Vertices[[#Headers],[Vertex]:[Vertex Content Word Count]],0),FALSE)</f>
        <v>72</v>
      </c>
    </row>
    <row r="114" spans="1:3" ht="15">
      <c r="A114" s="78" t="s">
        <v>3430</v>
      </c>
      <c r="B114" s="84" t="s">
        <v>272</v>
      </c>
      <c r="C114" s="78">
        <f>VLOOKUP(GroupVertices[[#This Row],[Vertex]],Vertices[],MATCH("ID",Vertices[[#Headers],[Vertex]:[Vertex Content Word Count]],0),FALSE)</f>
        <v>69</v>
      </c>
    </row>
    <row r="115" spans="1:3" ht="15">
      <c r="A115" s="78" t="s">
        <v>3430</v>
      </c>
      <c r="B115" s="84" t="s">
        <v>271</v>
      </c>
      <c r="C115" s="78">
        <f>VLOOKUP(GroupVertices[[#This Row],[Vertex]],Vertices[],MATCH("ID",Vertices[[#Headers],[Vertex]:[Vertex Content Word Count]],0),FALSE)</f>
        <v>68</v>
      </c>
    </row>
    <row r="116" spans="1:3" ht="15">
      <c r="A116" s="78" t="s">
        <v>3430</v>
      </c>
      <c r="B116" s="84" t="s">
        <v>268</v>
      </c>
      <c r="C116" s="78">
        <f>VLOOKUP(GroupVertices[[#This Row],[Vertex]],Vertices[],MATCH("ID",Vertices[[#Headers],[Vertex]:[Vertex Content Word Count]],0),FALSE)</f>
        <v>65</v>
      </c>
    </row>
    <row r="117" spans="1:3" ht="15">
      <c r="A117" s="78" t="s">
        <v>3430</v>
      </c>
      <c r="B117" s="84" t="s">
        <v>260</v>
      </c>
      <c r="C117" s="78">
        <f>VLOOKUP(GroupVertices[[#This Row],[Vertex]],Vertices[],MATCH("ID",Vertices[[#Headers],[Vertex]:[Vertex Content Word Count]],0),FALSE)</f>
        <v>57</v>
      </c>
    </row>
    <row r="118" spans="1:3" ht="15">
      <c r="A118" s="78" t="s">
        <v>3430</v>
      </c>
      <c r="B118" s="84" t="s">
        <v>241</v>
      </c>
      <c r="C118" s="78">
        <f>VLOOKUP(GroupVertices[[#This Row],[Vertex]],Vertices[],MATCH("ID",Vertices[[#Headers],[Vertex]:[Vertex Content Word Count]],0),FALSE)</f>
        <v>37</v>
      </c>
    </row>
    <row r="119" spans="1:3" ht="15">
      <c r="A119" s="78" t="s">
        <v>3430</v>
      </c>
      <c r="B119" s="84" t="s">
        <v>356</v>
      </c>
      <c r="C119" s="78">
        <f>VLOOKUP(GroupVertices[[#This Row],[Vertex]],Vertices[],MATCH("ID",Vertices[[#Headers],[Vertex]:[Vertex Content Word Count]],0),FALSE)</f>
        <v>29</v>
      </c>
    </row>
    <row r="120" spans="1:3" ht="15">
      <c r="A120" s="78" t="s">
        <v>3430</v>
      </c>
      <c r="B120" s="84" t="s">
        <v>237</v>
      </c>
      <c r="C120" s="78">
        <f>VLOOKUP(GroupVertices[[#This Row],[Vertex]],Vertices[],MATCH("ID",Vertices[[#Headers],[Vertex]:[Vertex Content Word Count]],0),FALSE)</f>
        <v>32</v>
      </c>
    </row>
    <row r="121" spans="1:3" ht="15">
      <c r="A121" s="78" t="s">
        <v>3430</v>
      </c>
      <c r="B121" s="84" t="s">
        <v>235</v>
      </c>
      <c r="C121" s="78">
        <f>VLOOKUP(GroupVertices[[#This Row],[Vertex]],Vertices[],MATCH("ID",Vertices[[#Headers],[Vertex]:[Vertex Content Word Count]],0),FALSE)</f>
        <v>28</v>
      </c>
    </row>
    <row r="122" spans="1:3" ht="15">
      <c r="A122" s="78" t="s">
        <v>3430</v>
      </c>
      <c r="B122" s="84" t="s">
        <v>233</v>
      </c>
      <c r="C122" s="78">
        <f>VLOOKUP(GroupVertices[[#This Row],[Vertex]],Vertices[],MATCH("ID",Vertices[[#Headers],[Vertex]:[Vertex Content Word Count]],0),FALSE)</f>
        <v>26</v>
      </c>
    </row>
    <row r="123" spans="1:3" ht="15">
      <c r="A123" s="78" t="s">
        <v>3430</v>
      </c>
      <c r="B123" s="84" t="s">
        <v>227</v>
      </c>
      <c r="C123" s="78">
        <f>VLOOKUP(GroupVertices[[#This Row],[Vertex]],Vertices[],MATCH("ID",Vertices[[#Headers],[Vertex]:[Vertex Content Word Count]],0),FALSE)</f>
        <v>20</v>
      </c>
    </row>
    <row r="124" spans="1:3" ht="15">
      <c r="A124" s="78" t="s">
        <v>3430</v>
      </c>
      <c r="B124" s="84" t="s">
        <v>222</v>
      </c>
      <c r="C124" s="78">
        <f>VLOOKUP(GroupVertices[[#This Row],[Vertex]],Vertices[],MATCH("ID",Vertices[[#Headers],[Vertex]:[Vertex Content Word Count]],0),FALSE)</f>
        <v>14</v>
      </c>
    </row>
    <row r="125" spans="1:3" ht="15">
      <c r="A125" s="78" t="s">
        <v>3430</v>
      </c>
      <c r="B125" s="84" t="s">
        <v>218</v>
      </c>
      <c r="C125" s="78">
        <f>VLOOKUP(GroupVertices[[#This Row],[Vertex]],Vertices[],MATCH("ID",Vertices[[#Headers],[Vertex]:[Vertex Content Word Count]],0),FALSE)</f>
        <v>10</v>
      </c>
    </row>
    <row r="126" spans="1:3" ht="15">
      <c r="A126" s="78" t="s">
        <v>3430</v>
      </c>
      <c r="B126" s="84" t="s">
        <v>217</v>
      </c>
      <c r="C126" s="78">
        <f>VLOOKUP(GroupVertices[[#This Row],[Vertex]],Vertices[],MATCH("ID",Vertices[[#Headers],[Vertex]:[Vertex Content Word Count]],0),FALSE)</f>
        <v>9</v>
      </c>
    </row>
    <row r="127" spans="1:3" ht="15">
      <c r="A127" s="78" t="s">
        <v>3430</v>
      </c>
      <c r="B127" s="84" t="s">
        <v>213</v>
      </c>
      <c r="C127" s="78">
        <f>VLOOKUP(GroupVertices[[#This Row],[Vertex]],Vertices[],MATCH("ID",Vertices[[#Headers],[Vertex]:[Vertex Content Word Count]],0),FALSE)</f>
        <v>4</v>
      </c>
    </row>
    <row r="128" spans="1:3" ht="15">
      <c r="A128" s="78" t="s">
        <v>3431</v>
      </c>
      <c r="B128" s="84" t="s">
        <v>398</v>
      </c>
      <c r="C128" s="78">
        <f>VLOOKUP(GroupVertices[[#This Row],[Vertex]],Vertices[],MATCH("ID",Vertices[[#Headers],[Vertex]:[Vertex Content Word Count]],0),FALSE)</f>
        <v>34</v>
      </c>
    </row>
    <row r="129" spans="1:3" ht="15">
      <c r="A129" s="78" t="s">
        <v>3431</v>
      </c>
      <c r="B129" s="84" t="s">
        <v>385</v>
      </c>
      <c r="C129" s="78">
        <f>VLOOKUP(GroupVertices[[#This Row],[Vertex]],Vertices[],MATCH("ID",Vertices[[#Headers],[Vertex]:[Vertex Content Word Count]],0),FALSE)</f>
        <v>196</v>
      </c>
    </row>
    <row r="130" spans="1:3" ht="15">
      <c r="A130" s="78" t="s">
        <v>3431</v>
      </c>
      <c r="B130" s="84" t="s">
        <v>384</v>
      </c>
      <c r="C130" s="78">
        <f>VLOOKUP(GroupVertices[[#This Row],[Vertex]],Vertices[],MATCH("ID",Vertices[[#Headers],[Vertex]:[Vertex Content Word Count]],0),FALSE)</f>
        <v>195</v>
      </c>
    </row>
    <row r="131" spans="1:3" ht="15">
      <c r="A131" s="78" t="s">
        <v>3431</v>
      </c>
      <c r="B131" s="84" t="s">
        <v>341</v>
      </c>
      <c r="C131" s="78">
        <f>VLOOKUP(GroupVertices[[#This Row],[Vertex]],Vertices[],MATCH("ID",Vertices[[#Headers],[Vertex]:[Vertex Content Word Count]],0),FALSE)</f>
        <v>153</v>
      </c>
    </row>
    <row r="132" spans="1:3" ht="15">
      <c r="A132" s="78" t="s">
        <v>3431</v>
      </c>
      <c r="B132" s="84" t="s">
        <v>340</v>
      </c>
      <c r="C132" s="78">
        <f>VLOOKUP(GroupVertices[[#This Row],[Vertex]],Vertices[],MATCH("ID",Vertices[[#Headers],[Vertex]:[Vertex Content Word Count]],0),FALSE)</f>
        <v>152</v>
      </c>
    </row>
    <row r="133" spans="1:3" ht="15">
      <c r="A133" s="78" t="s">
        <v>3431</v>
      </c>
      <c r="B133" s="84" t="s">
        <v>330</v>
      </c>
      <c r="C133" s="78">
        <f>VLOOKUP(GroupVertices[[#This Row],[Vertex]],Vertices[],MATCH("ID",Vertices[[#Headers],[Vertex]:[Vertex Content Word Count]],0),FALSE)</f>
        <v>141</v>
      </c>
    </row>
    <row r="134" spans="1:3" ht="15">
      <c r="A134" s="78" t="s">
        <v>3431</v>
      </c>
      <c r="B134" s="84" t="s">
        <v>322</v>
      </c>
      <c r="C134" s="78">
        <f>VLOOKUP(GroupVertices[[#This Row],[Vertex]],Vertices[],MATCH("ID",Vertices[[#Headers],[Vertex]:[Vertex Content Word Count]],0),FALSE)</f>
        <v>133</v>
      </c>
    </row>
    <row r="135" spans="1:3" ht="15">
      <c r="A135" s="78" t="s">
        <v>3431</v>
      </c>
      <c r="B135" s="84" t="s">
        <v>308</v>
      </c>
      <c r="C135" s="78">
        <f>VLOOKUP(GroupVertices[[#This Row],[Vertex]],Vertices[],MATCH("ID",Vertices[[#Headers],[Vertex]:[Vertex Content Word Count]],0),FALSE)</f>
        <v>117</v>
      </c>
    </row>
    <row r="136" spans="1:3" ht="15">
      <c r="A136" s="78" t="s">
        <v>3431</v>
      </c>
      <c r="B136" s="84" t="s">
        <v>274</v>
      </c>
      <c r="C136" s="78">
        <f>VLOOKUP(GroupVertices[[#This Row],[Vertex]],Vertices[],MATCH("ID",Vertices[[#Headers],[Vertex]:[Vertex Content Word Count]],0),FALSE)</f>
        <v>71</v>
      </c>
    </row>
    <row r="137" spans="1:3" ht="15">
      <c r="A137" s="78" t="s">
        <v>3431</v>
      </c>
      <c r="B137" s="84" t="s">
        <v>270</v>
      </c>
      <c r="C137" s="78">
        <f>VLOOKUP(GroupVertices[[#This Row],[Vertex]],Vertices[],MATCH("ID",Vertices[[#Headers],[Vertex]:[Vertex Content Word Count]],0),FALSE)</f>
        <v>67</v>
      </c>
    </row>
    <row r="138" spans="1:3" ht="15">
      <c r="A138" s="78" t="s">
        <v>3431</v>
      </c>
      <c r="B138" s="84" t="s">
        <v>255</v>
      </c>
      <c r="C138" s="78">
        <f>VLOOKUP(GroupVertices[[#This Row],[Vertex]],Vertices[],MATCH("ID",Vertices[[#Headers],[Vertex]:[Vertex Content Word Count]],0),FALSE)</f>
        <v>52</v>
      </c>
    </row>
    <row r="139" spans="1:3" ht="15">
      <c r="A139" s="78" t="s">
        <v>3431</v>
      </c>
      <c r="B139" s="84" t="s">
        <v>247</v>
      </c>
      <c r="C139" s="78">
        <f>VLOOKUP(GroupVertices[[#This Row],[Vertex]],Vertices[],MATCH("ID",Vertices[[#Headers],[Vertex]:[Vertex Content Word Count]],0),FALSE)</f>
        <v>43</v>
      </c>
    </row>
    <row r="140" spans="1:3" ht="15">
      <c r="A140" s="78" t="s">
        <v>3431</v>
      </c>
      <c r="B140" s="84" t="s">
        <v>238</v>
      </c>
      <c r="C140" s="78">
        <f>VLOOKUP(GroupVertices[[#This Row],[Vertex]],Vertices[],MATCH("ID",Vertices[[#Headers],[Vertex]:[Vertex Content Word Count]],0),FALSE)</f>
        <v>33</v>
      </c>
    </row>
    <row r="141" spans="1:3" ht="15">
      <c r="A141" s="78" t="s">
        <v>3432</v>
      </c>
      <c r="B141" s="84" t="s">
        <v>389</v>
      </c>
      <c r="C141" s="78">
        <f>VLOOKUP(GroupVertices[[#This Row],[Vertex]],Vertices[],MATCH("ID",Vertices[[#Headers],[Vertex]:[Vertex Content Word Count]],0),FALSE)</f>
        <v>200</v>
      </c>
    </row>
    <row r="142" spans="1:3" ht="15">
      <c r="A142" s="78" t="s">
        <v>3432</v>
      </c>
      <c r="B142" s="84" t="s">
        <v>397</v>
      </c>
      <c r="C142" s="78">
        <f>VLOOKUP(GroupVertices[[#This Row],[Vertex]],Vertices[],MATCH("ID",Vertices[[#Headers],[Vertex]:[Vertex Content Word Count]],0),FALSE)</f>
        <v>206</v>
      </c>
    </row>
    <row r="143" spans="1:3" ht="15">
      <c r="A143" s="78" t="s">
        <v>3432</v>
      </c>
      <c r="B143" s="84" t="s">
        <v>395</v>
      </c>
      <c r="C143" s="78">
        <f>VLOOKUP(GroupVertices[[#This Row],[Vertex]],Vertices[],MATCH("ID",Vertices[[#Headers],[Vertex]:[Vertex Content Word Count]],0),FALSE)</f>
        <v>205</v>
      </c>
    </row>
    <row r="144" spans="1:3" ht="15">
      <c r="A144" s="78" t="s">
        <v>3432</v>
      </c>
      <c r="B144" s="84" t="s">
        <v>393</v>
      </c>
      <c r="C144" s="78">
        <f>VLOOKUP(GroupVertices[[#This Row],[Vertex]],Vertices[],MATCH("ID",Vertices[[#Headers],[Vertex]:[Vertex Content Word Count]],0),FALSE)</f>
        <v>204</v>
      </c>
    </row>
    <row r="145" spans="1:3" ht="15">
      <c r="A145" s="78" t="s">
        <v>3432</v>
      </c>
      <c r="B145" s="84" t="s">
        <v>392</v>
      </c>
      <c r="C145" s="78">
        <f>VLOOKUP(GroupVertices[[#This Row],[Vertex]],Vertices[],MATCH("ID",Vertices[[#Headers],[Vertex]:[Vertex Content Word Count]],0),FALSE)</f>
        <v>203</v>
      </c>
    </row>
    <row r="146" spans="1:3" ht="15">
      <c r="A146" s="78" t="s">
        <v>3432</v>
      </c>
      <c r="B146" s="84" t="s">
        <v>391</v>
      </c>
      <c r="C146" s="78">
        <f>VLOOKUP(GroupVertices[[#This Row],[Vertex]],Vertices[],MATCH("ID",Vertices[[#Headers],[Vertex]:[Vertex Content Word Count]],0),FALSE)</f>
        <v>202</v>
      </c>
    </row>
    <row r="147" spans="1:3" ht="15">
      <c r="A147" s="78" t="s">
        <v>3432</v>
      </c>
      <c r="B147" s="84" t="s">
        <v>390</v>
      </c>
      <c r="C147" s="78">
        <f>VLOOKUP(GroupVertices[[#This Row],[Vertex]],Vertices[],MATCH("ID",Vertices[[#Headers],[Vertex]:[Vertex Content Word Count]],0),FALSE)</f>
        <v>201</v>
      </c>
    </row>
    <row r="148" spans="1:3" ht="15">
      <c r="A148" s="78" t="s">
        <v>3432</v>
      </c>
      <c r="B148" s="84" t="s">
        <v>396</v>
      </c>
      <c r="C148" s="78">
        <f>VLOOKUP(GroupVertices[[#This Row],[Vertex]],Vertices[],MATCH("ID",Vertices[[#Headers],[Vertex]:[Vertex Content Word Count]],0),FALSE)</f>
        <v>122</v>
      </c>
    </row>
    <row r="149" spans="1:3" ht="15">
      <c r="A149" s="78" t="s">
        <v>3432</v>
      </c>
      <c r="B149" s="84" t="s">
        <v>388</v>
      </c>
      <c r="C149" s="78">
        <f>VLOOKUP(GroupVertices[[#This Row],[Vertex]],Vertices[],MATCH("ID",Vertices[[#Headers],[Vertex]:[Vertex Content Word Count]],0),FALSE)</f>
        <v>199</v>
      </c>
    </row>
    <row r="150" spans="1:3" ht="15">
      <c r="A150" s="78" t="s">
        <v>3432</v>
      </c>
      <c r="B150" s="84" t="s">
        <v>312</v>
      </c>
      <c r="C150" s="78">
        <f>VLOOKUP(GroupVertices[[#This Row],[Vertex]],Vertices[],MATCH("ID",Vertices[[#Headers],[Vertex]:[Vertex Content Word Count]],0),FALSE)</f>
        <v>121</v>
      </c>
    </row>
    <row r="151" spans="1:3" ht="15">
      <c r="A151" s="78" t="s">
        <v>3433</v>
      </c>
      <c r="B151" s="84" t="s">
        <v>283</v>
      </c>
      <c r="C151" s="78">
        <f>VLOOKUP(GroupVertices[[#This Row],[Vertex]],Vertices[],MATCH("ID",Vertices[[#Headers],[Vertex]:[Vertex Content Word Count]],0),FALSE)</f>
        <v>82</v>
      </c>
    </row>
    <row r="152" spans="1:3" ht="15">
      <c r="A152" s="78" t="s">
        <v>3433</v>
      </c>
      <c r="B152" s="84" t="s">
        <v>409</v>
      </c>
      <c r="C152" s="78">
        <f>VLOOKUP(GroupVertices[[#This Row],[Vertex]],Vertices[],MATCH("ID",Vertices[[#Headers],[Vertex]:[Vertex Content Word Count]],0),FALSE)</f>
        <v>91</v>
      </c>
    </row>
    <row r="153" spans="1:3" ht="15">
      <c r="A153" s="78" t="s">
        <v>3433</v>
      </c>
      <c r="B153" s="84" t="s">
        <v>408</v>
      </c>
      <c r="C153" s="78">
        <f>VLOOKUP(GroupVertices[[#This Row],[Vertex]],Vertices[],MATCH("ID",Vertices[[#Headers],[Vertex]:[Vertex Content Word Count]],0),FALSE)</f>
        <v>90</v>
      </c>
    </row>
    <row r="154" spans="1:3" ht="15">
      <c r="A154" s="78" t="s">
        <v>3433</v>
      </c>
      <c r="B154" s="84" t="s">
        <v>407</v>
      </c>
      <c r="C154" s="78">
        <f>VLOOKUP(GroupVertices[[#This Row],[Vertex]],Vertices[],MATCH("ID",Vertices[[#Headers],[Vertex]:[Vertex Content Word Count]],0),FALSE)</f>
        <v>89</v>
      </c>
    </row>
    <row r="155" spans="1:3" ht="15">
      <c r="A155" s="78" t="s">
        <v>3433</v>
      </c>
      <c r="B155" s="84" t="s">
        <v>406</v>
      </c>
      <c r="C155" s="78">
        <f>VLOOKUP(GroupVertices[[#This Row],[Vertex]],Vertices[],MATCH("ID",Vertices[[#Headers],[Vertex]:[Vertex Content Word Count]],0),FALSE)</f>
        <v>88</v>
      </c>
    </row>
    <row r="156" spans="1:3" ht="15">
      <c r="A156" s="78" t="s">
        <v>3433</v>
      </c>
      <c r="B156" s="84" t="s">
        <v>405</v>
      </c>
      <c r="C156" s="78">
        <f>VLOOKUP(GroupVertices[[#This Row],[Vertex]],Vertices[],MATCH("ID",Vertices[[#Headers],[Vertex]:[Vertex Content Word Count]],0),FALSE)</f>
        <v>87</v>
      </c>
    </row>
    <row r="157" spans="1:3" ht="15">
      <c r="A157" s="78" t="s">
        <v>3433</v>
      </c>
      <c r="B157" s="84" t="s">
        <v>404</v>
      </c>
      <c r="C157" s="78">
        <f>VLOOKUP(GroupVertices[[#This Row],[Vertex]],Vertices[],MATCH("ID",Vertices[[#Headers],[Vertex]:[Vertex Content Word Count]],0),FALSE)</f>
        <v>86</v>
      </c>
    </row>
    <row r="158" spans="1:3" ht="15">
      <c r="A158" s="78" t="s">
        <v>3433</v>
      </c>
      <c r="B158" s="84" t="s">
        <v>403</v>
      </c>
      <c r="C158" s="78">
        <f>VLOOKUP(GroupVertices[[#This Row],[Vertex]],Vertices[],MATCH("ID",Vertices[[#Headers],[Vertex]:[Vertex Content Word Count]],0),FALSE)</f>
        <v>85</v>
      </c>
    </row>
    <row r="159" spans="1:3" ht="15">
      <c r="A159" s="78" t="s">
        <v>3433</v>
      </c>
      <c r="B159" s="84" t="s">
        <v>402</v>
      </c>
      <c r="C159" s="78">
        <f>VLOOKUP(GroupVertices[[#This Row],[Vertex]],Vertices[],MATCH("ID",Vertices[[#Headers],[Vertex]:[Vertex Content Word Count]],0),FALSE)</f>
        <v>84</v>
      </c>
    </row>
    <row r="160" spans="1:3" ht="15">
      <c r="A160" s="78" t="s">
        <v>3433</v>
      </c>
      <c r="B160" s="84" t="s">
        <v>401</v>
      </c>
      <c r="C160" s="78">
        <f>VLOOKUP(GroupVertices[[#This Row],[Vertex]],Vertices[],MATCH("ID",Vertices[[#Headers],[Vertex]:[Vertex Content Word Count]],0),FALSE)</f>
        <v>83</v>
      </c>
    </row>
    <row r="161" spans="1:3" ht="15">
      <c r="A161" s="78" t="s">
        <v>3434</v>
      </c>
      <c r="B161" s="84" t="s">
        <v>370</v>
      </c>
      <c r="C161" s="78">
        <f>VLOOKUP(GroupVertices[[#This Row],[Vertex]],Vertices[],MATCH("ID",Vertices[[#Headers],[Vertex]:[Vertex Content Word Count]],0),FALSE)</f>
        <v>180</v>
      </c>
    </row>
    <row r="162" spans="1:3" ht="15">
      <c r="A162" s="78" t="s">
        <v>3434</v>
      </c>
      <c r="B162" s="84" t="s">
        <v>369</v>
      </c>
      <c r="C162" s="78">
        <f>VLOOKUP(GroupVertices[[#This Row],[Vertex]],Vertices[],MATCH("ID",Vertices[[#Headers],[Vertex]:[Vertex Content Word Count]],0),FALSE)</f>
        <v>143</v>
      </c>
    </row>
    <row r="163" spans="1:3" ht="15">
      <c r="A163" s="78" t="s">
        <v>3434</v>
      </c>
      <c r="B163" s="84" t="s">
        <v>344</v>
      </c>
      <c r="C163" s="78">
        <f>VLOOKUP(GroupVertices[[#This Row],[Vertex]],Vertices[],MATCH("ID",Vertices[[#Headers],[Vertex]:[Vertex Content Word Count]],0),FALSE)</f>
        <v>156</v>
      </c>
    </row>
    <row r="164" spans="1:3" ht="15">
      <c r="A164" s="78" t="s">
        <v>3434</v>
      </c>
      <c r="B164" s="84" t="s">
        <v>331</v>
      </c>
      <c r="C164" s="78">
        <f>VLOOKUP(GroupVertices[[#This Row],[Vertex]],Vertices[],MATCH("ID",Vertices[[#Headers],[Vertex]:[Vertex Content Word Count]],0),FALSE)</f>
        <v>142</v>
      </c>
    </row>
    <row r="165" spans="1:3" ht="15">
      <c r="A165" s="78" t="s">
        <v>3435</v>
      </c>
      <c r="B165" s="84" t="s">
        <v>299</v>
      </c>
      <c r="C165" s="78">
        <f>VLOOKUP(GroupVertices[[#This Row],[Vertex]],Vertices[],MATCH("ID",Vertices[[#Headers],[Vertex]:[Vertex Content Word Count]],0),FALSE)</f>
        <v>110</v>
      </c>
    </row>
    <row r="166" spans="1:3" ht="15">
      <c r="A166" s="78" t="s">
        <v>3435</v>
      </c>
      <c r="B166" s="84" t="s">
        <v>279</v>
      </c>
      <c r="C166" s="78">
        <f>VLOOKUP(GroupVertices[[#This Row],[Vertex]],Vertices[],MATCH("ID",Vertices[[#Headers],[Vertex]:[Vertex Content Word Count]],0),FALSE)</f>
        <v>76</v>
      </c>
    </row>
    <row r="167" spans="1:3" ht="15">
      <c r="A167" s="78" t="s">
        <v>3435</v>
      </c>
      <c r="B167" s="84" t="s">
        <v>412</v>
      </c>
      <c r="C167" s="78">
        <f>VLOOKUP(GroupVertices[[#This Row],[Vertex]],Vertices[],MATCH("ID",Vertices[[#Headers],[Vertex]:[Vertex Content Word Count]],0),FALSE)</f>
        <v>109</v>
      </c>
    </row>
    <row r="168" spans="1:3" ht="15">
      <c r="A168" s="78" t="s">
        <v>3435</v>
      </c>
      <c r="B168" s="84" t="s">
        <v>400</v>
      </c>
      <c r="C168" s="78">
        <f>VLOOKUP(GroupVertices[[#This Row],[Vertex]],Vertices[],MATCH("ID",Vertices[[#Headers],[Vertex]:[Vertex Content Word Count]],0),FALSE)</f>
        <v>77</v>
      </c>
    </row>
    <row r="169" spans="1:3" ht="15">
      <c r="A169" s="78" t="s">
        <v>3436</v>
      </c>
      <c r="B169" s="84" t="s">
        <v>301</v>
      </c>
      <c r="C169" s="78">
        <f>VLOOKUP(GroupVertices[[#This Row],[Vertex]],Vertices[],MATCH("ID",Vertices[[#Headers],[Vertex]:[Vertex Content Word Count]],0),FALSE)</f>
        <v>111</v>
      </c>
    </row>
    <row r="170" spans="1:3" ht="15">
      <c r="A170" s="78" t="s">
        <v>3436</v>
      </c>
      <c r="B170" s="84" t="s">
        <v>300</v>
      </c>
      <c r="C170" s="78">
        <f>VLOOKUP(GroupVertices[[#This Row],[Vertex]],Vertices[],MATCH("ID",Vertices[[#Headers],[Vertex]:[Vertex Content Word Count]],0),FALSE)</f>
        <v>19</v>
      </c>
    </row>
    <row r="171" spans="1:3" ht="15">
      <c r="A171" s="78" t="s">
        <v>3436</v>
      </c>
      <c r="B171" s="84" t="s">
        <v>226</v>
      </c>
      <c r="C171" s="78">
        <f>VLOOKUP(GroupVertices[[#This Row],[Vertex]],Vertices[],MATCH("ID",Vertices[[#Headers],[Vertex]:[Vertex Content Word Count]],0),FALSE)</f>
        <v>18</v>
      </c>
    </row>
    <row r="172" spans="1:3" ht="15">
      <c r="A172" s="78" t="s">
        <v>3437</v>
      </c>
      <c r="B172" s="84" t="s">
        <v>288</v>
      </c>
      <c r="C172" s="78">
        <f>VLOOKUP(GroupVertices[[#This Row],[Vertex]],Vertices[],MATCH("ID",Vertices[[#Headers],[Vertex]:[Vertex Content Word Count]],0),FALSE)</f>
        <v>98</v>
      </c>
    </row>
    <row r="173" spans="1:3" ht="15">
      <c r="A173" s="78" t="s">
        <v>3437</v>
      </c>
      <c r="B173" s="84" t="s">
        <v>287</v>
      </c>
      <c r="C173" s="78">
        <f>VLOOKUP(GroupVertices[[#This Row],[Vertex]],Vertices[],MATCH("ID",Vertices[[#Headers],[Vertex]:[Vertex Content Word Count]],0),FALSE)</f>
        <v>96</v>
      </c>
    </row>
    <row r="174" spans="1:3" ht="15">
      <c r="A174" s="78" t="s">
        <v>3437</v>
      </c>
      <c r="B174" s="84" t="s">
        <v>411</v>
      </c>
      <c r="C174" s="78">
        <f>VLOOKUP(GroupVertices[[#This Row],[Vertex]],Vertices[],MATCH("ID",Vertices[[#Headers],[Vertex]:[Vertex Content Word Count]],0),FALSE)</f>
        <v>97</v>
      </c>
    </row>
    <row r="175" spans="1:3" ht="15">
      <c r="A175" s="78" t="s">
        <v>3438</v>
      </c>
      <c r="B175" s="84" t="s">
        <v>285</v>
      </c>
      <c r="C175" s="78">
        <f>VLOOKUP(GroupVertices[[#This Row],[Vertex]],Vertices[],MATCH("ID",Vertices[[#Headers],[Vertex]:[Vertex Content Word Count]],0),FALSE)</f>
        <v>94</v>
      </c>
    </row>
    <row r="176" spans="1:3" ht="15">
      <c r="A176" s="78" t="s">
        <v>3438</v>
      </c>
      <c r="B176" s="84" t="s">
        <v>284</v>
      </c>
      <c r="C176" s="78">
        <f>VLOOKUP(GroupVertices[[#This Row],[Vertex]],Vertices[],MATCH("ID",Vertices[[#Headers],[Vertex]:[Vertex Content Word Count]],0),FALSE)</f>
        <v>92</v>
      </c>
    </row>
    <row r="177" spans="1:3" ht="15">
      <c r="A177" s="78" t="s">
        <v>3438</v>
      </c>
      <c r="B177" s="84" t="s">
        <v>410</v>
      </c>
      <c r="C177" s="78">
        <f>VLOOKUP(GroupVertices[[#This Row],[Vertex]],Vertices[],MATCH("ID",Vertices[[#Headers],[Vertex]:[Vertex Content Word Count]],0),FALSE)</f>
        <v>93</v>
      </c>
    </row>
    <row r="178" spans="1:3" ht="15">
      <c r="A178" s="78" t="s">
        <v>3439</v>
      </c>
      <c r="B178" s="84" t="s">
        <v>375</v>
      </c>
      <c r="C178" s="78">
        <f>VLOOKUP(GroupVertices[[#This Row],[Vertex]],Vertices[],MATCH("ID",Vertices[[#Headers],[Vertex]:[Vertex Content Word Count]],0),FALSE)</f>
        <v>185</v>
      </c>
    </row>
    <row r="179" spans="1:3" ht="15">
      <c r="A179" s="78" t="s">
        <v>3439</v>
      </c>
      <c r="B179" s="84" t="s">
        <v>415</v>
      </c>
      <c r="C179" s="78">
        <f>VLOOKUP(GroupVertices[[#This Row],[Vertex]],Vertices[],MATCH("ID",Vertices[[#Headers],[Vertex]:[Vertex Content Word Count]],0),FALSE)</f>
        <v>186</v>
      </c>
    </row>
    <row r="180" spans="1:3" ht="15">
      <c r="A180" s="78" t="s">
        <v>3440</v>
      </c>
      <c r="B180" s="84" t="s">
        <v>374</v>
      </c>
      <c r="C180" s="78">
        <f>VLOOKUP(GroupVertices[[#This Row],[Vertex]],Vertices[],MATCH("ID",Vertices[[#Headers],[Vertex]:[Vertex Content Word Count]],0),FALSE)</f>
        <v>184</v>
      </c>
    </row>
    <row r="181" spans="1:3" ht="15">
      <c r="A181" s="78" t="s">
        <v>3440</v>
      </c>
      <c r="B181" s="84" t="s">
        <v>373</v>
      </c>
      <c r="C181" s="78">
        <f>VLOOKUP(GroupVertices[[#This Row],[Vertex]],Vertices[],MATCH("ID",Vertices[[#Headers],[Vertex]:[Vertex Content Word Count]],0),FALSE)</f>
        <v>183</v>
      </c>
    </row>
    <row r="182" spans="1:3" ht="15">
      <c r="A182" s="78" t="s">
        <v>3441</v>
      </c>
      <c r="B182" s="84" t="s">
        <v>367</v>
      </c>
      <c r="C182" s="78">
        <f>VLOOKUP(GroupVertices[[#This Row],[Vertex]],Vertices[],MATCH("ID",Vertices[[#Headers],[Vertex]:[Vertex Content Word Count]],0),FALSE)</f>
        <v>178</v>
      </c>
    </row>
    <row r="183" spans="1:3" ht="15">
      <c r="A183" s="78" t="s">
        <v>3441</v>
      </c>
      <c r="B183" s="84" t="s">
        <v>366</v>
      </c>
      <c r="C183" s="78">
        <f>VLOOKUP(GroupVertices[[#This Row],[Vertex]],Vertices[],MATCH("ID",Vertices[[#Headers],[Vertex]:[Vertex Content Word Count]],0),FALSE)</f>
        <v>177</v>
      </c>
    </row>
    <row r="184" spans="1:3" ht="15">
      <c r="A184" s="78" t="s">
        <v>3442</v>
      </c>
      <c r="B184" s="84" t="s">
        <v>360</v>
      </c>
      <c r="C184" s="78">
        <f>VLOOKUP(GroupVertices[[#This Row],[Vertex]],Vertices[],MATCH("ID",Vertices[[#Headers],[Vertex]:[Vertex Content Word Count]],0),FALSE)</f>
        <v>170</v>
      </c>
    </row>
    <row r="185" spans="1:3" ht="15">
      <c r="A185" s="78" t="s">
        <v>3442</v>
      </c>
      <c r="B185" s="84" t="s">
        <v>414</v>
      </c>
      <c r="C185" s="78">
        <f>VLOOKUP(GroupVertices[[#This Row],[Vertex]],Vertices[],MATCH("ID",Vertices[[#Headers],[Vertex]:[Vertex Content Word Count]],0),FALSE)</f>
        <v>171</v>
      </c>
    </row>
    <row r="186" spans="1:3" ht="15">
      <c r="A186" s="78" t="s">
        <v>3443</v>
      </c>
      <c r="B186" s="84" t="s">
        <v>350</v>
      </c>
      <c r="C186" s="78">
        <f>VLOOKUP(GroupVertices[[#This Row],[Vertex]],Vertices[],MATCH("ID",Vertices[[#Headers],[Vertex]:[Vertex Content Word Count]],0),FALSE)</f>
        <v>162</v>
      </c>
    </row>
    <row r="187" spans="1:3" ht="15">
      <c r="A187" s="78" t="s">
        <v>3443</v>
      </c>
      <c r="B187" s="84" t="s">
        <v>349</v>
      </c>
      <c r="C187" s="78">
        <f>VLOOKUP(GroupVertices[[#This Row],[Vertex]],Vertices[],MATCH("ID",Vertices[[#Headers],[Vertex]:[Vertex Content Word Count]],0),FALSE)</f>
        <v>161</v>
      </c>
    </row>
    <row r="188" spans="1:3" ht="15">
      <c r="A188" s="78" t="s">
        <v>3444</v>
      </c>
      <c r="B188" s="84" t="s">
        <v>318</v>
      </c>
      <c r="C188" s="78">
        <f>VLOOKUP(GroupVertices[[#This Row],[Vertex]],Vertices[],MATCH("ID",Vertices[[#Headers],[Vertex]:[Vertex Content Word Count]],0),FALSE)</f>
        <v>129</v>
      </c>
    </row>
    <row r="189" spans="1:3" ht="15">
      <c r="A189" s="78" t="s">
        <v>3444</v>
      </c>
      <c r="B189" s="84" t="s">
        <v>317</v>
      </c>
      <c r="C189" s="78">
        <f>VLOOKUP(GroupVertices[[#This Row],[Vertex]],Vertices[],MATCH("ID",Vertices[[#Headers],[Vertex]:[Vertex Content Word Count]],0),FALSE)</f>
        <v>128</v>
      </c>
    </row>
    <row r="190" spans="1:3" ht="15">
      <c r="A190" s="78" t="s">
        <v>3445</v>
      </c>
      <c r="B190" s="84" t="s">
        <v>298</v>
      </c>
      <c r="C190" s="78">
        <f>VLOOKUP(GroupVertices[[#This Row],[Vertex]],Vertices[],MATCH("ID",Vertices[[#Headers],[Vertex]:[Vertex Content Word Count]],0),FALSE)</f>
        <v>108</v>
      </c>
    </row>
    <row r="191" spans="1:3" ht="15">
      <c r="A191" s="78" t="s">
        <v>3445</v>
      </c>
      <c r="B191" s="84" t="s">
        <v>297</v>
      </c>
      <c r="C191" s="78">
        <f>VLOOKUP(GroupVertices[[#This Row],[Vertex]],Vertices[],MATCH("ID",Vertices[[#Headers],[Vertex]:[Vertex Content Word Count]],0),FALSE)</f>
        <v>107</v>
      </c>
    </row>
    <row r="192" spans="1:3" ht="15">
      <c r="A192" s="78" t="s">
        <v>3446</v>
      </c>
      <c r="B192" s="84" t="s">
        <v>353</v>
      </c>
      <c r="C192" s="78">
        <f>VLOOKUP(GroupVertices[[#This Row],[Vertex]],Vertices[],MATCH("ID",Vertices[[#Headers],[Vertex]:[Vertex Content Word Count]],0),FALSE)</f>
        <v>80</v>
      </c>
    </row>
    <row r="193" spans="1:3" ht="15">
      <c r="A193" s="78" t="s">
        <v>3446</v>
      </c>
      <c r="B193" s="84" t="s">
        <v>281</v>
      </c>
      <c r="C193" s="78">
        <f>VLOOKUP(GroupVertices[[#This Row],[Vertex]],Vertices[],MATCH("ID",Vertices[[#Headers],[Vertex]:[Vertex Content Word Count]],0),FALSE)</f>
        <v>79</v>
      </c>
    </row>
    <row r="194" spans="1:3" ht="15">
      <c r="A194" s="78" t="s">
        <v>3447</v>
      </c>
      <c r="B194" s="84" t="s">
        <v>252</v>
      </c>
      <c r="C194" s="78">
        <f>VLOOKUP(GroupVertices[[#This Row],[Vertex]],Vertices[],MATCH("ID",Vertices[[#Headers],[Vertex]:[Vertex Content Word Count]],0),FALSE)</f>
        <v>48</v>
      </c>
    </row>
    <row r="195" spans="1:3" ht="15">
      <c r="A195" s="78" t="s">
        <v>3447</v>
      </c>
      <c r="B195" s="84" t="s">
        <v>399</v>
      </c>
      <c r="C195" s="78">
        <f>VLOOKUP(GroupVertices[[#This Row],[Vertex]],Vertices[],MATCH("ID",Vertices[[#Headers],[Vertex]:[Vertex Content Word Count]],0),FALSE)</f>
        <v>49</v>
      </c>
    </row>
    <row r="196" spans="1:3" ht="15">
      <c r="A196" s="78" t="s">
        <v>3448</v>
      </c>
      <c r="B196" s="84" t="s">
        <v>250</v>
      </c>
      <c r="C196" s="78">
        <f>VLOOKUP(GroupVertices[[#This Row],[Vertex]],Vertices[],MATCH("ID",Vertices[[#Headers],[Vertex]:[Vertex Content Word Count]],0),FALSE)</f>
        <v>46</v>
      </c>
    </row>
    <row r="197" spans="1:3" ht="15">
      <c r="A197" s="78" t="s">
        <v>3448</v>
      </c>
      <c r="B197" s="84" t="s">
        <v>249</v>
      </c>
      <c r="C197" s="78">
        <f>VLOOKUP(GroupVertices[[#This Row],[Vertex]],Vertices[],MATCH("ID",Vertices[[#Headers],[Vertex]:[Vertex Content Word Count]],0),FALSE)</f>
        <v>45</v>
      </c>
    </row>
    <row r="198" spans="1:3" ht="15">
      <c r="A198" s="78" t="s">
        <v>3449</v>
      </c>
      <c r="B198" s="84" t="s">
        <v>245</v>
      </c>
      <c r="C198" s="78">
        <f>VLOOKUP(GroupVertices[[#This Row],[Vertex]],Vertices[],MATCH("ID",Vertices[[#Headers],[Vertex]:[Vertex Content Word Count]],0),FALSE)</f>
        <v>41</v>
      </c>
    </row>
    <row r="199" spans="1:3" ht="15">
      <c r="A199" s="78" t="s">
        <v>3449</v>
      </c>
      <c r="B199" s="84" t="s">
        <v>244</v>
      </c>
      <c r="C199" s="78">
        <f>VLOOKUP(GroupVertices[[#This Row],[Vertex]],Vertices[],MATCH("ID",Vertices[[#Headers],[Vertex]:[Vertex Content Word Count]],0),FALSE)</f>
        <v>40</v>
      </c>
    </row>
    <row r="200" spans="1:3" ht="15">
      <c r="A200" s="78" t="s">
        <v>3450</v>
      </c>
      <c r="B200" s="84" t="s">
        <v>307</v>
      </c>
      <c r="C200" s="78">
        <f>VLOOKUP(GroupVertices[[#This Row],[Vertex]],Vertices[],MATCH("ID",Vertices[[#Headers],[Vertex]:[Vertex Content Word Count]],0),FALSE)</f>
        <v>31</v>
      </c>
    </row>
    <row r="201" spans="1:3" ht="15">
      <c r="A201" s="78" t="s">
        <v>3450</v>
      </c>
      <c r="B201" s="84" t="s">
        <v>236</v>
      </c>
      <c r="C201" s="78">
        <f>VLOOKUP(GroupVertices[[#This Row],[Vertex]],Vertices[],MATCH("ID",Vertices[[#Headers],[Vertex]:[Vertex Content Word Count]],0),FALSE)</f>
        <v>30</v>
      </c>
    </row>
    <row r="202" spans="1:3" ht="15">
      <c r="A202" s="78" t="s">
        <v>3451</v>
      </c>
      <c r="B202" s="84" t="s">
        <v>221</v>
      </c>
      <c r="C202" s="78">
        <f>VLOOKUP(GroupVertices[[#This Row],[Vertex]],Vertices[],MATCH("ID",Vertices[[#Headers],[Vertex]:[Vertex Content Word Count]],0),FALSE)</f>
        <v>13</v>
      </c>
    </row>
    <row r="203" spans="1:3" ht="15">
      <c r="A203" s="78" t="s">
        <v>3451</v>
      </c>
      <c r="B203" s="84" t="s">
        <v>220</v>
      </c>
      <c r="C203" s="78">
        <f>VLOOKUP(GroupVertices[[#This Row],[Vertex]],Vertices[],MATCH("ID",Vertices[[#Headers],[Vertex]:[Vertex Content Word Count]],0),FALSE)</f>
        <v>12</v>
      </c>
    </row>
    <row r="204" spans="1:3" ht="15">
      <c r="A204" s="78" t="s">
        <v>3452</v>
      </c>
      <c r="B204" s="84" t="s">
        <v>216</v>
      </c>
      <c r="C204" s="78">
        <f>VLOOKUP(GroupVertices[[#This Row],[Vertex]],Vertices[],MATCH("ID",Vertices[[#Headers],[Vertex]:[Vertex Content Word Count]],0),FALSE)</f>
        <v>8</v>
      </c>
    </row>
    <row r="205" spans="1:3" ht="15">
      <c r="A205" s="78" t="s">
        <v>3452</v>
      </c>
      <c r="B205" s="84" t="s">
        <v>215</v>
      </c>
      <c r="C20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3471</v>
      </c>
      <c r="B2" s="34" t="s">
        <v>3390</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192</v>
      </c>
      <c r="L2" s="37">
        <f>MIN(Vertices[Closeness Centrality])</f>
        <v>0</v>
      </c>
      <c r="M2" s="38">
        <f>COUNTIF(Vertices[Closeness Centrality],"&gt;= "&amp;L2)-COUNTIF(Vertices[Closeness Centrality],"&gt;="&amp;L3)</f>
        <v>159</v>
      </c>
      <c r="N2" s="37">
        <f>MIN(Vertices[Eigenvector Centrality])</f>
        <v>0</v>
      </c>
      <c r="O2" s="38">
        <f>COUNTIF(Vertices[Eigenvector Centrality],"&gt;= "&amp;N2)-COUNTIF(Vertices[Eigenvector Centrality],"&gt;="&amp;N3)</f>
        <v>142</v>
      </c>
      <c r="P2" s="37">
        <f>MIN(Vertices[PageRank])</f>
        <v>0.453038</v>
      </c>
      <c r="Q2" s="38">
        <f>COUNTIF(Vertices[PageRank],"&gt;= "&amp;P2)-COUNTIF(Vertices[PageRank],"&gt;="&amp;P3)</f>
        <v>62</v>
      </c>
      <c r="R2" s="37">
        <f>MIN(Vertices[Clustering Coefficient])</f>
        <v>0</v>
      </c>
      <c r="S2" s="43">
        <f>COUNTIF(Vertices[Clustering Coefficient],"&gt;= "&amp;R2)-COUNTIF(Vertices[Clustering Coefficient],"&gt;="&amp;R3)</f>
        <v>192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0.6727272727272727</v>
      </c>
      <c r="G3" s="40">
        <f>COUNTIF(Vertices[In-Degree],"&gt;= "&amp;F3)-COUNTIF(Vertices[In-Degree],"&gt;="&amp;F4)</f>
        <v>122</v>
      </c>
      <c r="H3" s="39">
        <f aca="true" t="shared" si="3" ref="H3:H26">H2+($H$57-$H$2)/BinDivisor</f>
        <v>0.18181818181818182</v>
      </c>
      <c r="I3" s="40">
        <f>COUNTIF(Vertices[Out-Degree],"&gt;= "&amp;H3)-COUNTIF(Vertices[Out-Degree],"&gt;="&amp;H4)</f>
        <v>0</v>
      </c>
      <c r="J3" s="39">
        <f aca="true" t="shared" si="4" ref="J3:J26">J2+($J$57-$J$2)/BinDivisor</f>
        <v>57.78181818181818</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0.0022483272727272727</v>
      </c>
      <c r="O3" s="40">
        <f>COUNTIF(Vertices[Eigenvector Centrality],"&gt;= "&amp;N3)-COUNTIF(Vertices[Eigenvector Centrality],"&gt;="&amp;N4)</f>
        <v>10</v>
      </c>
      <c r="P3" s="39">
        <f aca="true" t="shared" si="7" ref="P3:P26">P2+($P$57-$P$2)/BinDivisor</f>
        <v>0.7055445272727272</v>
      </c>
      <c r="Q3" s="40">
        <f>COUNTIF(Vertices[PageRank],"&gt;= "&amp;P3)-COUNTIF(Vertices[PageRank],"&gt;="&amp;P4)</f>
        <v>14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204</v>
      </c>
      <c r="D4" s="32">
        <f t="shared" si="1"/>
        <v>0</v>
      </c>
      <c r="E4" s="3">
        <f>COUNTIF(Vertices[Degree],"&gt;= "&amp;D4)-COUNTIF(Vertices[Degree],"&gt;="&amp;D5)</f>
        <v>0</v>
      </c>
      <c r="F4" s="37">
        <f t="shared" si="2"/>
        <v>1.3454545454545455</v>
      </c>
      <c r="G4" s="38">
        <f>COUNTIF(Vertices[In-Degree],"&gt;= "&amp;F4)-COUNTIF(Vertices[In-Degree],"&gt;="&amp;F5)</f>
        <v>17</v>
      </c>
      <c r="H4" s="37">
        <f t="shared" si="3"/>
        <v>0.36363636363636365</v>
      </c>
      <c r="I4" s="38">
        <f>COUNTIF(Vertices[Out-Degree],"&gt;= "&amp;H4)-COUNTIF(Vertices[Out-Degree],"&gt;="&amp;H5)</f>
        <v>0</v>
      </c>
      <c r="J4" s="37">
        <f t="shared" si="4"/>
        <v>115.56363636363636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0.004496654545454545</v>
      </c>
      <c r="O4" s="38">
        <f>COUNTIF(Vertices[Eigenvector Centrality],"&gt;= "&amp;N4)-COUNTIF(Vertices[Eigenvector Centrality],"&gt;="&amp;N5)</f>
        <v>13</v>
      </c>
      <c r="P4" s="37">
        <f t="shared" si="7"/>
        <v>0.9580510545454545</v>
      </c>
      <c r="Q4" s="38">
        <f>COUNTIF(Vertices[PageRank],"&gt;= "&amp;P4)-COUNTIF(Vertices[PageRank],"&gt;="&amp;P5)</f>
        <v>107</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2.018181818181818</v>
      </c>
      <c r="G5" s="40">
        <f>COUNTIF(Vertices[In-Degree],"&gt;= "&amp;F5)-COUNTIF(Vertices[In-Degree],"&gt;="&amp;F6)</f>
        <v>0</v>
      </c>
      <c r="H5" s="39">
        <f t="shared" si="3"/>
        <v>0.5454545454545454</v>
      </c>
      <c r="I5" s="40">
        <f>COUNTIF(Vertices[Out-Degree],"&gt;= "&amp;H5)-COUNTIF(Vertices[Out-Degree],"&gt;="&amp;H6)</f>
        <v>0</v>
      </c>
      <c r="J5" s="39">
        <f t="shared" si="4"/>
        <v>173.34545454545454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0.006744981818181818</v>
      </c>
      <c r="O5" s="40">
        <f>COUNTIF(Vertices[Eigenvector Centrality],"&gt;= "&amp;N5)-COUNTIF(Vertices[Eigenvector Centrality],"&gt;="&amp;N6)</f>
        <v>0</v>
      </c>
      <c r="P5" s="39">
        <f t="shared" si="7"/>
        <v>1.2105575818181817</v>
      </c>
      <c r="Q5" s="40">
        <f>COUNTIF(Vertices[PageRank],"&gt;= "&amp;P5)-COUNTIF(Vertices[PageRank],"&gt;="&amp;P6)</f>
        <v>14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171</v>
      </c>
      <c r="D6" s="32">
        <f t="shared" si="1"/>
        <v>0</v>
      </c>
      <c r="E6" s="3">
        <f>COUNTIF(Vertices[Degree],"&gt;= "&amp;D6)-COUNTIF(Vertices[Degree],"&gt;="&amp;D7)</f>
        <v>0</v>
      </c>
      <c r="F6" s="37">
        <f t="shared" si="2"/>
        <v>2.690909090909091</v>
      </c>
      <c r="G6" s="38">
        <f>COUNTIF(Vertices[In-Degree],"&gt;= "&amp;F6)-COUNTIF(Vertices[In-Degree],"&gt;="&amp;F7)</f>
        <v>2</v>
      </c>
      <c r="H6" s="37">
        <f t="shared" si="3"/>
        <v>0.7272727272727273</v>
      </c>
      <c r="I6" s="38">
        <f>COUNTIF(Vertices[Out-Degree],"&gt;= "&amp;H6)-COUNTIF(Vertices[Out-Degree],"&gt;="&amp;H7)</f>
        <v>0</v>
      </c>
      <c r="J6" s="37">
        <f t="shared" si="4"/>
        <v>231.12727272727273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0.00899330909090909</v>
      </c>
      <c r="O6" s="38">
        <f>COUNTIF(Vertices[Eigenvector Centrality],"&gt;= "&amp;N6)-COUNTIF(Vertices[Eigenvector Centrality],"&gt;="&amp;N7)</f>
        <v>1</v>
      </c>
      <c r="P6" s="37">
        <f t="shared" si="7"/>
        <v>1.463064109090909</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169</v>
      </c>
      <c r="D7" s="32">
        <f t="shared" si="1"/>
        <v>0</v>
      </c>
      <c r="E7" s="3">
        <f>COUNTIF(Vertices[Degree],"&gt;= "&amp;D7)-COUNTIF(Vertices[Degree],"&gt;="&amp;D8)</f>
        <v>0</v>
      </c>
      <c r="F7" s="39">
        <f t="shared" si="2"/>
        <v>3.3636363636363638</v>
      </c>
      <c r="G7" s="40">
        <f>COUNTIF(Vertices[In-Degree],"&gt;= "&amp;F7)-COUNTIF(Vertices[In-Degree],"&gt;="&amp;F8)</f>
        <v>1</v>
      </c>
      <c r="H7" s="39">
        <f t="shared" si="3"/>
        <v>0.9090909090909092</v>
      </c>
      <c r="I7" s="40">
        <f>COUNTIF(Vertices[Out-Degree],"&gt;= "&amp;H7)-COUNTIF(Vertices[Out-Degree],"&gt;="&amp;H8)</f>
        <v>170</v>
      </c>
      <c r="J7" s="39">
        <f t="shared" si="4"/>
        <v>288.9090909090909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0.011241636363636363</v>
      </c>
      <c r="O7" s="40">
        <f>COUNTIF(Vertices[Eigenvector Centrality],"&gt;= "&amp;N7)-COUNTIF(Vertices[Eigenvector Centrality],"&gt;="&amp;N8)</f>
        <v>0</v>
      </c>
      <c r="P7" s="39">
        <f t="shared" si="7"/>
        <v>1.715570636363636</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340</v>
      </c>
      <c r="D8" s="32">
        <f t="shared" si="1"/>
        <v>0</v>
      </c>
      <c r="E8" s="3">
        <f>COUNTIF(Vertices[Degree],"&gt;= "&amp;D8)-COUNTIF(Vertices[Degree],"&gt;="&amp;D9)</f>
        <v>0</v>
      </c>
      <c r="F8" s="37">
        <f t="shared" si="2"/>
        <v>4.036363636363636</v>
      </c>
      <c r="G8" s="38">
        <f>COUNTIF(Vertices[In-Degree],"&gt;= "&amp;F8)-COUNTIF(Vertices[In-Degree],"&gt;="&amp;F9)</f>
        <v>0</v>
      </c>
      <c r="H8" s="37">
        <f t="shared" si="3"/>
        <v>1.090909090909091</v>
      </c>
      <c r="I8" s="38">
        <f>COUNTIF(Vertices[Out-Degree],"&gt;= "&amp;H8)-COUNTIF(Vertices[Out-Degree],"&gt;="&amp;H9)</f>
        <v>0</v>
      </c>
      <c r="J8" s="37">
        <f t="shared" si="4"/>
        <v>346.69090909090903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0.013489963636363636</v>
      </c>
      <c r="O8" s="38">
        <f>COUNTIF(Vertices[Eigenvector Centrality],"&gt;= "&amp;N8)-COUNTIF(Vertices[Eigenvector Centrality],"&gt;="&amp;N9)</f>
        <v>0</v>
      </c>
      <c r="P8" s="37">
        <f t="shared" si="7"/>
        <v>1.9680771636363632</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4.709090909090909</v>
      </c>
      <c r="G9" s="40">
        <f>COUNTIF(Vertices[In-Degree],"&gt;= "&amp;F9)-COUNTIF(Vertices[In-Degree],"&gt;="&amp;F10)</f>
        <v>0</v>
      </c>
      <c r="H9" s="39">
        <f t="shared" si="3"/>
        <v>1.272727272727273</v>
      </c>
      <c r="I9" s="40">
        <f>COUNTIF(Vertices[Out-Degree],"&gt;= "&amp;H9)-COUNTIF(Vertices[Out-Degree],"&gt;="&amp;H10)</f>
        <v>0</v>
      </c>
      <c r="J9" s="39">
        <f t="shared" si="4"/>
        <v>404.4727272727272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0.01573829090909091</v>
      </c>
      <c r="O9" s="40">
        <f>COUNTIF(Vertices[Eigenvector Centrality],"&gt;= "&amp;N9)-COUNTIF(Vertices[Eigenvector Centrality],"&gt;="&amp;N10)</f>
        <v>0</v>
      </c>
      <c r="P9" s="39">
        <f t="shared" si="7"/>
        <v>2.2205836909090904</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3472</v>
      </c>
      <c r="B10" s="34">
        <v>3</v>
      </c>
      <c r="D10" s="32">
        <f t="shared" si="1"/>
        <v>0</v>
      </c>
      <c r="E10" s="3">
        <f>COUNTIF(Vertices[Degree],"&gt;= "&amp;D10)-COUNTIF(Vertices[Degree],"&gt;="&amp;D11)</f>
        <v>0</v>
      </c>
      <c r="F10" s="37">
        <f t="shared" si="2"/>
        <v>5.381818181818182</v>
      </c>
      <c r="G10" s="38">
        <f>COUNTIF(Vertices[In-Degree],"&gt;= "&amp;F10)-COUNTIF(Vertices[In-Degree],"&gt;="&amp;F11)</f>
        <v>0</v>
      </c>
      <c r="H10" s="37">
        <f t="shared" si="3"/>
        <v>1.4545454545454548</v>
      </c>
      <c r="I10" s="38">
        <f>COUNTIF(Vertices[Out-Degree],"&gt;= "&amp;H10)-COUNTIF(Vertices[Out-Degree],"&gt;="&amp;H11)</f>
        <v>0</v>
      </c>
      <c r="J10" s="37">
        <f t="shared" si="4"/>
        <v>462.25454545454534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0.01798661818181818</v>
      </c>
      <c r="O10" s="38">
        <f>COUNTIF(Vertices[Eigenvector Centrality],"&gt;= "&amp;N10)-COUNTIF(Vertices[Eigenvector Centrality],"&gt;="&amp;N11)</f>
        <v>26</v>
      </c>
      <c r="P10" s="37">
        <f t="shared" si="7"/>
        <v>2.4730902181818175</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6.054545454545455</v>
      </c>
      <c r="G11" s="40">
        <f>COUNTIF(Vertices[In-Degree],"&gt;= "&amp;F11)-COUNTIF(Vertices[In-Degree],"&gt;="&amp;F12)</f>
        <v>0</v>
      </c>
      <c r="H11" s="39">
        <f t="shared" si="3"/>
        <v>1.6363636363636367</v>
      </c>
      <c r="I11" s="40">
        <f>COUNTIF(Vertices[Out-Degree],"&gt;= "&amp;H11)-COUNTIF(Vertices[Out-Degree],"&gt;="&amp;H12)</f>
        <v>0</v>
      </c>
      <c r="J11" s="39">
        <f t="shared" si="4"/>
        <v>520.0363636363635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0.020234945454545454</v>
      </c>
      <c r="O11" s="40">
        <f>COUNTIF(Vertices[Eigenvector Centrality],"&gt;= "&amp;N11)-COUNTIF(Vertices[Eigenvector Centrality],"&gt;="&amp;N12)</f>
        <v>2</v>
      </c>
      <c r="P11" s="39">
        <f t="shared" si="7"/>
        <v>2.7255967454545447</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416</v>
      </c>
      <c r="B12" s="34">
        <v>120</v>
      </c>
      <c r="D12" s="32">
        <f t="shared" si="1"/>
        <v>0</v>
      </c>
      <c r="E12" s="3">
        <f>COUNTIF(Vertices[Degree],"&gt;= "&amp;D12)-COUNTIF(Vertices[Degree],"&gt;="&amp;D13)</f>
        <v>0</v>
      </c>
      <c r="F12" s="37">
        <f t="shared" si="2"/>
        <v>6.7272727272727275</v>
      </c>
      <c r="G12" s="38">
        <f>COUNTIF(Vertices[In-Degree],"&gt;= "&amp;F12)-COUNTIF(Vertices[In-Degree],"&gt;="&amp;F13)</f>
        <v>0</v>
      </c>
      <c r="H12" s="37">
        <f t="shared" si="3"/>
        <v>1.8181818181818186</v>
      </c>
      <c r="I12" s="38">
        <f>COUNTIF(Vertices[Out-Degree],"&gt;= "&amp;H12)-COUNTIF(Vertices[Out-Degree],"&gt;="&amp;H13)</f>
        <v>0</v>
      </c>
      <c r="J12" s="37">
        <f t="shared" si="4"/>
        <v>577.8181818181816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0.022483272727272727</v>
      </c>
      <c r="O12" s="38">
        <f>COUNTIF(Vertices[Eigenvector Centrality],"&gt;= "&amp;N12)-COUNTIF(Vertices[Eigenvector Centrality],"&gt;="&amp;N13)</f>
        <v>4</v>
      </c>
      <c r="P12" s="37">
        <f t="shared" si="7"/>
        <v>2.978103272727272</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218</v>
      </c>
      <c r="D13" s="32">
        <f t="shared" si="1"/>
        <v>0</v>
      </c>
      <c r="E13" s="3">
        <f>COUNTIF(Vertices[Degree],"&gt;= "&amp;D13)-COUNTIF(Vertices[Degree],"&gt;="&amp;D14)</f>
        <v>0</v>
      </c>
      <c r="F13" s="39">
        <f t="shared" si="2"/>
        <v>7.4</v>
      </c>
      <c r="G13" s="40">
        <f>COUNTIF(Vertices[In-Degree],"&gt;= "&amp;F13)-COUNTIF(Vertices[In-Degree],"&gt;="&amp;F14)</f>
        <v>0</v>
      </c>
      <c r="H13" s="39">
        <f t="shared" si="3"/>
        <v>2.0000000000000004</v>
      </c>
      <c r="I13" s="40">
        <f>COUNTIF(Vertices[Out-Degree],"&gt;= "&amp;H13)-COUNTIF(Vertices[Out-Degree],"&gt;="&amp;H14)</f>
        <v>13</v>
      </c>
      <c r="J13" s="39">
        <f t="shared" si="4"/>
        <v>635.5999999999998</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0.0247316</v>
      </c>
      <c r="O13" s="40">
        <f>COUNTIF(Vertices[Eigenvector Centrality],"&gt;= "&amp;N13)-COUNTIF(Vertices[Eigenvector Centrality],"&gt;="&amp;N14)</f>
        <v>1</v>
      </c>
      <c r="P13" s="39">
        <f t="shared" si="7"/>
        <v>3.230609799999999</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417</v>
      </c>
      <c r="B14" s="34">
        <v>2</v>
      </c>
      <c r="D14" s="32">
        <f t="shared" si="1"/>
        <v>0</v>
      </c>
      <c r="E14" s="3">
        <f>COUNTIF(Vertices[Degree],"&gt;= "&amp;D14)-COUNTIF(Vertices[Degree],"&gt;="&amp;D15)</f>
        <v>0</v>
      </c>
      <c r="F14" s="37">
        <f t="shared" si="2"/>
        <v>8.072727272727272</v>
      </c>
      <c r="G14" s="38">
        <f>COUNTIF(Vertices[In-Degree],"&gt;= "&amp;F14)-COUNTIF(Vertices[In-Degree],"&gt;="&amp;F15)</f>
        <v>0</v>
      </c>
      <c r="H14" s="37">
        <f t="shared" si="3"/>
        <v>2.181818181818182</v>
      </c>
      <c r="I14" s="38">
        <f>COUNTIF(Vertices[Out-Degree],"&gt;= "&amp;H14)-COUNTIF(Vertices[Out-Degree],"&gt;="&amp;H15)</f>
        <v>0</v>
      </c>
      <c r="J14" s="37">
        <f t="shared" si="4"/>
        <v>693.381818181818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0.026979927272727272</v>
      </c>
      <c r="O14" s="38">
        <f>COUNTIF(Vertices[Eigenvector Centrality],"&gt;= "&amp;N14)-COUNTIF(Vertices[Eigenvector Centrality],"&gt;="&amp;N15)</f>
        <v>2</v>
      </c>
      <c r="P14" s="37">
        <f t="shared" si="7"/>
        <v>3.483116327272726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8.745454545454544</v>
      </c>
      <c r="G15" s="40">
        <f>COUNTIF(Vertices[In-Degree],"&gt;= "&amp;F15)-COUNTIF(Vertices[In-Degree],"&gt;="&amp;F16)</f>
        <v>0</v>
      </c>
      <c r="H15" s="39">
        <f t="shared" si="3"/>
        <v>2.3636363636363638</v>
      </c>
      <c r="I15" s="40">
        <f>COUNTIF(Vertices[Out-Degree],"&gt;= "&amp;H15)-COUNTIF(Vertices[Out-Degree],"&gt;="&amp;H16)</f>
        <v>0</v>
      </c>
      <c r="J15" s="39">
        <f t="shared" si="4"/>
        <v>751.1636363636361</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0.029228254545454545</v>
      </c>
      <c r="O15" s="40">
        <f>COUNTIF(Vertices[Eigenvector Centrality],"&gt;= "&amp;N15)-COUNTIF(Vertices[Eigenvector Centrality],"&gt;="&amp;N16)</f>
        <v>0</v>
      </c>
      <c r="P15" s="39">
        <f t="shared" si="7"/>
        <v>3.7356228545454533</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218</v>
      </c>
      <c r="D16" s="32">
        <f t="shared" si="1"/>
        <v>0</v>
      </c>
      <c r="E16" s="3">
        <f>COUNTIF(Vertices[Degree],"&gt;= "&amp;D16)-COUNTIF(Vertices[Degree],"&gt;="&amp;D17)</f>
        <v>0</v>
      </c>
      <c r="F16" s="37">
        <f t="shared" si="2"/>
        <v>9.418181818181816</v>
      </c>
      <c r="G16" s="38">
        <f>COUNTIF(Vertices[In-Degree],"&gt;= "&amp;F16)-COUNTIF(Vertices[In-Degree],"&gt;="&amp;F17)</f>
        <v>0</v>
      </c>
      <c r="H16" s="37">
        <f t="shared" si="3"/>
        <v>2.5454545454545454</v>
      </c>
      <c r="I16" s="38">
        <f>COUNTIF(Vertices[Out-Degree],"&gt;= "&amp;H16)-COUNTIF(Vertices[Out-Degree],"&gt;="&amp;H17)</f>
        <v>0</v>
      </c>
      <c r="J16" s="37">
        <f t="shared" si="4"/>
        <v>808.9454545454543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0.03147658181818182</v>
      </c>
      <c r="O16" s="38">
        <f>COUNTIF(Vertices[Eigenvector Centrality],"&gt;= "&amp;N16)-COUNTIF(Vertices[Eigenvector Centrality],"&gt;="&amp;N17)</f>
        <v>0</v>
      </c>
      <c r="P16" s="37">
        <f t="shared" si="7"/>
        <v>3.9881293818181804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10.090909090909088</v>
      </c>
      <c r="G17" s="40">
        <f>COUNTIF(Vertices[In-Degree],"&gt;= "&amp;F17)-COUNTIF(Vertices[In-Degree],"&gt;="&amp;F18)</f>
        <v>0</v>
      </c>
      <c r="H17" s="39">
        <f t="shared" si="3"/>
        <v>2.727272727272727</v>
      </c>
      <c r="I17" s="40">
        <f>COUNTIF(Vertices[Out-Degree],"&gt;= "&amp;H17)-COUNTIF(Vertices[Out-Degree],"&gt;="&amp;H18)</f>
        <v>0</v>
      </c>
      <c r="J17" s="39">
        <f t="shared" si="4"/>
        <v>866.7272727272724</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0.03372490909090909</v>
      </c>
      <c r="O17" s="40">
        <f>COUNTIF(Vertices[Eigenvector Centrality],"&gt;= "&amp;N17)-COUNTIF(Vertices[Eigenvector Centrality],"&gt;="&amp;N18)</f>
        <v>1</v>
      </c>
      <c r="P17" s="39">
        <f t="shared" si="7"/>
        <v>4.240635909090908</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10.76363636363636</v>
      </c>
      <c r="G18" s="38">
        <f>COUNTIF(Vertices[In-Degree],"&gt;= "&amp;F18)-COUNTIF(Vertices[In-Degree],"&gt;="&amp;F19)</f>
        <v>0</v>
      </c>
      <c r="H18" s="37">
        <f t="shared" si="3"/>
        <v>2.9090909090909087</v>
      </c>
      <c r="I18" s="38">
        <f>COUNTIF(Vertices[Out-Degree],"&gt;= "&amp;H18)-COUNTIF(Vertices[Out-Degree],"&gt;="&amp;H19)</f>
        <v>1</v>
      </c>
      <c r="J18" s="37">
        <f t="shared" si="4"/>
        <v>924.5090909090906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0.03597323636363636</v>
      </c>
      <c r="O18" s="38">
        <f>COUNTIF(Vertices[Eigenvector Centrality],"&gt;= "&amp;N18)-COUNTIF(Vertices[Eigenvector Centrality],"&gt;="&amp;N19)</f>
        <v>1</v>
      </c>
      <c r="P18" s="37">
        <f t="shared" si="7"/>
        <v>4.493142436363635</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11.436363636363632</v>
      </c>
      <c r="G19" s="40">
        <f>COUNTIF(Vertices[In-Degree],"&gt;= "&amp;F19)-COUNTIF(Vertices[In-Degree],"&gt;="&amp;F20)</f>
        <v>0</v>
      </c>
      <c r="H19" s="39">
        <f t="shared" si="3"/>
        <v>3.0909090909090904</v>
      </c>
      <c r="I19" s="40">
        <f>COUNTIF(Vertices[Out-Degree],"&gt;= "&amp;H19)-COUNTIF(Vertices[Out-Degree],"&gt;="&amp;H20)</f>
        <v>0</v>
      </c>
      <c r="J19" s="39">
        <f t="shared" si="4"/>
        <v>982.2909090909087</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0.038221563636363635</v>
      </c>
      <c r="O19" s="40">
        <f>COUNTIF(Vertices[Eigenvector Centrality],"&gt;= "&amp;N19)-COUNTIF(Vertices[Eigenvector Centrality],"&gt;="&amp;N20)</f>
        <v>0</v>
      </c>
      <c r="P19" s="39">
        <f t="shared" si="7"/>
        <v>4.745648963636362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12.109090909090904</v>
      </c>
      <c r="G20" s="38">
        <f>COUNTIF(Vertices[In-Degree],"&gt;= "&amp;F20)-COUNTIF(Vertices[In-Degree],"&gt;="&amp;F21)</f>
        <v>0</v>
      </c>
      <c r="H20" s="37">
        <f t="shared" si="3"/>
        <v>3.272727272727272</v>
      </c>
      <c r="I20" s="38">
        <f>COUNTIF(Vertices[Out-Degree],"&gt;= "&amp;H20)-COUNTIF(Vertices[Out-Degree],"&gt;="&amp;H21)</f>
        <v>0</v>
      </c>
      <c r="J20" s="37">
        <f t="shared" si="4"/>
        <v>1040.072727272727</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0.04046989090909091</v>
      </c>
      <c r="O20" s="38">
        <f>COUNTIF(Vertices[Eigenvector Centrality],"&gt;= "&amp;N20)-COUNTIF(Vertices[Eigenvector Centrality],"&gt;="&amp;N21)</f>
        <v>0</v>
      </c>
      <c r="P20" s="37">
        <f t="shared" si="7"/>
        <v>4.998155490909089</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116</v>
      </c>
      <c r="D21" s="32">
        <f t="shared" si="1"/>
        <v>0</v>
      </c>
      <c r="E21" s="3">
        <f>COUNTIF(Vertices[Degree],"&gt;= "&amp;D21)-COUNTIF(Vertices[Degree],"&gt;="&amp;D22)</f>
        <v>0</v>
      </c>
      <c r="F21" s="39">
        <f t="shared" si="2"/>
        <v>12.781818181818176</v>
      </c>
      <c r="G21" s="40">
        <f>COUNTIF(Vertices[In-Degree],"&gt;= "&amp;F21)-COUNTIF(Vertices[In-Degree],"&gt;="&amp;F22)</f>
        <v>0</v>
      </c>
      <c r="H21" s="39">
        <f t="shared" si="3"/>
        <v>3.4545454545454537</v>
      </c>
      <c r="I21" s="40">
        <f>COUNTIF(Vertices[Out-Degree],"&gt;= "&amp;H21)-COUNTIF(Vertices[Out-Degree],"&gt;="&amp;H22)</f>
        <v>0</v>
      </c>
      <c r="J21" s="39">
        <f t="shared" si="4"/>
        <v>1097.8545454545451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0.04271821818181818</v>
      </c>
      <c r="O21" s="40">
        <f>COUNTIF(Vertices[Eigenvector Centrality],"&gt;= "&amp;N21)-COUNTIF(Vertices[Eigenvector Centrality],"&gt;="&amp;N22)</f>
        <v>0</v>
      </c>
      <c r="P21" s="39">
        <f t="shared" si="7"/>
        <v>5.250662018181816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96</v>
      </c>
      <c r="D22" s="32">
        <f t="shared" si="1"/>
        <v>0</v>
      </c>
      <c r="E22" s="3">
        <f>COUNTIF(Vertices[Degree],"&gt;= "&amp;D22)-COUNTIF(Vertices[Degree],"&gt;="&amp;D23)</f>
        <v>0</v>
      </c>
      <c r="F22" s="37">
        <f t="shared" si="2"/>
        <v>13.454545454545448</v>
      </c>
      <c r="G22" s="38">
        <f>COUNTIF(Vertices[In-Degree],"&gt;= "&amp;F22)-COUNTIF(Vertices[In-Degree],"&gt;="&amp;F23)</f>
        <v>0</v>
      </c>
      <c r="H22" s="37">
        <f t="shared" si="3"/>
        <v>3.6363636363636354</v>
      </c>
      <c r="I22" s="38">
        <f>COUNTIF(Vertices[Out-Degree],"&gt;= "&amp;H22)-COUNTIF(Vertices[Out-Degree],"&gt;="&amp;H23)</f>
        <v>0</v>
      </c>
      <c r="J22" s="37">
        <f t="shared" si="4"/>
        <v>1155.6363636363633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0.044966545454545453</v>
      </c>
      <c r="O22" s="38">
        <f>COUNTIF(Vertices[Eigenvector Centrality],"&gt;= "&amp;N22)-COUNTIF(Vertices[Eigenvector Centrality],"&gt;="&amp;N23)</f>
        <v>0</v>
      </c>
      <c r="P22" s="37">
        <f t="shared" si="7"/>
        <v>5.503168545454543</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63</v>
      </c>
      <c r="D23" s="32">
        <f t="shared" si="1"/>
        <v>0</v>
      </c>
      <c r="E23" s="3">
        <f>COUNTIF(Vertices[Degree],"&gt;= "&amp;D23)-COUNTIF(Vertices[Degree],"&gt;="&amp;D24)</f>
        <v>0</v>
      </c>
      <c r="F23" s="39">
        <f t="shared" si="2"/>
        <v>14.12727272727272</v>
      </c>
      <c r="G23" s="40">
        <f>COUNTIF(Vertices[In-Degree],"&gt;= "&amp;F23)-COUNTIF(Vertices[In-Degree],"&gt;="&amp;F24)</f>
        <v>0</v>
      </c>
      <c r="H23" s="39">
        <f t="shared" si="3"/>
        <v>3.818181818181817</v>
      </c>
      <c r="I23" s="40">
        <f>COUNTIF(Vertices[Out-Degree],"&gt;= "&amp;H23)-COUNTIF(Vertices[Out-Degree],"&gt;="&amp;H24)</f>
        <v>0</v>
      </c>
      <c r="J23" s="39">
        <f t="shared" si="4"/>
        <v>1213.4181818181814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0.047214872727272726</v>
      </c>
      <c r="O23" s="40">
        <f>COUNTIF(Vertices[Eigenvector Centrality],"&gt;= "&amp;N23)-COUNTIF(Vertices[Eigenvector Centrality],"&gt;="&amp;N24)</f>
        <v>0</v>
      </c>
      <c r="P23" s="39">
        <f t="shared" si="7"/>
        <v>5.7556750727272705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102</v>
      </c>
      <c r="D24" s="32">
        <f t="shared" si="1"/>
        <v>0</v>
      </c>
      <c r="E24" s="3">
        <f>COUNTIF(Vertices[Degree],"&gt;= "&amp;D24)-COUNTIF(Vertices[Degree],"&gt;="&amp;D25)</f>
        <v>0</v>
      </c>
      <c r="F24" s="37">
        <f t="shared" si="2"/>
        <v>14.799999999999992</v>
      </c>
      <c r="G24" s="38">
        <f>COUNTIF(Vertices[In-Degree],"&gt;= "&amp;F24)-COUNTIF(Vertices[In-Degree],"&gt;="&amp;F25)</f>
        <v>0</v>
      </c>
      <c r="H24" s="37">
        <f t="shared" si="3"/>
        <v>3.9999999999999987</v>
      </c>
      <c r="I24" s="38">
        <f>COUNTIF(Vertices[Out-Degree],"&gt;= "&amp;H24)-COUNTIF(Vertices[Out-Degree],"&gt;="&amp;H25)</f>
        <v>0</v>
      </c>
      <c r="J24" s="37">
        <f t="shared" si="4"/>
        <v>1271.1999999999996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0.0494632</v>
      </c>
      <c r="O24" s="38">
        <f>COUNTIF(Vertices[Eigenvector Centrality],"&gt;= "&amp;N24)-COUNTIF(Vertices[Eigenvector Centrality],"&gt;="&amp;N25)</f>
        <v>0</v>
      </c>
      <c r="P24" s="37">
        <f t="shared" si="7"/>
        <v>6.008181599999998</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15.472727272727264</v>
      </c>
      <c r="G25" s="40">
        <f>COUNTIF(Vertices[In-Degree],"&gt;= "&amp;F25)-COUNTIF(Vertices[In-Degree],"&gt;="&amp;F26)</f>
        <v>1</v>
      </c>
      <c r="H25" s="39">
        <f t="shared" si="3"/>
        <v>4.181818181818181</v>
      </c>
      <c r="I25" s="40">
        <f>COUNTIF(Vertices[Out-Degree],"&gt;= "&amp;H25)-COUNTIF(Vertices[Out-Degree],"&gt;="&amp;H26)</f>
        <v>0</v>
      </c>
      <c r="J25" s="39">
        <f t="shared" si="4"/>
        <v>1328.9818181818177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0.05171152727272727</v>
      </c>
      <c r="O25" s="40">
        <f>COUNTIF(Vertices[Eigenvector Centrality],"&gt;= "&amp;N25)-COUNTIF(Vertices[Eigenvector Centrality],"&gt;="&amp;N26)</f>
        <v>0</v>
      </c>
      <c r="P25" s="39">
        <f t="shared" si="7"/>
        <v>6.260688127272725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16.145454545454538</v>
      </c>
      <c r="G26" s="38">
        <f>COUNTIF(Vertices[In-Degree],"&gt;= "&amp;F26)-COUNTIF(Vertices[In-Degree],"&gt;="&amp;F28)</f>
        <v>0</v>
      </c>
      <c r="H26" s="37">
        <f t="shared" si="3"/>
        <v>4.363636363636362</v>
      </c>
      <c r="I26" s="38">
        <f>COUNTIF(Vertices[Out-Degree],"&gt;= "&amp;H26)-COUNTIF(Vertices[Out-Degree],"&gt;="&amp;H28)</f>
        <v>0</v>
      </c>
      <c r="J26" s="37">
        <f t="shared" si="4"/>
        <v>1386.763636363636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0.053959854545454544</v>
      </c>
      <c r="O26" s="38">
        <f>COUNTIF(Vertices[Eigenvector Centrality],"&gt;= "&amp;N26)-COUNTIF(Vertices[Eigenvector Centrality],"&gt;="&amp;N28)</f>
        <v>0</v>
      </c>
      <c r="P26" s="37">
        <f t="shared" si="7"/>
        <v>6.513194654545452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2.612919</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16.81818181818181</v>
      </c>
      <c r="G28" s="40">
        <f>COUNTIF(Vertices[In-Degree],"&gt;= "&amp;F28)-COUNTIF(Vertices[In-Degree],"&gt;="&amp;F40)</f>
        <v>0</v>
      </c>
      <c r="H28" s="39">
        <f>H26+($H$57-$H$2)/BinDivisor</f>
        <v>4.545454545454544</v>
      </c>
      <c r="I28" s="40">
        <f>COUNTIF(Vertices[Out-Degree],"&gt;= "&amp;H28)-COUNTIF(Vertices[Out-Degree],"&gt;="&amp;H40)</f>
        <v>0</v>
      </c>
      <c r="J28" s="39">
        <f>J26+($J$57-$J$2)/BinDivisor</f>
        <v>1444.545454545454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0.05620818181818182</v>
      </c>
      <c r="O28" s="40">
        <f>COUNTIF(Vertices[Eigenvector Centrality],"&gt;= "&amp;N28)-COUNTIF(Vertices[Eigenvector Centrality],"&gt;="&amp;N40)</f>
        <v>0</v>
      </c>
      <c r="P28" s="39">
        <f>P26+($P$57-$P$2)/BinDivisor</f>
        <v>6.765701181818179</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0.0024147590070510965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3473</v>
      </c>
      <c r="B30" s="34">
        <v>0.397524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3474</v>
      </c>
      <c r="B32" s="34" t="s">
        <v>3475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17.49090909090908</v>
      </c>
      <c r="G40" s="38">
        <f>COUNTIF(Vertices[In-Degree],"&gt;= "&amp;F40)-COUNTIF(Vertices[In-Degree],"&gt;="&amp;F41)</f>
        <v>0</v>
      </c>
      <c r="H40" s="37">
        <f>H28+($H$57-$H$2)/BinDivisor</f>
        <v>4.727272727272726</v>
      </c>
      <c r="I40" s="38">
        <f>COUNTIF(Vertices[Out-Degree],"&gt;= "&amp;H40)-COUNTIF(Vertices[Out-Degree],"&gt;="&amp;H41)</f>
        <v>0</v>
      </c>
      <c r="J40" s="37">
        <f>J28+($J$57-$J$2)/BinDivisor</f>
        <v>1502.3272727272722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0.05845650909090909</v>
      </c>
      <c r="O40" s="38">
        <f>COUNTIF(Vertices[Eigenvector Centrality],"&gt;= "&amp;N40)-COUNTIF(Vertices[Eigenvector Centrality],"&gt;="&amp;N41)</f>
        <v>0</v>
      </c>
      <c r="P40" s="37">
        <f>P28+($P$57-$P$2)/BinDivisor</f>
        <v>7.018207709090906</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18.163636363636353</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1560.1090909090904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0.06070483636363636</v>
      </c>
      <c r="O41" s="40">
        <f>COUNTIF(Vertices[Eigenvector Centrality],"&gt;= "&amp;N41)-COUNTIF(Vertices[Eigenvector Centrality],"&gt;="&amp;N42)</f>
        <v>0</v>
      </c>
      <c r="P41" s="39">
        <f aca="true" t="shared" si="16" ref="P41:P56">P40+($P$57-$P$2)/BinDivisor</f>
        <v>7.2707142363636335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18.836363636363625</v>
      </c>
      <c r="G42" s="38">
        <f>COUNTIF(Vertices[In-Degree],"&gt;= "&amp;F42)-COUNTIF(Vertices[In-Degree],"&gt;="&amp;F43)</f>
        <v>0</v>
      </c>
      <c r="H42" s="37">
        <f t="shared" si="12"/>
        <v>5.090909090909089</v>
      </c>
      <c r="I42" s="38">
        <f>COUNTIF(Vertices[Out-Degree],"&gt;= "&amp;H42)-COUNTIF(Vertices[Out-Degree],"&gt;="&amp;H43)</f>
        <v>0</v>
      </c>
      <c r="J42" s="37">
        <f t="shared" si="13"/>
        <v>1617.8909090909085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0.06295316363636363</v>
      </c>
      <c r="O42" s="38">
        <f>COUNTIF(Vertices[Eigenvector Centrality],"&gt;= "&amp;N42)-COUNTIF(Vertices[Eigenvector Centrality],"&gt;="&amp;N43)</f>
        <v>0</v>
      </c>
      <c r="P42" s="37">
        <f t="shared" si="16"/>
        <v>7.523220763636361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19.509090909090897</v>
      </c>
      <c r="G43" s="40">
        <f>COUNTIF(Vertices[In-Degree],"&gt;= "&amp;F43)-COUNTIF(Vertices[In-Degree],"&gt;="&amp;F44)</f>
        <v>0</v>
      </c>
      <c r="H43" s="39">
        <f t="shared" si="12"/>
        <v>5.272727272727271</v>
      </c>
      <c r="I43" s="40">
        <f>COUNTIF(Vertices[Out-Degree],"&gt;= "&amp;H43)-COUNTIF(Vertices[Out-Degree],"&gt;="&amp;H44)</f>
        <v>0</v>
      </c>
      <c r="J43" s="39">
        <f t="shared" si="13"/>
        <v>1675.6727272727267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0.06520149090909091</v>
      </c>
      <c r="O43" s="40">
        <f>COUNTIF(Vertices[Eigenvector Centrality],"&gt;= "&amp;N43)-COUNTIF(Vertices[Eigenvector Centrality],"&gt;="&amp;N44)</f>
        <v>0</v>
      </c>
      <c r="P43" s="39">
        <f t="shared" si="16"/>
        <v>7.775727290909088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20.18181818181817</v>
      </c>
      <c r="G44" s="38">
        <f>COUNTIF(Vertices[In-Degree],"&gt;= "&amp;F44)-COUNTIF(Vertices[In-Degree],"&gt;="&amp;F45)</f>
        <v>0</v>
      </c>
      <c r="H44" s="37">
        <f t="shared" si="12"/>
        <v>5.454545454545452</v>
      </c>
      <c r="I44" s="38">
        <f>COUNTIF(Vertices[Out-Degree],"&gt;= "&amp;H44)-COUNTIF(Vertices[Out-Degree],"&gt;="&amp;H45)</f>
        <v>0</v>
      </c>
      <c r="J44" s="37">
        <f t="shared" si="13"/>
        <v>1733.4545454545448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0.0674498181818182</v>
      </c>
      <c r="O44" s="38">
        <f>COUNTIF(Vertices[Eigenvector Centrality],"&gt;= "&amp;N44)-COUNTIF(Vertices[Eigenvector Centrality],"&gt;="&amp;N45)</f>
        <v>0</v>
      </c>
      <c r="P44" s="37">
        <f t="shared" si="16"/>
        <v>8.028233818181816</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20.85454545454544</v>
      </c>
      <c r="G45" s="40">
        <f>COUNTIF(Vertices[In-Degree],"&gt;= "&amp;F45)-COUNTIF(Vertices[In-Degree],"&gt;="&amp;F46)</f>
        <v>0</v>
      </c>
      <c r="H45" s="39">
        <f t="shared" si="12"/>
        <v>5.636363636363634</v>
      </c>
      <c r="I45" s="40">
        <f>COUNTIF(Vertices[Out-Degree],"&gt;= "&amp;H45)-COUNTIF(Vertices[Out-Degree],"&gt;="&amp;H46)</f>
        <v>0</v>
      </c>
      <c r="J45" s="39">
        <f t="shared" si="13"/>
        <v>1791.236363636363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0.06969814545454547</v>
      </c>
      <c r="O45" s="40">
        <f>COUNTIF(Vertices[Eigenvector Centrality],"&gt;= "&amp;N45)-COUNTIF(Vertices[Eigenvector Centrality],"&gt;="&amp;N46)</f>
        <v>0</v>
      </c>
      <c r="P45" s="39">
        <f t="shared" si="16"/>
        <v>8.280740345454543</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21.527272727272713</v>
      </c>
      <c r="G46" s="38">
        <f>COUNTIF(Vertices[In-Degree],"&gt;= "&amp;F46)-COUNTIF(Vertices[In-Degree],"&gt;="&amp;F47)</f>
        <v>0</v>
      </c>
      <c r="H46" s="37">
        <f t="shared" si="12"/>
        <v>5.818181818181816</v>
      </c>
      <c r="I46" s="38">
        <f>COUNTIF(Vertices[Out-Degree],"&gt;= "&amp;H46)-COUNTIF(Vertices[Out-Degree],"&gt;="&amp;H47)</f>
        <v>0</v>
      </c>
      <c r="J46" s="37">
        <f t="shared" si="13"/>
        <v>1849.0181818181811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0.07194647272727275</v>
      </c>
      <c r="O46" s="38">
        <f>COUNTIF(Vertices[Eigenvector Centrality],"&gt;= "&amp;N46)-COUNTIF(Vertices[Eigenvector Centrality],"&gt;="&amp;N47)</f>
        <v>0</v>
      </c>
      <c r="P46" s="37">
        <f t="shared" si="16"/>
        <v>8.53324687272727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22.199999999999985</v>
      </c>
      <c r="G47" s="40">
        <f>COUNTIF(Vertices[In-Degree],"&gt;= "&amp;F47)-COUNTIF(Vertices[In-Degree],"&gt;="&amp;F48)</f>
        <v>0</v>
      </c>
      <c r="H47" s="39">
        <f t="shared" si="12"/>
        <v>5.999999999999997</v>
      </c>
      <c r="I47" s="40">
        <f>COUNTIF(Vertices[Out-Degree],"&gt;= "&amp;H47)-COUNTIF(Vertices[Out-Degree],"&gt;="&amp;H48)</f>
        <v>0</v>
      </c>
      <c r="J47" s="39">
        <f t="shared" si="13"/>
        <v>1906.7999999999993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0.07419480000000003</v>
      </c>
      <c r="O47" s="40">
        <f>COUNTIF(Vertices[Eigenvector Centrality],"&gt;= "&amp;N47)-COUNTIF(Vertices[Eigenvector Centrality],"&gt;="&amp;N48)</f>
        <v>0</v>
      </c>
      <c r="P47" s="39">
        <f t="shared" si="16"/>
        <v>8.785753399999997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22.872727272727257</v>
      </c>
      <c r="G48" s="38">
        <f>COUNTIF(Vertices[In-Degree],"&gt;= "&amp;F48)-COUNTIF(Vertices[In-Degree],"&gt;="&amp;F49)</f>
        <v>0</v>
      </c>
      <c r="H48" s="37">
        <f t="shared" si="12"/>
        <v>6.181818181818179</v>
      </c>
      <c r="I48" s="38">
        <f>COUNTIF(Vertices[Out-Degree],"&gt;= "&amp;H48)-COUNTIF(Vertices[Out-Degree],"&gt;="&amp;H49)</f>
        <v>0</v>
      </c>
      <c r="J48" s="37">
        <f t="shared" si="13"/>
        <v>1964.5818181818174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0.07644312727272731</v>
      </c>
      <c r="O48" s="38">
        <f>COUNTIF(Vertices[Eigenvector Centrality],"&gt;= "&amp;N48)-COUNTIF(Vertices[Eigenvector Centrality],"&gt;="&amp;N49)</f>
        <v>0</v>
      </c>
      <c r="P48" s="37">
        <f t="shared" si="16"/>
        <v>9.038259927272724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23.54545454545453</v>
      </c>
      <c r="G49" s="40">
        <f>COUNTIF(Vertices[In-Degree],"&gt;= "&amp;F49)-COUNTIF(Vertices[In-Degree],"&gt;="&amp;F50)</f>
        <v>0</v>
      </c>
      <c r="H49" s="39">
        <f t="shared" si="12"/>
        <v>6.363636363636361</v>
      </c>
      <c r="I49" s="40">
        <f>COUNTIF(Vertices[Out-Degree],"&gt;= "&amp;H49)-COUNTIF(Vertices[Out-Degree],"&gt;="&amp;H50)</f>
        <v>0</v>
      </c>
      <c r="J49" s="39">
        <f t="shared" si="13"/>
        <v>2022.3636363636356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0.07869145454545459</v>
      </c>
      <c r="O49" s="40">
        <f>COUNTIF(Vertices[Eigenvector Centrality],"&gt;= "&amp;N49)-COUNTIF(Vertices[Eigenvector Centrality],"&gt;="&amp;N50)</f>
        <v>0</v>
      </c>
      <c r="P49" s="39">
        <f t="shared" si="16"/>
        <v>9.290766454545452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24.2181818181818</v>
      </c>
      <c r="G50" s="38">
        <f>COUNTIF(Vertices[In-Degree],"&gt;= "&amp;F50)-COUNTIF(Vertices[In-Degree],"&gt;="&amp;F51)</f>
        <v>0</v>
      </c>
      <c r="H50" s="37">
        <f t="shared" si="12"/>
        <v>6.545454545454542</v>
      </c>
      <c r="I50" s="38">
        <f>COUNTIF(Vertices[Out-Degree],"&gt;= "&amp;H50)-COUNTIF(Vertices[Out-Degree],"&gt;="&amp;H51)</f>
        <v>0</v>
      </c>
      <c r="J50" s="37">
        <f t="shared" si="13"/>
        <v>2080.145454545454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0.08093978181818187</v>
      </c>
      <c r="O50" s="38">
        <f>COUNTIF(Vertices[Eigenvector Centrality],"&gt;= "&amp;N50)-COUNTIF(Vertices[Eigenvector Centrality],"&gt;="&amp;N51)</f>
        <v>0</v>
      </c>
      <c r="P50" s="37">
        <f t="shared" si="16"/>
        <v>9.543272981818179</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24.890909090909073</v>
      </c>
      <c r="G51" s="40">
        <f>COUNTIF(Vertices[In-Degree],"&gt;= "&amp;F51)-COUNTIF(Vertices[In-Degree],"&gt;="&amp;F52)</f>
        <v>0</v>
      </c>
      <c r="H51" s="39">
        <f t="shared" si="12"/>
        <v>6.727272727272724</v>
      </c>
      <c r="I51" s="40">
        <f>COUNTIF(Vertices[Out-Degree],"&gt;= "&amp;H51)-COUNTIF(Vertices[Out-Degree],"&gt;="&amp;H52)</f>
        <v>0</v>
      </c>
      <c r="J51" s="39">
        <f t="shared" si="13"/>
        <v>2137.9272727272723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0.08318810909090915</v>
      </c>
      <c r="O51" s="40">
        <f>COUNTIF(Vertices[Eigenvector Centrality],"&gt;= "&amp;N51)-COUNTIF(Vertices[Eigenvector Centrality],"&gt;="&amp;N52)</f>
        <v>0</v>
      </c>
      <c r="P51" s="39">
        <f t="shared" si="16"/>
        <v>9.795779509090906</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25.563636363636345</v>
      </c>
      <c r="G52" s="38">
        <f>COUNTIF(Vertices[In-Degree],"&gt;= "&amp;F52)-COUNTIF(Vertices[In-Degree],"&gt;="&amp;F53)</f>
        <v>0</v>
      </c>
      <c r="H52" s="37">
        <f t="shared" si="12"/>
        <v>6.909090909090906</v>
      </c>
      <c r="I52" s="38">
        <f>COUNTIF(Vertices[Out-Degree],"&gt;= "&amp;H52)-COUNTIF(Vertices[Out-Degree],"&gt;="&amp;H53)</f>
        <v>0</v>
      </c>
      <c r="J52" s="37">
        <f t="shared" si="13"/>
        <v>2195.7090909090907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0.08543643636363643</v>
      </c>
      <c r="O52" s="38">
        <f>COUNTIF(Vertices[Eigenvector Centrality],"&gt;= "&amp;N52)-COUNTIF(Vertices[Eigenvector Centrality],"&gt;="&amp;N53)</f>
        <v>0</v>
      </c>
      <c r="P52" s="37">
        <f t="shared" si="16"/>
        <v>10.048286036363633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26.236363636363617</v>
      </c>
      <c r="G53" s="40">
        <f>COUNTIF(Vertices[In-Degree],"&gt;= "&amp;F53)-COUNTIF(Vertices[In-Degree],"&gt;="&amp;F54)</f>
        <v>0</v>
      </c>
      <c r="H53" s="39">
        <f t="shared" si="12"/>
        <v>7.090909090909087</v>
      </c>
      <c r="I53" s="40">
        <f>COUNTIF(Vertices[Out-Degree],"&gt;= "&amp;H53)-COUNTIF(Vertices[Out-Degree],"&gt;="&amp;H54)</f>
        <v>0</v>
      </c>
      <c r="J53" s="39">
        <f t="shared" si="13"/>
        <v>2253.490909090909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0.08768476363636371</v>
      </c>
      <c r="O53" s="40">
        <f>COUNTIF(Vertices[Eigenvector Centrality],"&gt;= "&amp;N53)-COUNTIF(Vertices[Eigenvector Centrality],"&gt;="&amp;N54)</f>
        <v>0</v>
      </c>
      <c r="P53" s="39">
        <f t="shared" si="16"/>
        <v>10.30079256363636</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26.90909090909089</v>
      </c>
      <c r="G54" s="38">
        <f>COUNTIF(Vertices[In-Degree],"&gt;= "&amp;F54)-COUNTIF(Vertices[In-Degree],"&gt;="&amp;F55)</f>
        <v>0</v>
      </c>
      <c r="H54" s="37">
        <f t="shared" si="12"/>
        <v>7.272727272727269</v>
      </c>
      <c r="I54" s="38">
        <f>COUNTIF(Vertices[Out-Degree],"&gt;= "&amp;H54)-COUNTIF(Vertices[Out-Degree],"&gt;="&amp;H55)</f>
        <v>0</v>
      </c>
      <c r="J54" s="37">
        <f t="shared" si="13"/>
        <v>2311.2727272727275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0.08993309090909099</v>
      </c>
      <c r="O54" s="38">
        <f>COUNTIF(Vertices[Eigenvector Centrality],"&gt;= "&amp;N54)-COUNTIF(Vertices[Eigenvector Centrality],"&gt;="&amp;N55)</f>
        <v>0</v>
      </c>
      <c r="P54" s="37">
        <f t="shared" si="16"/>
        <v>10.553299090909087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27.58181818181816</v>
      </c>
      <c r="G55" s="40">
        <f>COUNTIF(Vertices[In-Degree],"&gt;= "&amp;F55)-COUNTIF(Vertices[In-Degree],"&gt;="&amp;F56)</f>
        <v>0</v>
      </c>
      <c r="H55" s="39">
        <f t="shared" si="12"/>
        <v>7.454545454545451</v>
      </c>
      <c r="I55" s="40">
        <f>COUNTIF(Vertices[Out-Degree],"&gt;= "&amp;H55)-COUNTIF(Vertices[Out-Degree],"&gt;="&amp;H56)</f>
        <v>0</v>
      </c>
      <c r="J55" s="39">
        <f t="shared" si="13"/>
        <v>2369.054545454546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0.09218141818181827</v>
      </c>
      <c r="O55" s="40">
        <f>COUNTIF(Vertices[Eigenvector Centrality],"&gt;= "&amp;N55)-COUNTIF(Vertices[Eigenvector Centrality],"&gt;="&amp;N56)</f>
        <v>0</v>
      </c>
      <c r="P55" s="39">
        <f t="shared" si="16"/>
        <v>10.805805618181815</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28.254545454545433</v>
      </c>
      <c r="G56" s="38">
        <f>COUNTIF(Vertices[In-Degree],"&gt;= "&amp;F56)-COUNTIF(Vertices[In-Degree],"&gt;="&amp;F57)</f>
        <v>0</v>
      </c>
      <c r="H56" s="37">
        <f t="shared" si="12"/>
        <v>7.636363636363632</v>
      </c>
      <c r="I56" s="38">
        <f>COUNTIF(Vertices[Out-Degree],"&gt;= "&amp;H56)-COUNTIF(Vertices[Out-Degree],"&gt;="&amp;H57)</f>
        <v>0</v>
      </c>
      <c r="J56" s="37">
        <f t="shared" si="13"/>
        <v>2426.8363636363642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0.09442974545454555</v>
      </c>
      <c r="O56" s="38">
        <f>COUNTIF(Vertices[Eigenvector Centrality],"&gt;= "&amp;N56)-COUNTIF(Vertices[Eigenvector Centrality],"&gt;="&amp;N57)</f>
        <v>0</v>
      </c>
      <c r="P56" s="37">
        <f t="shared" si="16"/>
        <v>11.058312145454542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37</v>
      </c>
      <c r="G57" s="42">
        <f>COUNTIF(Vertices[In-Degree],"&gt;= "&amp;F57)-COUNTIF(Vertices[In-Degree],"&gt;="&amp;F58)</f>
        <v>1</v>
      </c>
      <c r="H57" s="41">
        <f>MAX(Vertices[Out-Degree])</f>
        <v>10</v>
      </c>
      <c r="I57" s="42">
        <f>COUNTIF(Vertices[Out-Degree],"&gt;= "&amp;H57)-COUNTIF(Vertices[Out-Degree],"&gt;="&amp;H58)</f>
        <v>2</v>
      </c>
      <c r="J57" s="41">
        <f>MAX(Vertices[Betweenness Centrality])</f>
        <v>3178</v>
      </c>
      <c r="K57" s="42">
        <f>COUNTIF(Vertices[Betweenness Centrality],"&gt;= "&amp;J57)-COUNTIF(Vertices[Betweenness Centrality],"&gt;="&amp;J58)</f>
        <v>1</v>
      </c>
      <c r="L57" s="41">
        <f>MAX(Vertices[Closeness Centrality])</f>
        <v>1</v>
      </c>
      <c r="M57" s="42">
        <f>COUNTIF(Vertices[Closeness Centrality],"&gt;= "&amp;L57)-COUNTIF(Vertices[Closeness Centrality],"&gt;="&amp;L58)</f>
        <v>28</v>
      </c>
      <c r="N57" s="41">
        <f>MAX(Vertices[Eigenvector Centrality])</f>
        <v>0.123658</v>
      </c>
      <c r="O57" s="42">
        <f>COUNTIF(Vertices[Eigenvector Centrality],"&gt;= "&amp;N57)-COUNTIF(Vertices[Eigenvector Centrality],"&gt;="&amp;N58)</f>
        <v>1</v>
      </c>
      <c r="P57" s="41">
        <f>MAX(Vertices[PageRank])</f>
        <v>14.340897</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37</v>
      </c>
    </row>
    <row r="71" spans="1:2" ht="15">
      <c r="A71" s="33" t="s">
        <v>90</v>
      </c>
      <c r="B71" s="47">
        <f>_xlfn.IFERROR(AVERAGE(Vertices[In-Degree]),NoMetricMessage)</f>
        <v>1.0735294117647058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1.0735294117647058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3178</v>
      </c>
    </row>
    <row r="99" spans="1:2" ht="15">
      <c r="A99" s="33" t="s">
        <v>102</v>
      </c>
      <c r="B99" s="47">
        <f>_xlfn.IFERROR(AVERAGE(Vertices[Betweenness Centrality]),NoMetricMessage)</f>
        <v>34.04901961764707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0.167535705882353</v>
      </c>
    </row>
    <row r="114" spans="1:2" ht="15">
      <c r="A114" s="33" t="s">
        <v>109</v>
      </c>
      <c r="B114" s="47">
        <f>_xlfn.IFERROR(MEDIAN(Vertices[Closeness Centrality]),NoMetricMessage)</f>
        <v>0.004608</v>
      </c>
    </row>
    <row r="125" spans="1:2" ht="15">
      <c r="A125" s="33" t="s">
        <v>112</v>
      </c>
      <c r="B125" s="47">
        <f>IF(COUNT(Vertices[Eigenvector Centrality])&gt;0,N2,NoMetricMessage)</f>
        <v>0</v>
      </c>
    </row>
    <row r="126" spans="1:2" ht="15">
      <c r="A126" s="33" t="s">
        <v>113</v>
      </c>
      <c r="B126" s="47">
        <f>IF(COUNT(Vertices[Eigenvector Centrality])&gt;0,N57,NoMetricMessage)</f>
        <v>0.123658</v>
      </c>
    </row>
    <row r="127" spans="1:2" ht="15">
      <c r="A127" s="33" t="s">
        <v>114</v>
      </c>
      <c r="B127" s="47">
        <f>_xlfn.IFERROR(AVERAGE(Vertices[Eigenvector Centrality]),NoMetricMessage)</f>
        <v>0.004901995098039214</v>
      </c>
    </row>
    <row r="128" spans="1:2" ht="15">
      <c r="A128" s="33" t="s">
        <v>115</v>
      </c>
      <c r="B128" s="47">
        <f>_xlfn.IFERROR(MEDIAN(Vertices[Eigenvector Centrality]),NoMetricMessage)</f>
        <v>0</v>
      </c>
    </row>
    <row r="139" spans="1:2" ht="15">
      <c r="A139" s="33" t="s">
        <v>140</v>
      </c>
      <c r="B139" s="47">
        <f>IF(COUNT(Vertices[PageRank])&gt;0,P2,NoMetricMessage)</f>
        <v>0.453038</v>
      </c>
    </row>
    <row r="140" spans="1:2" ht="15">
      <c r="A140" s="33" t="s">
        <v>141</v>
      </c>
      <c r="B140" s="47">
        <f>IF(COUNT(Vertices[PageRank])&gt;0,P57,NoMetricMessage)</f>
        <v>14.340897</v>
      </c>
    </row>
    <row r="141" spans="1:2" ht="15">
      <c r="A141" s="33" t="s">
        <v>142</v>
      </c>
      <c r="B141" s="47">
        <f>_xlfn.IFERROR(AVERAGE(Vertices[PageRank]),NoMetricMessage)</f>
        <v>0.9999972303921575</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0.02314620292561469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3392</v>
      </c>
      <c r="K7" s="13" t="s">
        <v>3393</v>
      </c>
    </row>
    <row r="8" spans="1:11" ht="409.5">
      <c r="A8"/>
      <c r="B8">
        <v>2</v>
      </c>
      <c r="C8">
        <v>2</v>
      </c>
      <c r="D8" t="s">
        <v>61</v>
      </c>
      <c r="E8" t="s">
        <v>61</v>
      </c>
      <c r="H8" t="s">
        <v>73</v>
      </c>
      <c r="J8" t="s">
        <v>3394</v>
      </c>
      <c r="K8" s="13" t="s">
        <v>3395</v>
      </c>
    </row>
    <row r="9" spans="1:11" ht="409.5">
      <c r="A9"/>
      <c r="B9">
        <v>3</v>
      </c>
      <c r="C9">
        <v>4</v>
      </c>
      <c r="D9" t="s">
        <v>62</v>
      </c>
      <c r="E9" t="s">
        <v>62</v>
      </c>
      <c r="H9" t="s">
        <v>74</v>
      </c>
      <c r="J9" t="s">
        <v>3396</v>
      </c>
      <c r="K9" s="13" t="s">
        <v>3397</v>
      </c>
    </row>
    <row r="10" spans="1:11" ht="409.5">
      <c r="A10"/>
      <c r="B10">
        <v>4</v>
      </c>
      <c r="D10" t="s">
        <v>63</v>
      </c>
      <c r="E10" t="s">
        <v>63</v>
      </c>
      <c r="H10" t="s">
        <v>75</v>
      </c>
      <c r="J10" t="s">
        <v>3398</v>
      </c>
      <c r="K10" s="13" t="s">
        <v>3399</v>
      </c>
    </row>
    <row r="11" spans="1:11" ht="15">
      <c r="A11"/>
      <c r="B11">
        <v>5</v>
      </c>
      <c r="D11" t="s">
        <v>46</v>
      </c>
      <c r="E11">
        <v>1</v>
      </c>
      <c r="H11" t="s">
        <v>76</v>
      </c>
      <c r="J11" t="s">
        <v>3400</v>
      </c>
      <c r="K11" t="s">
        <v>3401</v>
      </c>
    </row>
    <row r="12" spans="1:11" ht="15">
      <c r="A12"/>
      <c r="B12"/>
      <c r="D12" t="s">
        <v>64</v>
      </c>
      <c r="E12">
        <v>2</v>
      </c>
      <c r="H12">
        <v>0</v>
      </c>
      <c r="J12" t="s">
        <v>3402</v>
      </c>
      <c r="K12" t="s">
        <v>3403</v>
      </c>
    </row>
    <row r="13" spans="1:11" ht="15">
      <c r="A13"/>
      <c r="B13"/>
      <c r="D13">
        <v>1</v>
      </c>
      <c r="E13">
        <v>3</v>
      </c>
      <c r="H13">
        <v>1</v>
      </c>
      <c r="J13" t="s">
        <v>3404</v>
      </c>
      <c r="K13" t="s">
        <v>3405</v>
      </c>
    </row>
    <row r="14" spans="4:11" ht="15">
      <c r="D14">
        <v>2</v>
      </c>
      <c r="E14">
        <v>4</v>
      </c>
      <c r="H14">
        <v>2</v>
      </c>
      <c r="J14" t="s">
        <v>3406</v>
      </c>
      <c r="K14" t="s">
        <v>3407</v>
      </c>
    </row>
    <row r="15" spans="4:11" ht="15">
      <c r="D15">
        <v>3</v>
      </c>
      <c r="E15">
        <v>5</v>
      </c>
      <c r="H15">
        <v>3</v>
      </c>
      <c r="J15" t="s">
        <v>3408</v>
      </c>
      <c r="K15" t="s">
        <v>3409</v>
      </c>
    </row>
    <row r="16" spans="4:11" ht="15">
      <c r="D16">
        <v>4</v>
      </c>
      <c r="E16">
        <v>6</v>
      </c>
      <c r="H16">
        <v>4</v>
      </c>
      <c r="J16" t="s">
        <v>3410</v>
      </c>
      <c r="K16" t="s">
        <v>3411</v>
      </c>
    </row>
    <row r="17" spans="4:11" ht="15">
      <c r="D17">
        <v>5</v>
      </c>
      <c r="E17">
        <v>7</v>
      </c>
      <c r="H17">
        <v>5</v>
      </c>
      <c r="J17" t="s">
        <v>3412</v>
      </c>
      <c r="K17" t="s">
        <v>3413</v>
      </c>
    </row>
    <row r="18" spans="4:11" ht="15">
      <c r="D18">
        <v>6</v>
      </c>
      <c r="E18">
        <v>8</v>
      </c>
      <c r="H18">
        <v>6</v>
      </c>
      <c r="J18" t="s">
        <v>3414</v>
      </c>
      <c r="K18" t="s">
        <v>3415</v>
      </c>
    </row>
    <row r="19" spans="4:11" ht="15">
      <c r="D19">
        <v>7</v>
      </c>
      <c r="E19">
        <v>9</v>
      </c>
      <c r="H19">
        <v>7</v>
      </c>
      <c r="J19" t="s">
        <v>3416</v>
      </c>
      <c r="K19" t="s">
        <v>3417</v>
      </c>
    </row>
    <row r="20" spans="4:11" ht="15">
      <c r="D20">
        <v>8</v>
      </c>
      <c r="H20">
        <v>8</v>
      </c>
      <c r="J20" t="s">
        <v>3418</v>
      </c>
      <c r="K20" t="s">
        <v>3419</v>
      </c>
    </row>
    <row r="21" spans="4:11" ht="409.5">
      <c r="D21">
        <v>9</v>
      </c>
      <c r="H21">
        <v>9</v>
      </c>
      <c r="J21" t="s">
        <v>3420</v>
      </c>
      <c r="K21" s="13" t="s">
        <v>3421</v>
      </c>
    </row>
    <row r="22" spans="4:11" ht="409.5">
      <c r="D22">
        <v>10</v>
      </c>
      <c r="J22" t="s">
        <v>3422</v>
      </c>
      <c r="K22" s="13" t="s">
        <v>3423</v>
      </c>
    </row>
    <row r="23" spans="4:11" ht="409.5">
      <c r="D23">
        <v>11</v>
      </c>
      <c r="J23" t="s">
        <v>3424</v>
      </c>
      <c r="K23" s="13" t="s">
        <v>3425</v>
      </c>
    </row>
    <row r="24" spans="10:11" ht="409.5">
      <c r="J24" t="s">
        <v>3426</v>
      </c>
      <c r="K24" s="13" t="s">
        <v>4958</v>
      </c>
    </row>
    <row r="25" spans="10:11" ht="15">
      <c r="J25" t="s">
        <v>3427</v>
      </c>
      <c r="K25" t="b">
        <v>0</v>
      </c>
    </row>
    <row r="26" spans="10:11" ht="15">
      <c r="J26" t="s">
        <v>4956</v>
      </c>
      <c r="K26" t="s">
        <v>4957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3468</v>
      </c>
      <c r="B2" s="116" t="s">
        <v>3469</v>
      </c>
      <c r="C2" s="117" t="s">
        <v>3470</v>
      </c>
    </row>
    <row r="3" spans="1:3" ht="15">
      <c r="A3" s="115" t="s">
        <v>3429</v>
      </c>
      <c r="B3" s="115" t="s">
        <v>3429</v>
      </c>
      <c r="C3" s="34">
        <v>160</v>
      </c>
    </row>
    <row r="4" spans="1:3" ht="15">
      <c r="A4" s="115" t="s">
        <v>3430</v>
      </c>
      <c r="B4" s="115" t="s">
        <v>3430</v>
      </c>
      <c r="C4" s="34">
        <v>37</v>
      </c>
    </row>
    <row r="5" spans="1:3" ht="15">
      <c r="A5" s="115" t="s">
        <v>3430</v>
      </c>
      <c r="B5" s="115" t="s">
        <v>3431</v>
      </c>
      <c r="C5" s="34">
        <v>1</v>
      </c>
    </row>
    <row r="6" spans="1:3" ht="15">
      <c r="A6" s="115" t="s">
        <v>3431</v>
      </c>
      <c r="B6" s="115" t="s">
        <v>3430</v>
      </c>
      <c r="C6" s="34">
        <v>4</v>
      </c>
    </row>
    <row r="7" spans="1:3" ht="15">
      <c r="A7" s="115" t="s">
        <v>3431</v>
      </c>
      <c r="B7" s="115" t="s">
        <v>3431</v>
      </c>
      <c r="C7" s="34">
        <v>14</v>
      </c>
    </row>
    <row r="8" spans="1:3" ht="15">
      <c r="A8" s="115" t="s">
        <v>3432</v>
      </c>
      <c r="B8" s="115" t="s">
        <v>3430</v>
      </c>
      <c r="C8" s="34">
        <v>4</v>
      </c>
    </row>
    <row r="9" spans="1:3" ht="15">
      <c r="A9" s="115" t="s">
        <v>3432</v>
      </c>
      <c r="B9" s="115" t="s">
        <v>3431</v>
      </c>
      <c r="C9" s="34">
        <v>4</v>
      </c>
    </row>
    <row r="10" spans="1:3" ht="15">
      <c r="A10" s="115" t="s">
        <v>3432</v>
      </c>
      <c r="B10" s="115" t="s">
        <v>3432</v>
      </c>
      <c r="C10" s="34">
        <v>20</v>
      </c>
    </row>
    <row r="11" spans="1:3" ht="15">
      <c r="A11" s="115" t="s">
        <v>3433</v>
      </c>
      <c r="B11" s="115" t="s">
        <v>3430</v>
      </c>
      <c r="C11" s="34">
        <v>1</v>
      </c>
    </row>
    <row r="12" spans="1:3" ht="15">
      <c r="A12" s="115" t="s">
        <v>3433</v>
      </c>
      <c r="B12" s="115" t="s">
        <v>3433</v>
      </c>
      <c r="C12" s="34">
        <v>17</v>
      </c>
    </row>
    <row r="13" spans="1:3" ht="15">
      <c r="A13" s="115" t="s">
        <v>3434</v>
      </c>
      <c r="B13" s="115" t="s">
        <v>3434</v>
      </c>
      <c r="C13" s="34">
        <v>12</v>
      </c>
    </row>
    <row r="14" spans="1:3" ht="15">
      <c r="A14" s="115" t="s">
        <v>3435</v>
      </c>
      <c r="B14" s="115" t="s">
        <v>3435</v>
      </c>
      <c r="C14" s="34">
        <v>5</v>
      </c>
    </row>
    <row r="15" spans="1:3" ht="15">
      <c r="A15" s="115" t="s">
        <v>3436</v>
      </c>
      <c r="B15" s="115" t="s">
        <v>3436</v>
      </c>
      <c r="C15" s="34">
        <v>6</v>
      </c>
    </row>
    <row r="16" spans="1:3" ht="15">
      <c r="A16" s="115" t="s">
        <v>3437</v>
      </c>
      <c r="B16" s="115" t="s">
        <v>3437</v>
      </c>
      <c r="C16" s="34">
        <v>3</v>
      </c>
    </row>
    <row r="17" spans="1:3" ht="15">
      <c r="A17" s="115" t="s">
        <v>3438</v>
      </c>
      <c r="B17" s="115" t="s">
        <v>3438</v>
      </c>
      <c r="C17" s="34">
        <v>2</v>
      </c>
    </row>
    <row r="18" spans="1:3" ht="15">
      <c r="A18" s="115" t="s">
        <v>3439</v>
      </c>
      <c r="B18" s="115" t="s">
        <v>3439</v>
      </c>
      <c r="C18" s="34">
        <v>10</v>
      </c>
    </row>
    <row r="19" spans="1:3" ht="15">
      <c r="A19" s="115" t="s">
        <v>3440</v>
      </c>
      <c r="B19" s="115" t="s">
        <v>3440</v>
      </c>
      <c r="C19" s="34">
        <v>2</v>
      </c>
    </row>
    <row r="20" spans="1:3" ht="15">
      <c r="A20" s="115" t="s">
        <v>3441</v>
      </c>
      <c r="B20" s="115" t="s">
        <v>3441</v>
      </c>
      <c r="C20" s="34">
        <v>2</v>
      </c>
    </row>
    <row r="21" spans="1:3" ht="15">
      <c r="A21" s="115" t="s">
        <v>3442</v>
      </c>
      <c r="B21" s="115" t="s">
        <v>3442</v>
      </c>
      <c r="C21" s="34">
        <v>6</v>
      </c>
    </row>
    <row r="22" spans="1:3" ht="15">
      <c r="A22" s="115" t="s">
        <v>3443</v>
      </c>
      <c r="B22" s="115" t="s">
        <v>3443</v>
      </c>
      <c r="C22" s="34">
        <v>2</v>
      </c>
    </row>
    <row r="23" spans="1:3" ht="15">
      <c r="A23" s="115" t="s">
        <v>3444</v>
      </c>
      <c r="B23" s="115" t="s">
        <v>3444</v>
      </c>
      <c r="C23" s="34">
        <v>2</v>
      </c>
    </row>
    <row r="24" spans="1:3" ht="15">
      <c r="A24" s="115" t="s">
        <v>3445</v>
      </c>
      <c r="B24" s="115" t="s">
        <v>3445</v>
      </c>
      <c r="C24" s="34">
        <v>3</v>
      </c>
    </row>
    <row r="25" spans="1:3" ht="15">
      <c r="A25" s="115" t="s">
        <v>3446</v>
      </c>
      <c r="B25" s="115" t="s">
        <v>3446</v>
      </c>
      <c r="C25" s="34">
        <v>7</v>
      </c>
    </row>
    <row r="26" spans="1:3" ht="15">
      <c r="A26" s="115" t="s">
        <v>3447</v>
      </c>
      <c r="B26" s="115" t="s">
        <v>3447</v>
      </c>
      <c r="C26" s="34">
        <v>1</v>
      </c>
    </row>
    <row r="27" spans="1:3" ht="15">
      <c r="A27" s="115" t="s">
        <v>3448</v>
      </c>
      <c r="B27" s="115" t="s">
        <v>3448</v>
      </c>
      <c r="C27" s="34">
        <v>3</v>
      </c>
    </row>
    <row r="28" spans="1:3" ht="15">
      <c r="A28" s="115" t="s">
        <v>3449</v>
      </c>
      <c r="B28" s="115" t="s">
        <v>3449</v>
      </c>
      <c r="C28" s="34">
        <v>2</v>
      </c>
    </row>
    <row r="29" spans="1:3" ht="15">
      <c r="A29" s="115" t="s">
        <v>3450</v>
      </c>
      <c r="B29" s="115" t="s">
        <v>3450</v>
      </c>
      <c r="C29" s="34">
        <v>4</v>
      </c>
    </row>
    <row r="30" spans="1:3" ht="15">
      <c r="A30" s="115" t="s">
        <v>3451</v>
      </c>
      <c r="B30" s="115" t="s">
        <v>3451</v>
      </c>
      <c r="C30" s="34">
        <v>2</v>
      </c>
    </row>
    <row r="31" spans="1:3" ht="15">
      <c r="A31" s="115" t="s">
        <v>3452</v>
      </c>
      <c r="B31" s="115" t="s">
        <v>3452</v>
      </c>
      <c r="C31"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3476</v>
      </c>
      <c r="B1" s="13" t="s">
        <v>3483</v>
      </c>
      <c r="C1" s="13" t="s">
        <v>3484</v>
      </c>
      <c r="D1" s="13" t="s">
        <v>3488</v>
      </c>
      <c r="E1" s="13" t="s">
        <v>3487</v>
      </c>
      <c r="F1" s="13" t="s">
        <v>3490</v>
      </c>
      <c r="G1" s="13" t="s">
        <v>3489</v>
      </c>
      <c r="H1" s="13" t="s">
        <v>3492</v>
      </c>
      <c r="I1" s="13" t="s">
        <v>3491</v>
      </c>
      <c r="J1" s="13" t="s">
        <v>3494</v>
      </c>
      <c r="K1" s="78" t="s">
        <v>3493</v>
      </c>
      <c r="L1" s="78" t="s">
        <v>3496</v>
      </c>
      <c r="M1" s="13" t="s">
        <v>3495</v>
      </c>
      <c r="N1" s="13" t="s">
        <v>3498</v>
      </c>
      <c r="O1" s="78" t="s">
        <v>3497</v>
      </c>
      <c r="P1" s="78" t="s">
        <v>3500</v>
      </c>
      <c r="Q1" s="13" t="s">
        <v>3499</v>
      </c>
      <c r="R1" s="13" t="s">
        <v>3502</v>
      </c>
      <c r="S1" s="78" t="s">
        <v>3501</v>
      </c>
      <c r="T1" s="78" t="s">
        <v>3504</v>
      </c>
      <c r="U1" s="78" t="s">
        <v>3503</v>
      </c>
      <c r="V1" s="78" t="s">
        <v>3505</v>
      </c>
    </row>
    <row r="2" spans="1:22" ht="15">
      <c r="A2" s="82" t="s">
        <v>723</v>
      </c>
      <c r="B2" s="78">
        <v>117</v>
      </c>
      <c r="C2" s="82" t="s">
        <v>723</v>
      </c>
      <c r="D2" s="78">
        <v>61</v>
      </c>
      <c r="E2" s="82" t="s">
        <v>723</v>
      </c>
      <c r="F2" s="78">
        <v>27</v>
      </c>
      <c r="G2" s="82" t="s">
        <v>723</v>
      </c>
      <c r="H2" s="78">
        <v>14</v>
      </c>
      <c r="I2" s="82" t="s">
        <v>723</v>
      </c>
      <c r="J2" s="78">
        <v>10</v>
      </c>
      <c r="K2" s="78"/>
      <c r="L2" s="78"/>
      <c r="M2" s="82" t="s">
        <v>770</v>
      </c>
      <c r="N2" s="78">
        <v>4</v>
      </c>
      <c r="O2" s="78"/>
      <c r="P2" s="78"/>
      <c r="Q2" s="82" t="s">
        <v>745</v>
      </c>
      <c r="R2" s="78">
        <v>2</v>
      </c>
      <c r="S2" s="78"/>
      <c r="T2" s="78"/>
      <c r="U2" s="78"/>
      <c r="V2" s="78"/>
    </row>
    <row r="3" spans="1:22" ht="15">
      <c r="A3" s="82" t="s">
        <v>762</v>
      </c>
      <c r="B3" s="78">
        <v>10</v>
      </c>
      <c r="C3" s="82" t="s">
        <v>762</v>
      </c>
      <c r="D3" s="78">
        <v>10</v>
      </c>
      <c r="E3" s="82" t="s">
        <v>727</v>
      </c>
      <c r="F3" s="78">
        <v>2</v>
      </c>
      <c r="G3" s="78"/>
      <c r="H3" s="78"/>
      <c r="I3" s="82" t="s">
        <v>822</v>
      </c>
      <c r="J3" s="78">
        <v>1</v>
      </c>
      <c r="K3" s="78"/>
      <c r="L3" s="78"/>
      <c r="M3" s="82" t="s">
        <v>760</v>
      </c>
      <c r="N3" s="78">
        <v>2</v>
      </c>
      <c r="O3" s="78"/>
      <c r="P3" s="78"/>
      <c r="Q3" s="82" t="s">
        <v>743</v>
      </c>
      <c r="R3" s="78">
        <v>2</v>
      </c>
      <c r="S3" s="78"/>
      <c r="T3" s="78"/>
      <c r="U3" s="78"/>
      <c r="V3" s="78"/>
    </row>
    <row r="4" spans="1:22" ht="15">
      <c r="A4" s="78" t="s">
        <v>3477</v>
      </c>
      <c r="B4" s="78">
        <v>4</v>
      </c>
      <c r="C4" s="82" t="s">
        <v>791</v>
      </c>
      <c r="D4" s="78">
        <v>2</v>
      </c>
      <c r="E4" s="82" t="s">
        <v>754</v>
      </c>
      <c r="F4" s="78">
        <v>1</v>
      </c>
      <c r="G4" s="78"/>
      <c r="H4" s="78"/>
      <c r="I4" s="82" t="s">
        <v>821</v>
      </c>
      <c r="J4" s="78">
        <v>1</v>
      </c>
      <c r="K4" s="78"/>
      <c r="L4" s="78"/>
      <c r="M4" s="82" t="s">
        <v>761</v>
      </c>
      <c r="N4" s="78">
        <v>2</v>
      </c>
      <c r="O4" s="78"/>
      <c r="P4" s="78"/>
      <c r="Q4" s="82" t="s">
        <v>744</v>
      </c>
      <c r="R4" s="78">
        <v>1</v>
      </c>
      <c r="S4" s="78"/>
      <c r="T4" s="78"/>
      <c r="U4" s="78"/>
      <c r="V4" s="78"/>
    </row>
    <row r="5" spans="1:22" ht="15">
      <c r="A5" s="82" t="s">
        <v>770</v>
      </c>
      <c r="B5" s="78">
        <v>4</v>
      </c>
      <c r="C5" s="82" t="s">
        <v>724</v>
      </c>
      <c r="D5" s="78">
        <v>1</v>
      </c>
      <c r="E5" s="82" t="s">
        <v>752</v>
      </c>
      <c r="F5" s="78">
        <v>1</v>
      </c>
      <c r="G5" s="78"/>
      <c r="H5" s="78"/>
      <c r="I5" s="82" t="s">
        <v>826</v>
      </c>
      <c r="J5" s="78">
        <v>1</v>
      </c>
      <c r="K5" s="78"/>
      <c r="L5" s="78"/>
      <c r="M5" s="82" t="s">
        <v>789</v>
      </c>
      <c r="N5" s="78">
        <v>2</v>
      </c>
      <c r="O5" s="78"/>
      <c r="P5" s="78"/>
      <c r="Q5" s="78"/>
      <c r="R5" s="78"/>
      <c r="S5" s="78"/>
      <c r="T5" s="78"/>
      <c r="U5" s="78"/>
      <c r="V5" s="78"/>
    </row>
    <row r="6" spans="1:22" ht="15">
      <c r="A6" s="78" t="s">
        <v>3478</v>
      </c>
      <c r="B6" s="78">
        <v>3</v>
      </c>
      <c r="C6" s="82" t="s">
        <v>725</v>
      </c>
      <c r="D6" s="78">
        <v>1</v>
      </c>
      <c r="E6" s="82" t="s">
        <v>753</v>
      </c>
      <c r="F6" s="78">
        <v>1</v>
      </c>
      <c r="G6" s="78"/>
      <c r="H6" s="78"/>
      <c r="I6" s="82" t="s">
        <v>823</v>
      </c>
      <c r="J6" s="78">
        <v>1</v>
      </c>
      <c r="K6" s="78"/>
      <c r="L6" s="78"/>
      <c r="M6" s="82" t="s">
        <v>788</v>
      </c>
      <c r="N6" s="78">
        <v>1</v>
      </c>
      <c r="O6" s="78"/>
      <c r="P6" s="78"/>
      <c r="Q6" s="78"/>
      <c r="R6" s="78"/>
      <c r="S6" s="78"/>
      <c r="T6" s="78"/>
      <c r="U6" s="78"/>
      <c r="V6" s="78"/>
    </row>
    <row r="7" spans="1:22" ht="15">
      <c r="A7" s="78" t="s">
        <v>3479</v>
      </c>
      <c r="B7" s="78">
        <v>2</v>
      </c>
      <c r="C7" s="82" t="s">
        <v>726</v>
      </c>
      <c r="D7" s="78">
        <v>1</v>
      </c>
      <c r="E7" s="78"/>
      <c r="F7" s="78"/>
      <c r="G7" s="78"/>
      <c r="H7" s="78"/>
      <c r="I7" s="82" t="s">
        <v>824</v>
      </c>
      <c r="J7" s="78">
        <v>1</v>
      </c>
      <c r="K7" s="78"/>
      <c r="L7" s="78"/>
      <c r="M7" s="82" t="s">
        <v>790</v>
      </c>
      <c r="N7" s="78">
        <v>1</v>
      </c>
      <c r="O7" s="78"/>
      <c r="P7" s="78"/>
      <c r="Q7" s="78"/>
      <c r="R7" s="78"/>
      <c r="S7" s="78"/>
      <c r="T7" s="78"/>
      <c r="U7" s="78"/>
      <c r="V7" s="78"/>
    </row>
    <row r="8" spans="1:22" ht="15">
      <c r="A8" s="78" t="s">
        <v>3480</v>
      </c>
      <c r="B8" s="78">
        <v>2</v>
      </c>
      <c r="C8" s="82" t="s">
        <v>3485</v>
      </c>
      <c r="D8" s="78">
        <v>1</v>
      </c>
      <c r="E8" s="78"/>
      <c r="F8" s="78"/>
      <c r="G8" s="78"/>
      <c r="H8" s="78"/>
      <c r="I8" s="82" t="s">
        <v>825</v>
      </c>
      <c r="J8" s="78">
        <v>1</v>
      </c>
      <c r="K8" s="78"/>
      <c r="L8" s="78"/>
      <c r="M8" s="78"/>
      <c r="N8" s="78"/>
      <c r="O8" s="78"/>
      <c r="P8" s="78"/>
      <c r="Q8" s="78"/>
      <c r="R8" s="78"/>
      <c r="S8" s="78"/>
      <c r="T8" s="78"/>
      <c r="U8" s="78"/>
      <c r="V8" s="78"/>
    </row>
    <row r="9" spans="1:22" ht="15">
      <c r="A9" s="78" t="s">
        <v>3481</v>
      </c>
      <c r="B9" s="78">
        <v>2</v>
      </c>
      <c r="C9" s="82" t="s">
        <v>3486</v>
      </c>
      <c r="D9" s="78">
        <v>1</v>
      </c>
      <c r="E9" s="78"/>
      <c r="F9" s="78"/>
      <c r="G9" s="78"/>
      <c r="H9" s="78"/>
      <c r="I9" s="78"/>
      <c r="J9" s="78"/>
      <c r="K9" s="78"/>
      <c r="L9" s="78"/>
      <c r="M9" s="78"/>
      <c r="N9" s="78"/>
      <c r="O9" s="78"/>
      <c r="P9" s="78"/>
      <c r="Q9" s="78"/>
      <c r="R9" s="78"/>
      <c r="S9" s="78"/>
      <c r="T9" s="78"/>
      <c r="U9" s="78"/>
      <c r="V9" s="78"/>
    </row>
    <row r="10" spans="1:22" ht="15">
      <c r="A10" s="78" t="s">
        <v>3482</v>
      </c>
      <c r="B10" s="78">
        <v>2</v>
      </c>
      <c r="C10" s="82" t="s">
        <v>732</v>
      </c>
      <c r="D10" s="78">
        <v>1</v>
      </c>
      <c r="E10" s="78"/>
      <c r="F10" s="78"/>
      <c r="G10" s="78"/>
      <c r="H10" s="78"/>
      <c r="I10" s="78"/>
      <c r="J10" s="78"/>
      <c r="K10" s="78"/>
      <c r="L10" s="78"/>
      <c r="M10" s="78"/>
      <c r="N10" s="78"/>
      <c r="O10" s="78"/>
      <c r="P10" s="78"/>
      <c r="Q10" s="78"/>
      <c r="R10" s="78"/>
      <c r="S10" s="78"/>
      <c r="T10" s="78"/>
      <c r="U10" s="78"/>
      <c r="V10" s="78"/>
    </row>
    <row r="11" spans="1:22" ht="15">
      <c r="A11" s="82" t="s">
        <v>791</v>
      </c>
      <c r="B11" s="78">
        <v>2</v>
      </c>
      <c r="C11" s="82" t="s">
        <v>734</v>
      </c>
      <c r="D11" s="78">
        <v>1</v>
      </c>
      <c r="E11" s="78"/>
      <c r="F11" s="78"/>
      <c r="G11" s="78"/>
      <c r="H11" s="78"/>
      <c r="I11" s="78"/>
      <c r="J11" s="78"/>
      <c r="K11" s="78"/>
      <c r="L11" s="78"/>
      <c r="M11" s="78"/>
      <c r="N11" s="78"/>
      <c r="O11" s="78"/>
      <c r="P11" s="78"/>
      <c r="Q11" s="78"/>
      <c r="R11" s="78"/>
      <c r="S11" s="78"/>
      <c r="T11" s="78"/>
      <c r="U11" s="78"/>
      <c r="V11" s="78"/>
    </row>
    <row r="14" spans="1:22" ht="15" customHeight="1">
      <c r="A14" s="13" t="s">
        <v>3516</v>
      </c>
      <c r="B14" s="13" t="s">
        <v>3483</v>
      </c>
      <c r="C14" s="13" t="s">
        <v>3517</v>
      </c>
      <c r="D14" s="13" t="s">
        <v>3488</v>
      </c>
      <c r="E14" s="13" t="s">
        <v>3519</v>
      </c>
      <c r="F14" s="13" t="s">
        <v>3490</v>
      </c>
      <c r="G14" s="13" t="s">
        <v>3520</v>
      </c>
      <c r="H14" s="13" t="s">
        <v>3492</v>
      </c>
      <c r="I14" s="13" t="s">
        <v>3521</v>
      </c>
      <c r="J14" s="13" t="s">
        <v>3494</v>
      </c>
      <c r="K14" s="78" t="s">
        <v>3522</v>
      </c>
      <c r="L14" s="78" t="s">
        <v>3496</v>
      </c>
      <c r="M14" s="13" t="s">
        <v>3523</v>
      </c>
      <c r="N14" s="13" t="s">
        <v>3498</v>
      </c>
      <c r="O14" s="78" t="s">
        <v>3524</v>
      </c>
      <c r="P14" s="78" t="s">
        <v>3500</v>
      </c>
      <c r="Q14" s="13" t="s">
        <v>3525</v>
      </c>
      <c r="R14" s="13" t="s">
        <v>3502</v>
      </c>
      <c r="S14" s="78" t="s">
        <v>3526</v>
      </c>
      <c r="T14" s="78" t="s">
        <v>3504</v>
      </c>
      <c r="U14" s="78" t="s">
        <v>3527</v>
      </c>
      <c r="V14" s="78" t="s">
        <v>3505</v>
      </c>
    </row>
    <row r="15" spans="1:22" ht="15">
      <c r="A15" s="78" t="s">
        <v>827</v>
      </c>
      <c r="B15" s="78">
        <v>117</v>
      </c>
      <c r="C15" s="78" t="s">
        <v>827</v>
      </c>
      <c r="D15" s="78">
        <v>61</v>
      </c>
      <c r="E15" s="78" t="s">
        <v>827</v>
      </c>
      <c r="F15" s="78">
        <v>27</v>
      </c>
      <c r="G15" s="78" t="s">
        <v>827</v>
      </c>
      <c r="H15" s="78">
        <v>14</v>
      </c>
      <c r="I15" s="78" t="s">
        <v>827</v>
      </c>
      <c r="J15" s="78">
        <v>10</v>
      </c>
      <c r="K15" s="78"/>
      <c r="L15" s="78"/>
      <c r="M15" s="78" t="s">
        <v>838</v>
      </c>
      <c r="N15" s="78">
        <v>12</v>
      </c>
      <c r="O15" s="78"/>
      <c r="P15" s="78"/>
      <c r="Q15" s="78" t="s">
        <v>837</v>
      </c>
      <c r="R15" s="78">
        <v>5</v>
      </c>
      <c r="S15" s="78"/>
      <c r="T15" s="78"/>
      <c r="U15" s="78"/>
      <c r="V15" s="78"/>
    </row>
    <row r="16" spans="1:22" ht="15">
      <c r="A16" s="78" t="s">
        <v>829</v>
      </c>
      <c r="B16" s="78">
        <v>58</v>
      </c>
      <c r="C16" s="78" t="s">
        <v>829</v>
      </c>
      <c r="D16" s="78">
        <v>32</v>
      </c>
      <c r="E16" s="78" t="s">
        <v>829</v>
      </c>
      <c r="F16" s="78">
        <v>3</v>
      </c>
      <c r="G16" s="78"/>
      <c r="H16" s="78"/>
      <c r="I16" s="78" t="s">
        <v>829</v>
      </c>
      <c r="J16" s="78">
        <v>6</v>
      </c>
      <c r="K16" s="78"/>
      <c r="L16" s="78"/>
      <c r="M16" s="78"/>
      <c r="N16" s="78"/>
      <c r="O16" s="78"/>
      <c r="P16" s="78"/>
      <c r="Q16" s="78"/>
      <c r="R16" s="78"/>
      <c r="S16" s="78"/>
      <c r="T16" s="78"/>
      <c r="U16" s="78"/>
      <c r="V16" s="78"/>
    </row>
    <row r="17" spans="1:22" ht="15">
      <c r="A17" s="78" t="s">
        <v>843</v>
      </c>
      <c r="B17" s="78">
        <v>14</v>
      </c>
      <c r="C17" s="78" t="s">
        <v>843</v>
      </c>
      <c r="D17" s="78">
        <v>14</v>
      </c>
      <c r="E17" s="78" t="s">
        <v>831</v>
      </c>
      <c r="F17" s="78">
        <v>2</v>
      </c>
      <c r="G17" s="78"/>
      <c r="H17" s="78"/>
      <c r="I17" s="78"/>
      <c r="J17" s="78"/>
      <c r="K17" s="78"/>
      <c r="L17" s="78"/>
      <c r="M17" s="78"/>
      <c r="N17" s="78"/>
      <c r="O17" s="78"/>
      <c r="P17" s="78"/>
      <c r="Q17" s="78"/>
      <c r="R17" s="78"/>
      <c r="S17" s="78"/>
      <c r="T17" s="78"/>
      <c r="U17" s="78"/>
      <c r="V17" s="78"/>
    </row>
    <row r="18" spans="1:22" ht="15">
      <c r="A18" s="78" t="s">
        <v>838</v>
      </c>
      <c r="B18" s="78">
        <v>12</v>
      </c>
      <c r="C18" s="78" t="s">
        <v>839</v>
      </c>
      <c r="D18" s="78">
        <v>10</v>
      </c>
      <c r="E18" s="78"/>
      <c r="F18" s="78"/>
      <c r="G18" s="78"/>
      <c r="H18" s="78"/>
      <c r="I18" s="78"/>
      <c r="J18" s="78"/>
      <c r="K18" s="78"/>
      <c r="L18" s="78"/>
      <c r="M18" s="78"/>
      <c r="N18" s="78"/>
      <c r="O18" s="78"/>
      <c r="P18" s="78"/>
      <c r="Q18" s="78"/>
      <c r="R18" s="78"/>
      <c r="S18" s="78"/>
      <c r="T18" s="78"/>
      <c r="U18" s="78"/>
      <c r="V18" s="78"/>
    </row>
    <row r="19" spans="1:22" ht="15">
      <c r="A19" s="78" t="s">
        <v>842</v>
      </c>
      <c r="B19" s="78">
        <v>10</v>
      </c>
      <c r="C19" s="78" t="s">
        <v>837</v>
      </c>
      <c r="D19" s="78">
        <v>2</v>
      </c>
      <c r="E19" s="78"/>
      <c r="F19" s="78"/>
      <c r="G19" s="78"/>
      <c r="H19" s="78"/>
      <c r="I19" s="78"/>
      <c r="J19" s="78"/>
      <c r="K19" s="78"/>
      <c r="L19" s="78"/>
      <c r="M19" s="78"/>
      <c r="N19" s="78"/>
      <c r="O19" s="78"/>
      <c r="P19" s="78"/>
      <c r="Q19" s="78"/>
      <c r="R19" s="78"/>
      <c r="S19" s="78"/>
      <c r="T19" s="78"/>
      <c r="U19" s="78"/>
      <c r="V19" s="78"/>
    </row>
    <row r="20" spans="1:22" ht="15">
      <c r="A20" s="78" t="s">
        <v>839</v>
      </c>
      <c r="B20" s="78">
        <v>10</v>
      </c>
      <c r="C20" s="78" t="s">
        <v>828</v>
      </c>
      <c r="D20" s="78">
        <v>1</v>
      </c>
      <c r="E20" s="78"/>
      <c r="F20" s="78"/>
      <c r="G20" s="78"/>
      <c r="H20" s="78"/>
      <c r="I20" s="78"/>
      <c r="J20" s="78"/>
      <c r="K20" s="78"/>
      <c r="L20" s="78"/>
      <c r="M20" s="78"/>
      <c r="N20" s="78"/>
      <c r="O20" s="78"/>
      <c r="P20" s="78"/>
      <c r="Q20" s="78"/>
      <c r="R20" s="78"/>
      <c r="S20" s="78"/>
      <c r="T20" s="78"/>
      <c r="U20" s="78"/>
      <c r="V20" s="78"/>
    </row>
    <row r="21" spans="1:22" ht="15">
      <c r="A21" s="78" t="s">
        <v>837</v>
      </c>
      <c r="B21" s="78">
        <v>8</v>
      </c>
      <c r="C21" s="78" t="s">
        <v>830</v>
      </c>
      <c r="D21" s="78">
        <v>1</v>
      </c>
      <c r="E21" s="78"/>
      <c r="F21" s="78"/>
      <c r="G21" s="78"/>
      <c r="H21" s="78"/>
      <c r="I21" s="78"/>
      <c r="J21" s="78"/>
      <c r="K21" s="78"/>
      <c r="L21" s="78"/>
      <c r="M21" s="78"/>
      <c r="N21" s="78"/>
      <c r="O21" s="78"/>
      <c r="P21" s="78"/>
      <c r="Q21" s="78"/>
      <c r="R21" s="78"/>
      <c r="S21" s="78"/>
      <c r="T21" s="78"/>
      <c r="U21" s="78"/>
      <c r="V21" s="78"/>
    </row>
    <row r="22" spans="1:22" ht="15">
      <c r="A22" s="78" t="s">
        <v>834</v>
      </c>
      <c r="B22" s="78">
        <v>3</v>
      </c>
      <c r="C22" s="78" t="s">
        <v>3518</v>
      </c>
      <c r="D22" s="78">
        <v>1</v>
      </c>
      <c r="E22" s="78"/>
      <c r="F22" s="78"/>
      <c r="G22" s="78"/>
      <c r="H22" s="78"/>
      <c r="I22" s="78"/>
      <c r="J22" s="78"/>
      <c r="K22" s="78"/>
      <c r="L22" s="78"/>
      <c r="M22" s="78"/>
      <c r="N22" s="78"/>
      <c r="O22" s="78"/>
      <c r="P22" s="78"/>
      <c r="Q22" s="78"/>
      <c r="R22" s="78"/>
      <c r="S22" s="78"/>
      <c r="T22" s="78"/>
      <c r="U22" s="78"/>
      <c r="V22" s="78"/>
    </row>
    <row r="23" spans="1:22" ht="15">
      <c r="A23" s="78" t="s">
        <v>831</v>
      </c>
      <c r="B23" s="78">
        <v>2</v>
      </c>
      <c r="C23" s="78" t="s">
        <v>836</v>
      </c>
      <c r="D23" s="78">
        <v>1</v>
      </c>
      <c r="E23" s="78"/>
      <c r="F23" s="78"/>
      <c r="G23" s="78"/>
      <c r="H23" s="78"/>
      <c r="I23" s="78"/>
      <c r="J23" s="78"/>
      <c r="K23" s="78"/>
      <c r="L23" s="78"/>
      <c r="M23" s="78"/>
      <c r="N23" s="78"/>
      <c r="O23" s="78"/>
      <c r="P23" s="78"/>
      <c r="Q23" s="78"/>
      <c r="R23" s="78"/>
      <c r="S23" s="78"/>
      <c r="T23" s="78"/>
      <c r="U23" s="78"/>
      <c r="V23" s="78"/>
    </row>
    <row r="24" spans="1:22" ht="15">
      <c r="A24" s="78" t="s">
        <v>841</v>
      </c>
      <c r="B24" s="78">
        <v>1</v>
      </c>
      <c r="C24" s="78" t="s">
        <v>840</v>
      </c>
      <c r="D24" s="78">
        <v>1</v>
      </c>
      <c r="E24" s="78"/>
      <c r="F24" s="78"/>
      <c r="G24" s="78"/>
      <c r="H24" s="78"/>
      <c r="I24" s="78"/>
      <c r="J24" s="78"/>
      <c r="K24" s="78"/>
      <c r="L24" s="78"/>
      <c r="M24" s="78"/>
      <c r="N24" s="78"/>
      <c r="O24" s="78"/>
      <c r="P24" s="78"/>
      <c r="Q24" s="78"/>
      <c r="R24" s="78"/>
      <c r="S24" s="78"/>
      <c r="T24" s="78"/>
      <c r="U24" s="78"/>
      <c r="V24" s="78"/>
    </row>
    <row r="27" spans="1:22" ht="15" customHeight="1">
      <c r="A27" s="13" t="s">
        <v>3532</v>
      </c>
      <c r="B27" s="13" t="s">
        <v>3483</v>
      </c>
      <c r="C27" s="13" t="s">
        <v>3542</v>
      </c>
      <c r="D27" s="13" t="s">
        <v>3488</v>
      </c>
      <c r="E27" s="13" t="s">
        <v>3544</v>
      </c>
      <c r="F27" s="13" t="s">
        <v>3490</v>
      </c>
      <c r="G27" s="13" t="s">
        <v>3549</v>
      </c>
      <c r="H27" s="13" t="s">
        <v>3492</v>
      </c>
      <c r="I27" s="13" t="s">
        <v>3550</v>
      </c>
      <c r="J27" s="13" t="s">
        <v>3494</v>
      </c>
      <c r="K27" s="78" t="s">
        <v>3557</v>
      </c>
      <c r="L27" s="78" t="s">
        <v>3496</v>
      </c>
      <c r="M27" s="13" t="s">
        <v>3558</v>
      </c>
      <c r="N27" s="13" t="s">
        <v>3498</v>
      </c>
      <c r="O27" s="13" t="s">
        <v>3568</v>
      </c>
      <c r="P27" s="13" t="s">
        <v>3500</v>
      </c>
      <c r="Q27" s="13" t="s">
        <v>3574</v>
      </c>
      <c r="R27" s="13" t="s">
        <v>3502</v>
      </c>
      <c r="S27" s="13" t="s">
        <v>3582</v>
      </c>
      <c r="T27" s="13" t="s">
        <v>3504</v>
      </c>
      <c r="U27" s="13" t="s">
        <v>3584</v>
      </c>
      <c r="V27" s="13" t="s">
        <v>3505</v>
      </c>
    </row>
    <row r="28" spans="1:22" ht="15">
      <c r="A28" s="78" t="s">
        <v>394</v>
      </c>
      <c r="B28" s="78">
        <v>204</v>
      </c>
      <c r="C28" s="78" t="s">
        <v>394</v>
      </c>
      <c r="D28" s="78">
        <v>125</v>
      </c>
      <c r="E28" s="78" t="s">
        <v>3533</v>
      </c>
      <c r="F28" s="78">
        <v>15</v>
      </c>
      <c r="G28" s="78" t="s">
        <v>3533</v>
      </c>
      <c r="H28" s="78">
        <v>7</v>
      </c>
      <c r="I28" s="78" t="s">
        <v>3551</v>
      </c>
      <c r="J28" s="78">
        <v>16</v>
      </c>
      <c r="K28" s="78"/>
      <c r="L28" s="78"/>
      <c r="M28" s="78" t="s">
        <v>394</v>
      </c>
      <c r="N28" s="78">
        <v>12</v>
      </c>
      <c r="O28" s="78" t="s">
        <v>916</v>
      </c>
      <c r="P28" s="78">
        <v>3</v>
      </c>
      <c r="Q28" s="78" t="s">
        <v>3575</v>
      </c>
      <c r="R28" s="78">
        <v>5</v>
      </c>
      <c r="S28" s="78" t="s">
        <v>903</v>
      </c>
      <c r="T28" s="78">
        <v>2</v>
      </c>
      <c r="U28" s="78" t="s">
        <v>3583</v>
      </c>
      <c r="V28" s="78">
        <v>1</v>
      </c>
    </row>
    <row r="29" spans="1:22" ht="15">
      <c r="A29" s="78" t="s">
        <v>3533</v>
      </c>
      <c r="B29" s="78">
        <v>71</v>
      </c>
      <c r="C29" s="78" t="s">
        <v>3534</v>
      </c>
      <c r="D29" s="78">
        <v>51</v>
      </c>
      <c r="E29" s="78" t="s">
        <v>3545</v>
      </c>
      <c r="F29" s="78">
        <v>8</v>
      </c>
      <c r="G29" s="78" t="s">
        <v>394</v>
      </c>
      <c r="H29" s="78">
        <v>4</v>
      </c>
      <c r="I29" s="78" t="s">
        <v>3552</v>
      </c>
      <c r="J29" s="78">
        <v>9</v>
      </c>
      <c r="K29" s="78"/>
      <c r="L29" s="78"/>
      <c r="M29" s="78" t="s">
        <v>3559</v>
      </c>
      <c r="N29" s="78">
        <v>5</v>
      </c>
      <c r="O29" s="78" t="s">
        <v>394</v>
      </c>
      <c r="P29" s="78">
        <v>3</v>
      </c>
      <c r="Q29" s="78" t="s">
        <v>394</v>
      </c>
      <c r="R29" s="78">
        <v>5</v>
      </c>
      <c r="S29" s="78" t="s">
        <v>3583</v>
      </c>
      <c r="T29" s="78">
        <v>1</v>
      </c>
      <c r="U29" s="78" t="s">
        <v>410</v>
      </c>
      <c r="V29" s="78">
        <v>1</v>
      </c>
    </row>
    <row r="30" spans="1:22" ht="15">
      <c r="A30" s="78" t="s">
        <v>3534</v>
      </c>
      <c r="B30" s="78">
        <v>71</v>
      </c>
      <c r="C30" s="78" t="s">
        <v>3535</v>
      </c>
      <c r="D30" s="78">
        <v>46</v>
      </c>
      <c r="E30" s="78" t="s">
        <v>3534</v>
      </c>
      <c r="F30" s="78">
        <v>7</v>
      </c>
      <c r="G30" s="78" t="s">
        <v>3537</v>
      </c>
      <c r="H30" s="78">
        <v>3</v>
      </c>
      <c r="I30" s="78" t="s">
        <v>3553</v>
      </c>
      <c r="J30" s="78">
        <v>9</v>
      </c>
      <c r="K30" s="78"/>
      <c r="L30" s="78"/>
      <c r="M30" s="78" t="s">
        <v>3560</v>
      </c>
      <c r="N30" s="78">
        <v>4</v>
      </c>
      <c r="O30" s="78" t="s">
        <v>3536</v>
      </c>
      <c r="P30" s="78">
        <v>2</v>
      </c>
      <c r="Q30" s="78" t="s">
        <v>3538</v>
      </c>
      <c r="R30" s="78">
        <v>4</v>
      </c>
      <c r="S30" s="78" t="s">
        <v>394</v>
      </c>
      <c r="T30" s="78">
        <v>1</v>
      </c>
      <c r="U30" s="78" t="s">
        <v>3585</v>
      </c>
      <c r="V30" s="78">
        <v>1</v>
      </c>
    </row>
    <row r="31" spans="1:22" ht="15">
      <c r="A31" s="78" t="s">
        <v>3535</v>
      </c>
      <c r="B31" s="78">
        <v>69</v>
      </c>
      <c r="C31" s="78" t="s">
        <v>3533</v>
      </c>
      <c r="D31" s="78">
        <v>38</v>
      </c>
      <c r="E31" s="78" t="s">
        <v>3535</v>
      </c>
      <c r="F31" s="78">
        <v>6</v>
      </c>
      <c r="G31" s="78" t="s">
        <v>3535</v>
      </c>
      <c r="H31" s="78">
        <v>3</v>
      </c>
      <c r="I31" s="78" t="s">
        <v>3554</v>
      </c>
      <c r="J31" s="78">
        <v>9</v>
      </c>
      <c r="K31" s="78"/>
      <c r="L31" s="78"/>
      <c r="M31" s="78" t="s">
        <v>3561</v>
      </c>
      <c r="N31" s="78">
        <v>4</v>
      </c>
      <c r="O31" s="78" t="s">
        <v>3569</v>
      </c>
      <c r="P31" s="78">
        <v>2</v>
      </c>
      <c r="Q31" s="78" t="s">
        <v>3536</v>
      </c>
      <c r="R31" s="78">
        <v>4</v>
      </c>
      <c r="S31" s="78"/>
      <c r="T31" s="78"/>
      <c r="U31" s="78" t="s">
        <v>3586</v>
      </c>
      <c r="V31" s="78">
        <v>1</v>
      </c>
    </row>
    <row r="32" spans="1:22" ht="15">
      <c r="A32" s="78" t="s">
        <v>3536</v>
      </c>
      <c r="B32" s="78">
        <v>63</v>
      </c>
      <c r="C32" s="78" t="s">
        <v>3536</v>
      </c>
      <c r="D32" s="78">
        <v>37</v>
      </c>
      <c r="E32" s="78" t="s">
        <v>3546</v>
      </c>
      <c r="F32" s="78">
        <v>5</v>
      </c>
      <c r="G32" s="78" t="s">
        <v>3546</v>
      </c>
      <c r="H32" s="78">
        <v>2</v>
      </c>
      <c r="I32" s="78" t="s">
        <v>3555</v>
      </c>
      <c r="J32" s="78">
        <v>9</v>
      </c>
      <c r="K32" s="78"/>
      <c r="L32" s="78"/>
      <c r="M32" s="78" t="s">
        <v>3562</v>
      </c>
      <c r="N32" s="78">
        <v>2</v>
      </c>
      <c r="O32" s="78" t="s">
        <v>3570</v>
      </c>
      <c r="P32" s="78">
        <v>1</v>
      </c>
      <c r="Q32" s="78" t="s">
        <v>3576</v>
      </c>
      <c r="R32" s="78">
        <v>2</v>
      </c>
      <c r="S32" s="78"/>
      <c r="T32" s="78"/>
      <c r="U32" s="78" t="s">
        <v>394</v>
      </c>
      <c r="V32" s="78">
        <v>1</v>
      </c>
    </row>
    <row r="33" spans="1:22" ht="15">
      <c r="A33" s="78" t="s">
        <v>3537</v>
      </c>
      <c r="B33" s="78">
        <v>44</v>
      </c>
      <c r="C33" s="78" t="s">
        <v>3540</v>
      </c>
      <c r="D33" s="78">
        <v>31</v>
      </c>
      <c r="E33" s="78" t="s">
        <v>3536</v>
      </c>
      <c r="F33" s="78">
        <v>4</v>
      </c>
      <c r="G33" s="78" t="s">
        <v>3541</v>
      </c>
      <c r="H33" s="78">
        <v>2</v>
      </c>
      <c r="I33" s="78" t="s">
        <v>3556</v>
      </c>
      <c r="J33" s="78">
        <v>9</v>
      </c>
      <c r="K33" s="78"/>
      <c r="L33" s="78"/>
      <c r="M33" s="78" t="s">
        <v>3563</v>
      </c>
      <c r="N33" s="78">
        <v>2</v>
      </c>
      <c r="O33" s="78" t="s">
        <v>3571</v>
      </c>
      <c r="P33" s="78">
        <v>1</v>
      </c>
      <c r="Q33" s="78" t="s">
        <v>3577</v>
      </c>
      <c r="R33" s="78">
        <v>1</v>
      </c>
      <c r="S33" s="78"/>
      <c r="T33" s="78"/>
      <c r="U33" s="78"/>
      <c r="V33" s="78"/>
    </row>
    <row r="34" spans="1:22" ht="15">
      <c r="A34" s="78" t="s">
        <v>3538</v>
      </c>
      <c r="B34" s="78">
        <v>38</v>
      </c>
      <c r="C34" s="78" t="s">
        <v>3537</v>
      </c>
      <c r="D34" s="78">
        <v>28</v>
      </c>
      <c r="E34" s="78" t="s">
        <v>398</v>
      </c>
      <c r="F34" s="78">
        <v>3</v>
      </c>
      <c r="G34" s="78" t="s">
        <v>3545</v>
      </c>
      <c r="H34" s="78">
        <v>2</v>
      </c>
      <c r="I34" s="78" t="s">
        <v>394</v>
      </c>
      <c r="J34" s="78">
        <v>9</v>
      </c>
      <c r="K34" s="78"/>
      <c r="L34" s="78"/>
      <c r="M34" s="78" t="s">
        <v>3564</v>
      </c>
      <c r="N34" s="78">
        <v>2</v>
      </c>
      <c r="O34" s="78" t="s">
        <v>3572</v>
      </c>
      <c r="P34" s="78">
        <v>1</v>
      </c>
      <c r="Q34" s="78" t="s">
        <v>3578</v>
      </c>
      <c r="R34" s="78">
        <v>1</v>
      </c>
      <c r="S34" s="78"/>
      <c r="T34" s="78"/>
      <c r="U34" s="78"/>
      <c r="V34" s="78"/>
    </row>
    <row r="35" spans="1:22" ht="15">
      <c r="A35" s="78" t="s">
        <v>3539</v>
      </c>
      <c r="B35" s="78">
        <v>34</v>
      </c>
      <c r="C35" s="78" t="s">
        <v>3538</v>
      </c>
      <c r="D35" s="78">
        <v>25</v>
      </c>
      <c r="E35" s="78" t="s">
        <v>3541</v>
      </c>
      <c r="F35" s="78">
        <v>3</v>
      </c>
      <c r="G35" s="78" t="s">
        <v>3534</v>
      </c>
      <c r="H35" s="78">
        <v>2</v>
      </c>
      <c r="I35" s="78" t="s">
        <v>3533</v>
      </c>
      <c r="J35" s="78">
        <v>8</v>
      </c>
      <c r="K35" s="78"/>
      <c r="L35" s="78"/>
      <c r="M35" s="78" t="s">
        <v>3565</v>
      </c>
      <c r="N35" s="78">
        <v>2</v>
      </c>
      <c r="O35" s="78" t="s">
        <v>3573</v>
      </c>
      <c r="P35" s="78">
        <v>1</v>
      </c>
      <c r="Q35" s="78" t="s">
        <v>3579</v>
      </c>
      <c r="R35" s="78">
        <v>1</v>
      </c>
      <c r="S35" s="78"/>
      <c r="T35" s="78"/>
      <c r="U35" s="78"/>
      <c r="V35" s="78"/>
    </row>
    <row r="36" spans="1:22" ht="15">
      <c r="A36" s="78" t="s">
        <v>3540</v>
      </c>
      <c r="B36" s="78">
        <v>32</v>
      </c>
      <c r="C36" s="78" t="s">
        <v>3539</v>
      </c>
      <c r="D36" s="78">
        <v>24</v>
      </c>
      <c r="E36" s="78" t="s">
        <v>3547</v>
      </c>
      <c r="F36" s="78">
        <v>3</v>
      </c>
      <c r="G36" s="78" t="s">
        <v>3539</v>
      </c>
      <c r="H36" s="78">
        <v>2</v>
      </c>
      <c r="I36" s="78" t="s">
        <v>3541</v>
      </c>
      <c r="J36" s="78">
        <v>8</v>
      </c>
      <c r="K36" s="78"/>
      <c r="L36" s="78"/>
      <c r="M36" s="78" t="s">
        <v>3566</v>
      </c>
      <c r="N36" s="78">
        <v>2</v>
      </c>
      <c r="O36" s="78"/>
      <c r="P36" s="78"/>
      <c r="Q36" s="78" t="s">
        <v>3580</v>
      </c>
      <c r="R36" s="78">
        <v>1</v>
      </c>
      <c r="S36" s="78"/>
      <c r="T36" s="78"/>
      <c r="U36" s="78"/>
      <c r="V36" s="78"/>
    </row>
    <row r="37" spans="1:22" ht="15">
      <c r="A37" s="78" t="s">
        <v>3541</v>
      </c>
      <c r="B37" s="78">
        <v>28</v>
      </c>
      <c r="C37" s="78" t="s">
        <v>3543</v>
      </c>
      <c r="D37" s="78">
        <v>24</v>
      </c>
      <c r="E37" s="78" t="s">
        <v>3548</v>
      </c>
      <c r="F37" s="78">
        <v>3</v>
      </c>
      <c r="G37" s="78" t="s">
        <v>3548</v>
      </c>
      <c r="H37" s="78">
        <v>2</v>
      </c>
      <c r="I37" s="78" t="s">
        <v>3536</v>
      </c>
      <c r="J37" s="78">
        <v>8</v>
      </c>
      <c r="K37" s="78"/>
      <c r="L37" s="78"/>
      <c r="M37" s="78" t="s">
        <v>3567</v>
      </c>
      <c r="N37" s="78">
        <v>1</v>
      </c>
      <c r="O37" s="78"/>
      <c r="P37" s="78"/>
      <c r="Q37" s="78" t="s">
        <v>3581</v>
      </c>
      <c r="R37" s="78">
        <v>1</v>
      </c>
      <c r="S37" s="78"/>
      <c r="T37" s="78"/>
      <c r="U37" s="78"/>
      <c r="V37" s="78"/>
    </row>
    <row r="40" spans="1:22" ht="15" customHeight="1">
      <c r="A40" s="13" t="s">
        <v>3602</v>
      </c>
      <c r="B40" s="13" t="s">
        <v>3483</v>
      </c>
      <c r="C40" s="13" t="s">
        <v>3612</v>
      </c>
      <c r="D40" s="13" t="s">
        <v>3488</v>
      </c>
      <c r="E40" s="13" t="s">
        <v>3618</v>
      </c>
      <c r="F40" s="13" t="s">
        <v>3490</v>
      </c>
      <c r="G40" s="13" t="s">
        <v>3624</v>
      </c>
      <c r="H40" s="13" t="s">
        <v>3492</v>
      </c>
      <c r="I40" s="13" t="s">
        <v>3626</v>
      </c>
      <c r="J40" s="13" t="s">
        <v>3494</v>
      </c>
      <c r="K40" s="13" t="s">
        <v>3634</v>
      </c>
      <c r="L40" s="13" t="s">
        <v>3496</v>
      </c>
      <c r="M40" s="13" t="s">
        <v>3635</v>
      </c>
      <c r="N40" s="13" t="s">
        <v>3498</v>
      </c>
      <c r="O40" s="13" t="s">
        <v>3644</v>
      </c>
      <c r="P40" s="13" t="s">
        <v>3500</v>
      </c>
      <c r="Q40" s="13" t="s">
        <v>3651</v>
      </c>
      <c r="R40" s="13" t="s">
        <v>3502</v>
      </c>
      <c r="S40" s="13" t="s">
        <v>3658</v>
      </c>
      <c r="T40" s="13" t="s">
        <v>3504</v>
      </c>
      <c r="U40" s="13" t="s">
        <v>3666</v>
      </c>
      <c r="V40" s="13" t="s">
        <v>3505</v>
      </c>
    </row>
    <row r="41" spans="1:22" ht="15">
      <c r="A41" s="84" t="s">
        <v>3603</v>
      </c>
      <c r="B41" s="84">
        <v>312</v>
      </c>
      <c r="C41" s="84" t="s">
        <v>3608</v>
      </c>
      <c r="D41" s="84">
        <v>123</v>
      </c>
      <c r="E41" s="84" t="s">
        <v>394</v>
      </c>
      <c r="F41" s="84">
        <v>32</v>
      </c>
      <c r="G41" s="84" t="s">
        <v>3609</v>
      </c>
      <c r="H41" s="84">
        <v>12</v>
      </c>
      <c r="I41" s="84" t="s">
        <v>3627</v>
      </c>
      <c r="J41" s="84">
        <v>16</v>
      </c>
      <c r="K41" s="84" t="s">
        <v>409</v>
      </c>
      <c r="L41" s="84">
        <v>2</v>
      </c>
      <c r="M41" s="84" t="s">
        <v>3636</v>
      </c>
      <c r="N41" s="84">
        <v>22</v>
      </c>
      <c r="O41" s="84" t="s">
        <v>3625</v>
      </c>
      <c r="P41" s="84">
        <v>4</v>
      </c>
      <c r="Q41" s="84" t="s">
        <v>3652</v>
      </c>
      <c r="R41" s="84">
        <v>5</v>
      </c>
      <c r="S41" s="84" t="s">
        <v>3633</v>
      </c>
      <c r="T41" s="84">
        <v>6</v>
      </c>
      <c r="U41" s="84" t="s">
        <v>3667</v>
      </c>
      <c r="V41" s="84">
        <v>2</v>
      </c>
    </row>
    <row r="42" spans="1:22" ht="15">
      <c r="A42" s="84" t="s">
        <v>3604</v>
      </c>
      <c r="B42" s="84">
        <v>46</v>
      </c>
      <c r="C42" s="84" t="s">
        <v>3611</v>
      </c>
      <c r="D42" s="84">
        <v>51</v>
      </c>
      <c r="E42" s="84" t="s">
        <v>3609</v>
      </c>
      <c r="F42" s="84">
        <v>19</v>
      </c>
      <c r="G42" s="84" t="s">
        <v>398</v>
      </c>
      <c r="H42" s="84">
        <v>12</v>
      </c>
      <c r="I42" s="84" t="s">
        <v>3628</v>
      </c>
      <c r="J42" s="84">
        <v>9</v>
      </c>
      <c r="K42" s="84" t="s">
        <v>408</v>
      </c>
      <c r="L42" s="84">
        <v>2</v>
      </c>
      <c r="M42" s="84" t="s">
        <v>3608</v>
      </c>
      <c r="N42" s="84">
        <v>12</v>
      </c>
      <c r="O42" s="84" t="s">
        <v>412</v>
      </c>
      <c r="P42" s="84">
        <v>3</v>
      </c>
      <c r="Q42" s="84" t="s">
        <v>3653</v>
      </c>
      <c r="R42" s="84">
        <v>5</v>
      </c>
      <c r="S42" s="84" t="s">
        <v>3659</v>
      </c>
      <c r="T42" s="84">
        <v>4</v>
      </c>
      <c r="U42" s="84" t="s">
        <v>3668</v>
      </c>
      <c r="V42" s="84">
        <v>2</v>
      </c>
    </row>
    <row r="43" spans="1:22" ht="15">
      <c r="A43" s="84" t="s">
        <v>3605</v>
      </c>
      <c r="B43" s="84">
        <v>0</v>
      </c>
      <c r="C43" s="84" t="s">
        <v>3613</v>
      </c>
      <c r="D43" s="84">
        <v>46</v>
      </c>
      <c r="E43" s="84" t="s">
        <v>3610</v>
      </c>
      <c r="F43" s="84">
        <v>15</v>
      </c>
      <c r="G43" s="84" t="s">
        <v>3619</v>
      </c>
      <c r="H43" s="84">
        <v>12</v>
      </c>
      <c r="I43" s="84" t="s">
        <v>3629</v>
      </c>
      <c r="J43" s="84">
        <v>9</v>
      </c>
      <c r="K43" s="84" t="s">
        <v>407</v>
      </c>
      <c r="L43" s="84">
        <v>2</v>
      </c>
      <c r="M43" s="84" t="s">
        <v>3616</v>
      </c>
      <c r="N43" s="84">
        <v>6</v>
      </c>
      <c r="O43" s="84" t="s">
        <v>3645</v>
      </c>
      <c r="P43" s="84">
        <v>3</v>
      </c>
      <c r="Q43" s="84" t="s">
        <v>3608</v>
      </c>
      <c r="R43" s="84">
        <v>5</v>
      </c>
      <c r="S43" s="84" t="s">
        <v>3660</v>
      </c>
      <c r="T43" s="84">
        <v>4</v>
      </c>
      <c r="U43" s="84" t="s">
        <v>3669</v>
      </c>
      <c r="V43" s="84">
        <v>2</v>
      </c>
    </row>
    <row r="44" spans="1:22" ht="15">
      <c r="A44" s="84" t="s">
        <v>3606</v>
      </c>
      <c r="B44" s="84">
        <v>4570</v>
      </c>
      <c r="C44" s="84" t="s">
        <v>3609</v>
      </c>
      <c r="D44" s="84">
        <v>46</v>
      </c>
      <c r="E44" s="84" t="s">
        <v>3619</v>
      </c>
      <c r="F44" s="84">
        <v>10</v>
      </c>
      <c r="G44" s="84" t="s">
        <v>394</v>
      </c>
      <c r="H44" s="84">
        <v>10</v>
      </c>
      <c r="I44" s="84" t="s">
        <v>3630</v>
      </c>
      <c r="J44" s="84">
        <v>9</v>
      </c>
      <c r="K44" s="84" t="s">
        <v>406</v>
      </c>
      <c r="L44" s="84">
        <v>2</v>
      </c>
      <c r="M44" s="84" t="s">
        <v>3637</v>
      </c>
      <c r="N44" s="84">
        <v>5</v>
      </c>
      <c r="O44" s="84" t="s">
        <v>3646</v>
      </c>
      <c r="P44" s="84">
        <v>3</v>
      </c>
      <c r="Q44" s="84" t="s">
        <v>3654</v>
      </c>
      <c r="R44" s="84">
        <v>4</v>
      </c>
      <c r="S44" s="84" t="s">
        <v>3661</v>
      </c>
      <c r="T44" s="84">
        <v>4</v>
      </c>
      <c r="U44" s="84" t="s">
        <v>3670</v>
      </c>
      <c r="V44" s="84">
        <v>2</v>
      </c>
    </row>
    <row r="45" spans="1:22" ht="15">
      <c r="A45" s="84" t="s">
        <v>3607</v>
      </c>
      <c r="B45" s="84">
        <v>4928</v>
      </c>
      <c r="C45" s="84" t="s">
        <v>3610</v>
      </c>
      <c r="D45" s="84">
        <v>38</v>
      </c>
      <c r="E45" s="84" t="s">
        <v>3620</v>
      </c>
      <c r="F45" s="84">
        <v>9</v>
      </c>
      <c r="G45" s="84" t="s">
        <v>3620</v>
      </c>
      <c r="H45" s="84">
        <v>7</v>
      </c>
      <c r="I45" s="84" t="s">
        <v>3631</v>
      </c>
      <c r="J45" s="84">
        <v>9</v>
      </c>
      <c r="K45" s="84" t="s">
        <v>405</v>
      </c>
      <c r="L45" s="84">
        <v>2</v>
      </c>
      <c r="M45" s="84" t="s">
        <v>3638</v>
      </c>
      <c r="N45" s="84">
        <v>5</v>
      </c>
      <c r="O45" s="84" t="s">
        <v>3608</v>
      </c>
      <c r="P45" s="84">
        <v>3</v>
      </c>
      <c r="Q45" s="84" t="s">
        <v>3614</v>
      </c>
      <c r="R45" s="84">
        <v>4</v>
      </c>
      <c r="S45" s="84" t="s">
        <v>3662</v>
      </c>
      <c r="T45" s="84">
        <v>2</v>
      </c>
      <c r="U45" s="84" t="s">
        <v>3671</v>
      </c>
      <c r="V45" s="84">
        <v>2</v>
      </c>
    </row>
    <row r="46" spans="1:22" ht="15">
      <c r="A46" s="84" t="s">
        <v>3608</v>
      </c>
      <c r="B46" s="84">
        <v>202</v>
      </c>
      <c r="C46" s="84" t="s">
        <v>3614</v>
      </c>
      <c r="D46" s="84">
        <v>37</v>
      </c>
      <c r="E46" s="84" t="s">
        <v>3617</v>
      </c>
      <c r="F46" s="84">
        <v>9</v>
      </c>
      <c r="G46" s="84" t="s">
        <v>3610</v>
      </c>
      <c r="H46" s="84">
        <v>7</v>
      </c>
      <c r="I46" s="84" t="s">
        <v>3632</v>
      </c>
      <c r="J46" s="84">
        <v>9</v>
      </c>
      <c r="K46" s="84" t="s">
        <v>404</v>
      </c>
      <c r="L46" s="84">
        <v>2</v>
      </c>
      <c r="M46" s="84" t="s">
        <v>3639</v>
      </c>
      <c r="N46" s="84">
        <v>4</v>
      </c>
      <c r="O46" s="84" t="s">
        <v>3535</v>
      </c>
      <c r="P46" s="84">
        <v>2</v>
      </c>
      <c r="Q46" s="84" t="s">
        <v>3655</v>
      </c>
      <c r="R46" s="84">
        <v>4</v>
      </c>
      <c r="S46" s="84" t="s">
        <v>411</v>
      </c>
      <c r="T46" s="84">
        <v>2</v>
      </c>
      <c r="U46" s="84" t="s">
        <v>3672</v>
      </c>
      <c r="V46" s="84">
        <v>2</v>
      </c>
    </row>
    <row r="47" spans="1:22" ht="15">
      <c r="A47" s="84" t="s">
        <v>394</v>
      </c>
      <c r="B47" s="84">
        <v>85</v>
      </c>
      <c r="C47" s="84" t="s">
        <v>394</v>
      </c>
      <c r="D47" s="84">
        <v>34</v>
      </c>
      <c r="E47" s="84" t="s">
        <v>3616</v>
      </c>
      <c r="F47" s="84">
        <v>9</v>
      </c>
      <c r="G47" s="84" t="s">
        <v>3617</v>
      </c>
      <c r="H47" s="84">
        <v>5</v>
      </c>
      <c r="I47" s="84" t="s">
        <v>3633</v>
      </c>
      <c r="J47" s="84">
        <v>9</v>
      </c>
      <c r="K47" s="84" t="s">
        <v>403</v>
      </c>
      <c r="L47" s="84">
        <v>2</v>
      </c>
      <c r="M47" s="84" t="s">
        <v>3640</v>
      </c>
      <c r="N47" s="84">
        <v>4</v>
      </c>
      <c r="O47" s="84" t="s">
        <v>3647</v>
      </c>
      <c r="P47" s="84">
        <v>2</v>
      </c>
      <c r="Q47" s="84" t="s">
        <v>3576</v>
      </c>
      <c r="R47" s="84">
        <v>4</v>
      </c>
      <c r="S47" s="84" t="s">
        <v>3663</v>
      </c>
      <c r="T47" s="84">
        <v>2</v>
      </c>
      <c r="U47" s="84" t="s">
        <v>3673</v>
      </c>
      <c r="V47" s="84">
        <v>2</v>
      </c>
    </row>
    <row r="48" spans="1:22" ht="15">
      <c r="A48" s="84" t="s">
        <v>3609</v>
      </c>
      <c r="B48" s="84">
        <v>85</v>
      </c>
      <c r="C48" s="84" t="s">
        <v>3615</v>
      </c>
      <c r="D48" s="84">
        <v>31</v>
      </c>
      <c r="E48" s="84" t="s">
        <v>3621</v>
      </c>
      <c r="F48" s="84">
        <v>8</v>
      </c>
      <c r="G48" s="84" t="s">
        <v>3616</v>
      </c>
      <c r="H48" s="84">
        <v>5</v>
      </c>
      <c r="I48" s="84" t="s">
        <v>3608</v>
      </c>
      <c r="J48" s="84">
        <v>9</v>
      </c>
      <c r="K48" s="84" t="s">
        <v>402</v>
      </c>
      <c r="L48" s="84">
        <v>2</v>
      </c>
      <c r="M48" s="84" t="s">
        <v>3641</v>
      </c>
      <c r="N48" s="84">
        <v>4</v>
      </c>
      <c r="O48" s="84" t="s">
        <v>3648</v>
      </c>
      <c r="P48" s="84">
        <v>2</v>
      </c>
      <c r="Q48" s="84" t="s">
        <v>3656</v>
      </c>
      <c r="R48" s="84">
        <v>3</v>
      </c>
      <c r="S48" s="84" t="s">
        <v>3664</v>
      </c>
      <c r="T48" s="84">
        <v>2</v>
      </c>
      <c r="U48" s="84" t="s">
        <v>3674</v>
      </c>
      <c r="V48" s="84">
        <v>2</v>
      </c>
    </row>
    <row r="49" spans="1:22" ht="15">
      <c r="A49" s="84" t="s">
        <v>3610</v>
      </c>
      <c r="B49" s="84">
        <v>71</v>
      </c>
      <c r="C49" s="84" t="s">
        <v>3616</v>
      </c>
      <c r="D49" s="84">
        <v>28</v>
      </c>
      <c r="E49" s="84" t="s">
        <v>3622</v>
      </c>
      <c r="F49" s="84">
        <v>8</v>
      </c>
      <c r="G49" s="84" t="s">
        <v>3625</v>
      </c>
      <c r="H49" s="84">
        <v>5</v>
      </c>
      <c r="I49" s="84" t="s">
        <v>394</v>
      </c>
      <c r="J49" s="84">
        <v>8</v>
      </c>
      <c r="K49" s="84"/>
      <c r="L49" s="84"/>
      <c r="M49" s="84" t="s">
        <v>3642</v>
      </c>
      <c r="N49" s="84">
        <v>4</v>
      </c>
      <c r="O49" s="84" t="s">
        <v>3649</v>
      </c>
      <c r="P49" s="84">
        <v>2</v>
      </c>
      <c r="Q49" s="84" t="s">
        <v>3657</v>
      </c>
      <c r="R49" s="84">
        <v>3</v>
      </c>
      <c r="S49" s="84" t="s">
        <v>3665</v>
      </c>
      <c r="T49" s="84">
        <v>2</v>
      </c>
      <c r="U49" s="84" t="s">
        <v>3675</v>
      </c>
      <c r="V49" s="84">
        <v>2</v>
      </c>
    </row>
    <row r="50" spans="1:22" ht="15">
      <c r="A50" s="84" t="s">
        <v>3611</v>
      </c>
      <c r="B50" s="84">
        <v>71</v>
      </c>
      <c r="C50" s="84" t="s">
        <v>3617</v>
      </c>
      <c r="D50" s="84">
        <v>27</v>
      </c>
      <c r="E50" s="84" t="s">
        <v>3623</v>
      </c>
      <c r="F50" s="84">
        <v>8</v>
      </c>
      <c r="G50" s="84" t="s">
        <v>3608</v>
      </c>
      <c r="H50" s="84">
        <v>4</v>
      </c>
      <c r="I50" s="84" t="s">
        <v>3610</v>
      </c>
      <c r="J50" s="84">
        <v>8</v>
      </c>
      <c r="K50" s="84"/>
      <c r="L50" s="84"/>
      <c r="M50" s="84" t="s">
        <v>3643</v>
      </c>
      <c r="N50" s="84">
        <v>4</v>
      </c>
      <c r="O50" s="84" t="s">
        <v>3650</v>
      </c>
      <c r="P50" s="84">
        <v>2</v>
      </c>
      <c r="Q50" s="84" t="s">
        <v>300</v>
      </c>
      <c r="R50" s="84">
        <v>2</v>
      </c>
      <c r="S50" s="84" t="s">
        <v>3533</v>
      </c>
      <c r="T50" s="84">
        <v>2</v>
      </c>
      <c r="U50" s="84" t="s">
        <v>3676</v>
      </c>
      <c r="V50" s="84">
        <v>2</v>
      </c>
    </row>
    <row r="53" spans="1:22" ht="15" customHeight="1">
      <c r="A53" s="13" t="s">
        <v>3701</v>
      </c>
      <c r="B53" s="13" t="s">
        <v>3483</v>
      </c>
      <c r="C53" s="13" t="s">
        <v>3712</v>
      </c>
      <c r="D53" s="13" t="s">
        <v>3488</v>
      </c>
      <c r="E53" s="13" t="s">
        <v>3718</v>
      </c>
      <c r="F53" s="13" t="s">
        <v>3490</v>
      </c>
      <c r="G53" s="13" t="s">
        <v>3724</v>
      </c>
      <c r="H53" s="13" t="s">
        <v>3492</v>
      </c>
      <c r="I53" s="13" t="s">
        <v>3731</v>
      </c>
      <c r="J53" s="13" t="s">
        <v>3494</v>
      </c>
      <c r="K53" s="13" t="s">
        <v>3741</v>
      </c>
      <c r="L53" s="13" t="s">
        <v>3496</v>
      </c>
      <c r="M53" s="13" t="s">
        <v>3749</v>
      </c>
      <c r="N53" s="13" t="s">
        <v>3498</v>
      </c>
      <c r="O53" s="13" t="s">
        <v>3760</v>
      </c>
      <c r="P53" s="13" t="s">
        <v>3500</v>
      </c>
      <c r="Q53" s="13" t="s">
        <v>3771</v>
      </c>
      <c r="R53" s="13" t="s">
        <v>3502</v>
      </c>
      <c r="S53" s="13" t="s">
        <v>3781</v>
      </c>
      <c r="T53" s="13" t="s">
        <v>3504</v>
      </c>
      <c r="U53" s="13" t="s">
        <v>3792</v>
      </c>
      <c r="V53" s="13" t="s">
        <v>3505</v>
      </c>
    </row>
    <row r="54" spans="1:22" ht="15">
      <c r="A54" s="84" t="s">
        <v>3702</v>
      </c>
      <c r="B54" s="84">
        <v>46</v>
      </c>
      <c r="C54" s="84" t="s">
        <v>3702</v>
      </c>
      <c r="D54" s="84">
        <v>25</v>
      </c>
      <c r="E54" s="84" t="s">
        <v>3703</v>
      </c>
      <c r="F54" s="84">
        <v>10</v>
      </c>
      <c r="G54" s="84" t="s">
        <v>3725</v>
      </c>
      <c r="H54" s="84">
        <v>12</v>
      </c>
      <c r="I54" s="84" t="s">
        <v>3732</v>
      </c>
      <c r="J54" s="84">
        <v>9</v>
      </c>
      <c r="K54" s="84" t="s">
        <v>3742</v>
      </c>
      <c r="L54" s="84">
        <v>2</v>
      </c>
      <c r="M54" s="84" t="s">
        <v>3750</v>
      </c>
      <c r="N54" s="84">
        <v>11</v>
      </c>
      <c r="O54" s="84" t="s">
        <v>3761</v>
      </c>
      <c r="P54" s="84">
        <v>3</v>
      </c>
      <c r="Q54" s="84" t="s">
        <v>3705</v>
      </c>
      <c r="R54" s="84">
        <v>3</v>
      </c>
      <c r="S54" s="84" t="s">
        <v>3782</v>
      </c>
      <c r="T54" s="84">
        <v>4</v>
      </c>
      <c r="U54" s="84" t="s">
        <v>3793</v>
      </c>
      <c r="V54" s="84">
        <v>2</v>
      </c>
    </row>
    <row r="55" spans="1:22" ht="15">
      <c r="A55" s="84" t="s">
        <v>3703</v>
      </c>
      <c r="B55" s="84">
        <v>34</v>
      </c>
      <c r="C55" s="84" t="s">
        <v>3708</v>
      </c>
      <c r="D55" s="84">
        <v>19</v>
      </c>
      <c r="E55" s="84" t="s">
        <v>3702</v>
      </c>
      <c r="F55" s="84">
        <v>9</v>
      </c>
      <c r="G55" s="84" t="s">
        <v>3703</v>
      </c>
      <c r="H55" s="84">
        <v>8</v>
      </c>
      <c r="I55" s="84" t="s">
        <v>3733</v>
      </c>
      <c r="J55" s="84">
        <v>9</v>
      </c>
      <c r="K55" s="84" t="s">
        <v>3743</v>
      </c>
      <c r="L55" s="84">
        <v>2</v>
      </c>
      <c r="M55" s="84" t="s">
        <v>3751</v>
      </c>
      <c r="N55" s="84">
        <v>6</v>
      </c>
      <c r="O55" s="84" t="s">
        <v>3762</v>
      </c>
      <c r="P55" s="84">
        <v>2</v>
      </c>
      <c r="Q55" s="84" t="s">
        <v>3772</v>
      </c>
      <c r="R55" s="84">
        <v>3</v>
      </c>
      <c r="S55" s="84" t="s">
        <v>3783</v>
      </c>
      <c r="T55" s="84">
        <v>2</v>
      </c>
      <c r="U55" s="84" t="s">
        <v>3794</v>
      </c>
      <c r="V55" s="84">
        <v>2</v>
      </c>
    </row>
    <row r="56" spans="1:22" ht="15">
      <c r="A56" s="84" t="s">
        <v>3704</v>
      </c>
      <c r="B56" s="84">
        <v>24</v>
      </c>
      <c r="C56" s="84" t="s">
        <v>3709</v>
      </c>
      <c r="D56" s="84">
        <v>18</v>
      </c>
      <c r="E56" s="84" t="s">
        <v>3719</v>
      </c>
      <c r="F56" s="84">
        <v>8</v>
      </c>
      <c r="G56" s="84" t="s">
        <v>3702</v>
      </c>
      <c r="H56" s="84">
        <v>5</v>
      </c>
      <c r="I56" s="84" t="s">
        <v>3734</v>
      </c>
      <c r="J56" s="84">
        <v>9</v>
      </c>
      <c r="K56" s="84" t="s">
        <v>3744</v>
      </c>
      <c r="L56" s="84">
        <v>2</v>
      </c>
      <c r="M56" s="84" t="s">
        <v>3752</v>
      </c>
      <c r="N56" s="84">
        <v>5</v>
      </c>
      <c r="O56" s="84" t="s">
        <v>3763</v>
      </c>
      <c r="P56" s="84">
        <v>2</v>
      </c>
      <c r="Q56" s="84" t="s">
        <v>3773</v>
      </c>
      <c r="R56" s="84">
        <v>2</v>
      </c>
      <c r="S56" s="84" t="s">
        <v>3784</v>
      </c>
      <c r="T56" s="84">
        <v>2</v>
      </c>
      <c r="U56" s="84" t="s">
        <v>3795</v>
      </c>
      <c r="V56" s="84">
        <v>2</v>
      </c>
    </row>
    <row r="57" spans="1:22" ht="15">
      <c r="A57" s="84" t="s">
        <v>3705</v>
      </c>
      <c r="B57" s="84">
        <v>23</v>
      </c>
      <c r="C57" s="84" t="s">
        <v>3710</v>
      </c>
      <c r="D57" s="84">
        <v>18</v>
      </c>
      <c r="E57" s="84" t="s">
        <v>3707</v>
      </c>
      <c r="F57" s="84">
        <v>6</v>
      </c>
      <c r="G57" s="84" t="s">
        <v>3726</v>
      </c>
      <c r="H57" s="84">
        <v>5</v>
      </c>
      <c r="I57" s="84" t="s">
        <v>3735</v>
      </c>
      <c r="J57" s="84">
        <v>9</v>
      </c>
      <c r="K57" s="84" t="s">
        <v>3745</v>
      </c>
      <c r="L57" s="84">
        <v>2</v>
      </c>
      <c r="M57" s="84" t="s">
        <v>3753</v>
      </c>
      <c r="N57" s="84">
        <v>5</v>
      </c>
      <c r="O57" s="84" t="s">
        <v>3764</v>
      </c>
      <c r="P57" s="84">
        <v>2</v>
      </c>
      <c r="Q57" s="84" t="s">
        <v>3774</v>
      </c>
      <c r="R57" s="84">
        <v>2</v>
      </c>
      <c r="S57" s="84" t="s">
        <v>3785</v>
      </c>
      <c r="T57" s="84">
        <v>2</v>
      </c>
      <c r="U57" s="84" t="s">
        <v>3796</v>
      </c>
      <c r="V57" s="84">
        <v>2</v>
      </c>
    </row>
    <row r="58" spans="1:22" ht="15">
      <c r="A58" s="84" t="s">
        <v>3706</v>
      </c>
      <c r="B58" s="84">
        <v>23</v>
      </c>
      <c r="C58" s="84" t="s">
        <v>3713</v>
      </c>
      <c r="D58" s="84">
        <v>17</v>
      </c>
      <c r="E58" s="84" t="s">
        <v>3704</v>
      </c>
      <c r="F58" s="84">
        <v>6</v>
      </c>
      <c r="G58" s="84" t="s">
        <v>3727</v>
      </c>
      <c r="H58" s="84">
        <v>5</v>
      </c>
      <c r="I58" s="84" t="s">
        <v>3736</v>
      </c>
      <c r="J58" s="84">
        <v>8</v>
      </c>
      <c r="K58" s="84" t="s">
        <v>3746</v>
      </c>
      <c r="L58" s="84">
        <v>2</v>
      </c>
      <c r="M58" s="84" t="s">
        <v>3754</v>
      </c>
      <c r="N58" s="84">
        <v>4</v>
      </c>
      <c r="O58" s="84" t="s">
        <v>3765</v>
      </c>
      <c r="P58" s="84">
        <v>2</v>
      </c>
      <c r="Q58" s="84" t="s">
        <v>3775</v>
      </c>
      <c r="R58" s="84">
        <v>2</v>
      </c>
      <c r="S58" s="84" t="s">
        <v>3786</v>
      </c>
      <c r="T58" s="84">
        <v>2</v>
      </c>
      <c r="U58" s="84" t="s">
        <v>3797</v>
      </c>
      <c r="V58" s="84">
        <v>2</v>
      </c>
    </row>
    <row r="59" spans="1:22" ht="15">
      <c r="A59" s="84" t="s">
        <v>3707</v>
      </c>
      <c r="B59" s="84">
        <v>21</v>
      </c>
      <c r="C59" s="84" t="s">
        <v>3714</v>
      </c>
      <c r="D59" s="84">
        <v>16</v>
      </c>
      <c r="E59" s="84" t="s">
        <v>3711</v>
      </c>
      <c r="F59" s="84">
        <v>6</v>
      </c>
      <c r="G59" s="84" t="s">
        <v>3728</v>
      </c>
      <c r="H59" s="84">
        <v>4</v>
      </c>
      <c r="I59" s="84" t="s">
        <v>3737</v>
      </c>
      <c r="J59" s="84">
        <v>8</v>
      </c>
      <c r="K59" s="84" t="s">
        <v>3747</v>
      </c>
      <c r="L59" s="84">
        <v>2</v>
      </c>
      <c r="M59" s="84" t="s">
        <v>3755</v>
      </c>
      <c r="N59" s="84">
        <v>4</v>
      </c>
      <c r="O59" s="84" t="s">
        <v>3766</v>
      </c>
      <c r="P59" s="84">
        <v>2</v>
      </c>
      <c r="Q59" s="84" t="s">
        <v>3776</v>
      </c>
      <c r="R59" s="84">
        <v>2</v>
      </c>
      <c r="S59" s="84" t="s">
        <v>3787</v>
      </c>
      <c r="T59" s="84">
        <v>2</v>
      </c>
      <c r="U59" s="84" t="s">
        <v>3798</v>
      </c>
      <c r="V59" s="84">
        <v>2</v>
      </c>
    </row>
    <row r="60" spans="1:22" ht="15">
      <c r="A60" s="84" t="s">
        <v>3708</v>
      </c>
      <c r="B60" s="84">
        <v>20</v>
      </c>
      <c r="C60" s="84" t="s">
        <v>3715</v>
      </c>
      <c r="D60" s="84">
        <v>16</v>
      </c>
      <c r="E60" s="84" t="s">
        <v>3720</v>
      </c>
      <c r="F60" s="84">
        <v>6</v>
      </c>
      <c r="G60" s="84" t="s">
        <v>3729</v>
      </c>
      <c r="H60" s="84">
        <v>3</v>
      </c>
      <c r="I60" s="84" t="s">
        <v>3703</v>
      </c>
      <c r="J60" s="84">
        <v>6</v>
      </c>
      <c r="K60" s="84" t="s">
        <v>3748</v>
      </c>
      <c r="L60" s="84">
        <v>2</v>
      </c>
      <c r="M60" s="84" t="s">
        <v>3756</v>
      </c>
      <c r="N60" s="84">
        <v>4</v>
      </c>
      <c r="O60" s="84" t="s">
        <v>3767</v>
      </c>
      <c r="P60" s="84">
        <v>2</v>
      </c>
      <c r="Q60" s="84" t="s">
        <v>3777</v>
      </c>
      <c r="R60" s="84">
        <v>2</v>
      </c>
      <c r="S60" s="84" t="s">
        <v>3788</v>
      </c>
      <c r="T60" s="84">
        <v>2</v>
      </c>
      <c r="U60" s="84" t="s">
        <v>3799</v>
      </c>
      <c r="V60" s="84">
        <v>2</v>
      </c>
    </row>
    <row r="61" spans="1:22" ht="15">
      <c r="A61" s="84" t="s">
        <v>3709</v>
      </c>
      <c r="B61" s="84">
        <v>19</v>
      </c>
      <c r="C61" s="84" t="s">
        <v>3716</v>
      </c>
      <c r="D61" s="84">
        <v>16</v>
      </c>
      <c r="E61" s="84" t="s">
        <v>3721</v>
      </c>
      <c r="F61" s="84">
        <v>5</v>
      </c>
      <c r="G61" s="84" t="s">
        <v>3722</v>
      </c>
      <c r="H61" s="84">
        <v>3</v>
      </c>
      <c r="I61" s="84" t="s">
        <v>3738</v>
      </c>
      <c r="J61" s="84">
        <v>6</v>
      </c>
      <c r="K61" s="84"/>
      <c r="L61" s="84"/>
      <c r="M61" s="84" t="s">
        <v>3757</v>
      </c>
      <c r="N61" s="84">
        <v>4</v>
      </c>
      <c r="O61" s="84" t="s">
        <v>3768</v>
      </c>
      <c r="P61" s="84">
        <v>2</v>
      </c>
      <c r="Q61" s="84" t="s">
        <v>3778</v>
      </c>
      <c r="R61" s="84">
        <v>2</v>
      </c>
      <c r="S61" s="84" t="s">
        <v>3789</v>
      </c>
      <c r="T61" s="84">
        <v>2</v>
      </c>
      <c r="U61" s="84" t="s">
        <v>3800</v>
      </c>
      <c r="V61" s="84">
        <v>2</v>
      </c>
    </row>
    <row r="62" spans="1:22" ht="15">
      <c r="A62" s="84" t="s">
        <v>3710</v>
      </c>
      <c r="B62" s="84">
        <v>19</v>
      </c>
      <c r="C62" s="84" t="s">
        <v>3706</v>
      </c>
      <c r="D62" s="84">
        <v>16</v>
      </c>
      <c r="E62" s="84" t="s">
        <v>3722</v>
      </c>
      <c r="F62" s="84">
        <v>5</v>
      </c>
      <c r="G62" s="84" t="s">
        <v>3723</v>
      </c>
      <c r="H62" s="84">
        <v>3</v>
      </c>
      <c r="I62" s="84" t="s">
        <v>3739</v>
      </c>
      <c r="J62" s="84">
        <v>5</v>
      </c>
      <c r="K62" s="84"/>
      <c r="L62" s="84"/>
      <c r="M62" s="84" t="s">
        <v>3758</v>
      </c>
      <c r="N62" s="84">
        <v>4</v>
      </c>
      <c r="O62" s="84" t="s">
        <v>3769</v>
      </c>
      <c r="P62" s="84">
        <v>2</v>
      </c>
      <c r="Q62" s="84" t="s">
        <v>3779</v>
      </c>
      <c r="R62" s="84">
        <v>2</v>
      </c>
      <c r="S62" s="84" t="s">
        <v>3790</v>
      </c>
      <c r="T62" s="84">
        <v>2</v>
      </c>
      <c r="U62" s="84" t="s">
        <v>3801</v>
      </c>
      <c r="V62" s="84">
        <v>2</v>
      </c>
    </row>
    <row r="63" spans="1:22" ht="15">
      <c r="A63" s="84" t="s">
        <v>3711</v>
      </c>
      <c r="B63" s="84">
        <v>18</v>
      </c>
      <c r="C63" s="84" t="s">
        <v>3717</v>
      </c>
      <c r="D63" s="84">
        <v>15</v>
      </c>
      <c r="E63" s="84" t="s">
        <v>3723</v>
      </c>
      <c r="F63" s="84">
        <v>5</v>
      </c>
      <c r="G63" s="84" t="s">
        <v>3730</v>
      </c>
      <c r="H63" s="84">
        <v>3</v>
      </c>
      <c r="I63" s="84" t="s">
        <v>3740</v>
      </c>
      <c r="J63" s="84">
        <v>5</v>
      </c>
      <c r="K63" s="84"/>
      <c r="L63" s="84"/>
      <c r="M63" s="84" t="s">
        <v>3759</v>
      </c>
      <c r="N63" s="84">
        <v>3</v>
      </c>
      <c r="O63" s="84" t="s">
        <v>3770</v>
      </c>
      <c r="P63" s="84">
        <v>2</v>
      </c>
      <c r="Q63" s="84" t="s">
        <v>3780</v>
      </c>
      <c r="R63" s="84">
        <v>2</v>
      </c>
      <c r="S63" s="84" t="s">
        <v>3791</v>
      </c>
      <c r="T63" s="84">
        <v>2</v>
      </c>
      <c r="U63" s="84" t="s">
        <v>3802</v>
      </c>
      <c r="V63" s="84">
        <v>2</v>
      </c>
    </row>
    <row r="66" spans="1:22" ht="15" customHeight="1">
      <c r="A66" s="13" t="s">
        <v>3826</v>
      </c>
      <c r="B66" s="13" t="s">
        <v>3483</v>
      </c>
      <c r="C66" s="78" t="s">
        <v>3828</v>
      </c>
      <c r="D66" s="78" t="s">
        <v>3488</v>
      </c>
      <c r="E66" s="13" t="s">
        <v>3829</v>
      </c>
      <c r="F66" s="13" t="s">
        <v>3490</v>
      </c>
      <c r="G66" s="78" t="s">
        <v>3835</v>
      </c>
      <c r="H66" s="78" t="s">
        <v>3492</v>
      </c>
      <c r="I66" s="78" t="s">
        <v>3837</v>
      </c>
      <c r="J66" s="78" t="s">
        <v>3494</v>
      </c>
      <c r="K66" s="13" t="s">
        <v>3839</v>
      </c>
      <c r="L66" s="13" t="s">
        <v>3496</v>
      </c>
      <c r="M66" s="78" t="s">
        <v>3841</v>
      </c>
      <c r="N66" s="78" t="s">
        <v>3498</v>
      </c>
      <c r="O66" s="78" t="s">
        <v>3844</v>
      </c>
      <c r="P66" s="78" t="s">
        <v>3500</v>
      </c>
      <c r="Q66" s="78" t="s">
        <v>3846</v>
      </c>
      <c r="R66" s="78" t="s">
        <v>3502</v>
      </c>
      <c r="S66" s="78" t="s">
        <v>3848</v>
      </c>
      <c r="T66" s="78" t="s">
        <v>3504</v>
      </c>
      <c r="U66" s="78" t="s">
        <v>3850</v>
      </c>
      <c r="V66" s="78" t="s">
        <v>3505</v>
      </c>
    </row>
    <row r="67" spans="1:22" ht="15">
      <c r="A67" s="78" t="s">
        <v>413</v>
      </c>
      <c r="B67" s="78">
        <v>1</v>
      </c>
      <c r="C67" s="78"/>
      <c r="D67" s="78"/>
      <c r="E67" s="78" t="s">
        <v>413</v>
      </c>
      <c r="F67" s="78">
        <v>1</v>
      </c>
      <c r="G67" s="78"/>
      <c r="H67" s="78"/>
      <c r="I67" s="78"/>
      <c r="J67" s="78"/>
      <c r="K67" s="78" t="s">
        <v>409</v>
      </c>
      <c r="L67" s="78">
        <v>1</v>
      </c>
      <c r="M67" s="78"/>
      <c r="N67" s="78"/>
      <c r="O67" s="78"/>
      <c r="P67" s="78"/>
      <c r="Q67" s="78"/>
      <c r="R67" s="78"/>
      <c r="S67" s="78"/>
      <c r="T67" s="78"/>
      <c r="U67" s="78"/>
      <c r="V67" s="78"/>
    </row>
    <row r="68" spans="1:22" ht="15">
      <c r="A68" s="78" t="s">
        <v>409</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3827</v>
      </c>
      <c r="B71" s="13" t="s">
        <v>3483</v>
      </c>
      <c r="C71" s="13" t="s">
        <v>3830</v>
      </c>
      <c r="D71" s="13" t="s">
        <v>3488</v>
      </c>
      <c r="E71" s="13" t="s">
        <v>3834</v>
      </c>
      <c r="F71" s="13" t="s">
        <v>3490</v>
      </c>
      <c r="G71" s="13" t="s">
        <v>3836</v>
      </c>
      <c r="H71" s="13" t="s">
        <v>3492</v>
      </c>
      <c r="I71" s="13" t="s">
        <v>3838</v>
      </c>
      <c r="J71" s="13" t="s">
        <v>3494</v>
      </c>
      <c r="K71" s="13" t="s">
        <v>3840</v>
      </c>
      <c r="L71" s="13" t="s">
        <v>3496</v>
      </c>
      <c r="M71" s="13" t="s">
        <v>3843</v>
      </c>
      <c r="N71" s="13" t="s">
        <v>3498</v>
      </c>
      <c r="O71" s="13" t="s">
        <v>3845</v>
      </c>
      <c r="P71" s="13" t="s">
        <v>3500</v>
      </c>
      <c r="Q71" s="13" t="s">
        <v>3847</v>
      </c>
      <c r="R71" s="13" t="s">
        <v>3502</v>
      </c>
      <c r="S71" s="13" t="s">
        <v>3849</v>
      </c>
      <c r="T71" s="13" t="s">
        <v>3504</v>
      </c>
      <c r="U71" s="13" t="s">
        <v>3851</v>
      </c>
      <c r="V71" s="13" t="s">
        <v>3505</v>
      </c>
    </row>
    <row r="72" spans="1:22" ht="15">
      <c r="A72" s="78" t="s">
        <v>394</v>
      </c>
      <c r="B72" s="78">
        <v>41</v>
      </c>
      <c r="C72" s="78" t="s">
        <v>3831</v>
      </c>
      <c r="D72" s="78">
        <v>2</v>
      </c>
      <c r="E72" s="78" t="s">
        <v>394</v>
      </c>
      <c r="F72" s="78">
        <v>32</v>
      </c>
      <c r="G72" s="78" t="s">
        <v>398</v>
      </c>
      <c r="H72" s="78">
        <v>12</v>
      </c>
      <c r="I72" s="78" t="s">
        <v>396</v>
      </c>
      <c r="J72" s="78">
        <v>5</v>
      </c>
      <c r="K72" s="78" t="s">
        <v>408</v>
      </c>
      <c r="L72" s="78">
        <v>2</v>
      </c>
      <c r="M72" s="78" t="s">
        <v>369</v>
      </c>
      <c r="N72" s="78">
        <v>4</v>
      </c>
      <c r="O72" s="78" t="s">
        <v>412</v>
      </c>
      <c r="P72" s="78">
        <v>3</v>
      </c>
      <c r="Q72" s="78" t="s">
        <v>300</v>
      </c>
      <c r="R72" s="78">
        <v>2</v>
      </c>
      <c r="S72" s="78" t="s">
        <v>411</v>
      </c>
      <c r="T72" s="78">
        <v>2</v>
      </c>
      <c r="U72" s="78" t="s">
        <v>284</v>
      </c>
      <c r="V72" s="78">
        <v>1</v>
      </c>
    </row>
    <row r="73" spans="1:22" ht="15">
      <c r="A73" s="78" t="s">
        <v>398</v>
      </c>
      <c r="B73" s="78">
        <v>17</v>
      </c>
      <c r="C73" s="78" t="s">
        <v>3832</v>
      </c>
      <c r="D73" s="78">
        <v>1</v>
      </c>
      <c r="E73" s="78" t="s">
        <v>413</v>
      </c>
      <c r="F73" s="78">
        <v>2</v>
      </c>
      <c r="G73" s="78" t="s">
        <v>394</v>
      </c>
      <c r="H73" s="78">
        <v>4</v>
      </c>
      <c r="I73" s="78" t="s">
        <v>398</v>
      </c>
      <c r="J73" s="78">
        <v>4</v>
      </c>
      <c r="K73" s="78" t="s">
        <v>407</v>
      </c>
      <c r="L73" s="78">
        <v>2</v>
      </c>
      <c r="M73" s="78"/>
      <c r="N73" s="78"/>
      <c r="O73" s="78" t="s">
        <v>279</v>
      </c>
      <c r="P73" s="78">
        <v>1</v>
      </c>
      <c r="Q73" s="78"/>
      <c r="R73" s="78"/>
      <c r="S73" s="78" t="s">
        <v>287</v>
      </c>
      <c r="T73" s="78">
        <v>1</v>
      </c>
      <c r="U73" s="78" t="s">
        <v>410</v>
      </c>
      <c r="V73" s="78">
        <v>1</v>
      </c>
    </row>
    <row r="74" spans="1:22" ht="15">
      <c r="A74" s="78" t="s">
        <v>396</v>
      </c>
      <c r="B74" s="78">
        <v>5</v>
      </c>
      <c r="C74" s="78" t="s">
        <v>3833</v>
      </c>
      <c r="D74" s="78">
        <v>1</v>
      </c>
      <c r="E74" s="78" t="s">
        <v>398</v>
      </c>
      <c r="F74" s="78">
        <v>1</v>
      </c>
      <c r="G74" s="78"/>
      <c r="H74" s="78"/>
      <c r="I74" s="78" t="s">
        <v>394</v>
      </c>
      <c r="J74" s="78">
        <v>4</v>
      </c>
      <c r="K74" s="78" t="s">
        <v>406</v>
      </c>
      <c r="L74" s="78">
        <v>2</v>
      </c>
      <c r="M74" s="78"/>
      <c r="N74" s="78"/>
      <c r="O74" s="78" t="s">
        <v>400</v>
      </c>
      <c r="P74" s="78">
        <v>1</v>
      </c>
      <c r="Q74" s="78"/>
      <c r="R74" s="78"/>
      <c r="S74" s="78"/>
      <c r="T74" s="78"/>
      <c r="U74" s="78"/>
      <c r="V74" s="78"/>
    </row>
    <row r="75" spans="1:22" ht="15">
      <c r="A75" s="78" t="s">
        <v>369</v>
      </c>
      <c r="B75" s="78">
        <v>4</v>
      </c>
      <c r="C75" s="78" t="s">
        <v>296</v>
      </c>
      <c r="D75" s="78">
        <v>1</v>
      </c>
      <c r="E75" s="78" t="s">
        <v>356</v>
      </c>
      <c r="F75" s="78">
        <v>1</v>
      </c>
      <c r="G75" s="78"/>
      <c r="H75" s="78"/>
      <c r="I75" s="78" t="s">
        <v>393</v>
      </c>
      <c r="J75" s="78">
        <v>2</v>
      </c>
      <c r="K75" s="78" t="s">
        <v>405</v>
      </c>
      <c r="L75" s="78">
        <v>2</v>
      </c>
      <c r="M75" s="78"/>
      <c r="N75" s="78"/>
      <c r="O75" s="78"/>
      <c r="P75" s="78"/>
      <c r="Q75" s="78"/>
      <c r="R75" s="78"/>
      <c r="S75" s="78"/>
      <c r="T75" s="78"/>
      <c r="U75" s="78"/>
      <c r="V75" s="78"/>
    </row>
    <row r="76" spans="1:22" ht="15">
      <c r="A76" s="78" t="s">
        <v>412</v>
      </c>
      <c r="B76" s="78">
        <v>3</v>
      </c>
      <c r="C76" s="78" t="s">
        <v>327</v>
      </c>
      <c r="D76" s="78">
        <v>1</v>
      </c>
      <c r="E76" s="78"/>
      <c r="F76" s="78"/>
      <c r="G76" s="78"/>
      <c r="H76" s="78"/>
      <c r="I76" s="78" t="s">
        <v>397</v>
      </c>
      <c r="J76" s="78">
        <v>1</v>
      </c>
      <c r="K76" s="78" t="s">
        <v>404</v>
      </c>
      <c r="L76" s="78">
        <v>2</v>
      </c>
      <c r="M76" s="78"/>
      <c r="N76" s="78"/>
      <c r="O76" s="78"/>
      <c r="P76" s="78"/>
      <c r="Q76" s="78"/>
      <c r="R76" s="78"/>
      <c r="S76" s="78"/>
      <c r="T76" s="78"/>
      <c r="U76" s="78"/>
      <c r="V76" s="78"/>
    </row>
    <row r="77" spans="1:22" ht="15">
      <c r="A77" s="78" t="s">
        <v>250</v>
      </c>
      <c r="B77" s="78">
        <v>3</v>
      </c>
      <c r="C77" s="78" t="s">
        <v>328</v>
      </c>
      <c r="D77" s="78">
        <v>1</v>
      </c>
      <c r="E77" s="78"/>
      <c r="F77" s="78"/>
      <c r="G77" s="78"/>
      <c r="H77" s="78"/>
      <c r="I77" s="78" t="s">
        <v>388</v>
      </c>
      <c r="J77" s="78">
        <v>1</v>
      </c>
      <c r="K77" s="78" t="s">
        <v>403</v>
      </c>
      <c r="L77" s="78">
        <v>2</v>
      </c>
      <c r="M77" s="78"/>
      <c r="N77" s="78"/>
      <c r="O77" s="78"/>
      <c r="P77" s="78"/>
      <c r="Q77" s="78"/>
      <c r="R77" s="78"/>
      <c r="S77" s="78"/>
      <c r="T77" s="78"/>
      <c r="U77" s="78"/>
      <c r="V77" s="78"/>
    </row>
    <row r="78" spans="1:22" ht="15">
      <c r="A78" s="78" t="s">
        <v>393</v>
      </c>
      <c r="B78" s="78">
        <v>2</v>
      </c>
      <c r="C78" s="78" t="s">
        <v>335</v>
      </c>
      <c r="D78" s="78">
        <v>1</v>
      </c>
      <c r="E78" s="78"/>
      <c r="F78" s="78"/>
      <c r="G78" s="78"/>
      <c r="H78" s="78"/>
      <c r="I78" s="78" t="s">
        <v>390</v>
      </c>
      <c r="J78" s="78">
        <v>1</v>
      </c>
      <c r="K78" s="78" t="s">
        <v>402</v>
      </c>
      <c r="L78" s="78">
        <v>2</v>
      </c>
      <c r="M78" s="78"/>
      <c r="N78" s="78"/>
      <c r="O78" s="78"/>
      <c r="P78" s="78"/>
      <c r="Q78" s="78"/>
      <c r="R78" s="78"/>
      <c r="S78" s="78"/>
      <c r="T78" s="78"/>
      <c r="U78" s="78"/>
      <c r="V78" s="78"/>
    </row>
    <row r="79" spans="1:22" ht="15">
      <c r="A79" s="78" t="s">
        <v>413</v>
      </c>
      <c r="B79" s="78">
        <v>2</v>
      </c>
      <c r="C79" s="78"/>
      <c r="D79" s="78"/>
      <c r="E79" s="78"/>
      <c r="F79" s="78"/>
      <c r="G79" s="78"/>
      <c r="H79" s="78"/>
      <c r="I79" s="78" t="s">
        <v>391</v>
      </c>
      <c r="J79" s="78">
        <v>1</v>
      </c>
      <c r="K79" s="78" t="s">
        <v>283</v>
      </c>
      <c r="L79" s="78">
        <v>1</v>
      </c>
      <c r="M79" s="78"/>
      <c r="N79" s="78"/>
      <c r="O79" s="78"/>
      <c r="P79" s="78"/>
      <c r="Q79" s="78"/>
      <c r="R79" s="78"/>
      <c r="S79" s="78"/>
      <c r="T79" s="78"/>
      <c r="U79" s="78"/>
      <c r="V79" s="78"/>
    </row>
    <row r="80" spans="1:22" ht="15">
      <c r="A80" s="78" t="s">
        <v>300</v>
      </c>
      <c r="B80" s="78">
        <v>2</v>
      </c>
      <c r="C80" s="78"/>
      <c r="D80" s="78"/>
      <c r="E80" s="78"/>
      <c r="F80" s="78"/>
      <c r="G80" s="78"/>
      <c r="H80" s="78"/>
      <c r="I80" s="78" t="s">
        <v>392</v>
      </c>
      <c r="J80" s="78">
        <v>1</v>
      </c>
      <c r="K80" s="78" t="s">
        <v>409</v>
      </c>
      <c r="L80" s="78">
        <v>1</v>
      </c>
      <c r="M80" s="78"/>
      <c r="N80" s="78"/>
      <c r="O80" s="78"/>
      <c r="P80" s="78"/>
      <c r="Q80" s="78"/>
      <c r="R80" s="78"/>
      <c r="S80" s="78"/>
      <c r="T80" s="78"/>
      <c r="U80" s="78"/>
      <c r="V80" s="78"/>
    </row>
    <row r="81" spans="1:22" ht="15">
      <c r="A81" s="78" t="s">
        <v>411</v>
      </c>
      <c r="B81" s="78">
        <v>2</v>
      </c>
      <c r="C81" s="78"/>
      <c r="D81" s="78"/>
      <c r="E81" s="78"/>
      <c r="F81" s="78"/>
      <c r="G81" s="78"/>
      <c r="H81" s="78"/>
      <c r="I81" s="78" t="s">
        <v>395</v>
      </c>
      <c r="J81" s="78">
        <v>1</v>
      </c>
      <c r="K81" s="78" t="s">
        <v>3842</v>
      </c>
      <c r="L81" s="78">
        <v>1</v>
      </c>
      <c r="M81" s="78"/>
      <c r="N81" s="78"/>
      <c r="O81" s="78"/>
      <c r="P81" s="78"/>
      <c r="Q81" s="78"/>
      <c r="R81" s="78"/>
      <c r="S81" s="78"/>
      <c r="T81" s="78"/>
      <c r="U81" s="78"/>
      <c r="V81" s="78"/>
    </row>
    <row r="84" spans="1:22" ht="15" customHeight="1">
      <c r="A84" s="13" t="s">
        <v>3862</v>
      </c>
      <c r="B84" s="13" t="s">
        <v>3483</v>
      </c>
      <c r="C84" s="13" t="s">
        <v>3863</v>
      </c>
      <c r="D84" s="13" t="s">
        <v>3488</v>
      </c>
      <c r="E84" s="13" t="s">
        <v>3864</v>
      </c>
      <c r="F84" s="13" t="s">
        <v>3490</v>
      </c>
      <c r="G84" s="13" t="s">
        <v>3865</v>
      </c>
      <c r="H84" s="13" t="s">
        <v>3492</v>
      </c>
      <c r="I84" s="13" t="s">
        <v>3866</v>
      </c>
      <c r="J84" s="13" t="s">
        <v>3494</v>
      </c>
      <c r="K84" s="13" t="s">
        <v>3867</v>
      </c>
      <c r="L84" s="13" t="s">
        <v>3496</v>
      </c>
      <c r="M84" s="13" t="s">
        <v>3868</v>
      </c>
      <c r="N84" s="13" t="s">
        <v>3498</v>
      </c>
      <c r="O84" s="13" t="s">
        <v>3869</v>
      </c>
      <c r="P84" s="13" t="s">
        <v>3500</v>
      </c>
      <c r="Q84" s="13" t="s">
        <v>3870</v>
      </c>
      <c r="R84" s="13" t="s">
        <v>3502</v>
      </c>
      <c r="S84" s="13" t="s">
        <v>3871</v>
      </c>
      <c r="T84" s="13" t="s">
        <v>3504</v>
      </c>
      <c r="U84" s="13" t="s">
        <v>3872</v>
      </c>
      <c r="V84" s="13" t="s">
        <v>3505</v>
      </c>
    </row>
    <row r="85" spans="1:22" ht="15">
      <c r="A85" s="114" t="s">
        <v>374</v>
      </c>
      <c r="B85" s="78">
        <v>1189698</v>
      </c>
      <c r="C85" s="114" t="s">
        <v>339</v>
      </c>
      <c r="D85" s="78">
        <v>92477</v>
      </c>
      <c r="E85" s="114" t="s">
        <v>394</v>
      </c>
      <c r="F85" s="78">
        <v>92650</v>
      </c>
      <c r="G85" s="114" t="s">
        <v>398</v>
      </c>
      <c r="H85" s="78">
        <v>29095</v>
      </c>
      <c r="I85" s="114" t="s">
        <v>389</v>
      </c>
      <c r="J85" s="78">
        <v>13214</v>
      </c>
      <c r="K85" s="114" t="s">
        <v>409</v>
      </c>
      <c r="L85" s="78">
        <v>120735</v>
      </c>
      <c r="M85" s="114" t="s">
        <v>369</v>
      </c>
      <c r="N85" s="78">
        <v>37730</v>
      </c>
      <c r="O85" s="114" t="s">
        <v>400</v>
      </c>
      <c r="P85" s="78">
        <v>49243</v>
      </c>
      <c r="Q85" s="114" t="s">
        <v>301</v>
      </c>
      <c r="R85" s="78">
        <v>300246</v>
      </c>
      <c r="S85" s="114" t="s">
        <v>287</v>
      </c>
      <c r="T85" s="78">
        <v>11256</v>
      </c>
      <c r="U85" s="114" t="s">
        <v>285</v>
      </c>
      <c r="V85" s="78">
        <v>82329</v>
      </c>
    </row>
    <row r="86" spans="1:22" ht="15">
      <c r="A86" s="114" t="s">
        <v>301</v>
      </c>
      <c r="B86" s="78">
        <v>300246</v>
      </c>
      <c r="C86" s="114" t="s">
        <v>231</v>
      </c>
      <c r="D86" s="78">
        <v>51547</v>
      </c>
      <c r="E86" s="114" t="s">
        <v>413</v>
      </c>
      <c r="F86" s="78">
        <v>50097</v>
      </c>
      <c r="G86" s="114" t="s">
        <v>308</v>
      </c>
      <c r="H86" s="78">
        <v>3098</v>
      </c>
      <c r="I86" s="114" t="s">
        <v>312</v>
      </c>
      <c r="J86" s="78">
        <v>3474</v>
      </c>
      <c r="K86" s="114" t="s">
        <v>403</v>
      </c>
      <c r="L86" s="78">
        <v>97009</v>
      </c>
      <c r="M86" s="114" t="s">
        <v>370</v>
      </c>
      <c r="N86" s="78">
        <v>20009</v>
      </c>
      <c r="O86" s="114" t="s">
        <v>412</v>
      </c>
      <c r="P86" s="78">
        <v>30732</v>
      </c>
      <c r="Q86" s="114" t="s">
        <v>226</v>
      </c>
      <c r="R86" s="78">
        <v>29417</v>
      </c>
      <c r="S86" s="114" t="s">
        <v>411</v>
      </c>
      <c r="T86" s="78">
        <v>1329</v>
      </c>
      <c r="U86" s="114" t="s">
        <v>284</v>
      </c>
      <c r="V86" s="78">
        <v>24935</v>
      </c>
    </row>
    <row r="87" spans="1:22" ht="15">
      <c r="A87" s="114" t="s">
        <v>318</v>
      </c>
      <c r="B87" s="78">
        <v>160687</v>
      </c>
      <c r="C87" s="114" t="s">
        <v>258</v>
      </c>
      <c r="D87" s="78">
        <v>46831</v>
      </c>
      <c r="E87" s="114" t="s">
        <v>237</v>
      </c>
      <c r="F87" s="78">
        <v>37248</v>
      </c>
      <c r="G87" s="114" t="s">
        <v>270</v>
      </c>
      <c r="H87" s="78">
        <v>2627</v>
      </c>
      <c r="I87" s="114" t="s">
        <v>393</v>
      </c>
      <c r="J87" s="78">
        <v>2506</v>
      </c>
      <c r="K87" s="114" t="s">
        <v>283</v>
      </c>
      <c r="L87" s="78">
        <v>18143</v>
      </c>
      <c r="M87" s="114" t="s">
        <v>331</v>
      </c>
      <c r="N87" s="78">
        <v>12138</v>
      </c>
      <c r="O87" s="114" t="s">
        <v>279</v>
      </c>
      <c r="P87" s="78">
        <v>14080</v>
      </c>
      <c r="Q87" s="114" t="s">
        <v>300</v>
      </c>
      <c r="R87" s="78">
        <v>9080</v>
      </c>
      <c r="S87" s="114" t="s">
        <v>288</v>
      </c>
      <c r="T87" s="78">
        <v>136</v>
      </c>
      <c r="U87" s="114" t="s">
        <v>410</v>
      </c>
      <c r="V87" s="78">
        <v>8070</v>
      </c>
    </row>
    <row r="88" spans="1:22" ht="15">
      <c r="A88" s="114" t="s">
        <v>409</v>
      </c>
      <c r="B88" s="78">
        <v>120735</v>
      </c>
      <c r="C88" s="114" t="s">
        <v>313</v>
      </c>
      <c r="D88" s="78">
        <v>39168</v>
      </c>
      <c r="E88" s="114" t="s">
        <v>235</v>
      </c>
      <c r="F88" s="78">
        <v>11965</v>
      </c>
      <c r="G88" s="114" t="s">
        <v>330</v>
      </c>
      <c r="H88" s="78">
        <v>2602</v>
      </c>
      <c r="I88" s="114" t="s">
        <v>397</v>
      </c>
      <c r="J88" s="78">
        <v>2220</v>
      </c>
      <c r="K88" s="114" t="s">
        <v>407</v>
      </c>
      <c r="L88" s="78">
        <v>12259</v>
      </c>
      <c r="M88" s="114" t="s">
        <v>344</v>
      </c>
      <c r="N88" s="78">
        <v>5764</v>
      </c>
      <c r="O88" s="114" t="s">
        <v>299</v>
      </c>
      <c r="P88" s="78">
        <v>3403</v>
      </c>
      <c r="Q88" s="114"/>
      <c r="R88" s="78"/>
      <c r="S88" s="114"/>
      <c r="T88" s="78"/>
      <c r="U88" s="114"/>
      <c r="V88" s="78"/>
    </row>
    <row r="89" spans="1:22" ht="15">
      <c r="A89" s="114" t="s">
        <v>403</v>
      </c>
      <c r="B89" s="78">
        <v>97009</v>
      </c>
      <c r="C89" s="114" t="s">
        <v>362</v>
      </c>
      <c r="D89" s="78">
        <v>36795</v>
      </c>
      <c r="E89" s="114" t="s">
        <v>329</v>
      </c>
      <c r="F89" s="78">
        <v>10384</v>
      </c>
      <c r="G89" s="114" t="s">
        <v>322</v>
      </c>
      <c r="H89" s="78">
        <v>2519</v>
      </c>
      <c r="I89" s="114" t="s">
        <v>388</v>
      </c>
      <c r="J89" s="78">
        <v>2212</v>
      </c>
      <c r="K89" s="114" t="s">
        <v>405</v>
      </c>
      <c r="L89" s="78">
        <v>9177</v>
      </c>
      <c r="M89" s="114"/>
      <c r="N89" s="78"/>
      <c r="O89" s="114"/>
      <c r="P89" s="78"/>
      <c r="Q89" s="114"/>
      <c r="R89" s="78"/>
      <c r="S89" s="114"/>
      <c r="T89" s="78"/>
      <c r="U89" s="114"/>
      <c r="V89" s="78"/>
    </row>
    <row r="90" spans="1:22" ht="15">
      <c r="A90" s="114" t="s">
        <v>394</v>
      </c>
      <c r="B90" s="78">
        <v>92650</v>
      </c>
      <c r="C90" s="114" t="s">
        <v>364</v>
      </c>
      <c r="D90" s="78">
        <v>32547</v>
      </c>
      <c r="E90" s="114" t="s">
        <v>356</v>
      </c>
      <c r="F90" s="78">
        <v>3741</v>
      </c>
      <c r="G90" s="114" t="s">
        <v>255</v>
      </c>
      <c r="H90" s="78">
        <v>2508</v>
      </c>
      <c r="I90" s="114" t="s">
        <v>392</v>
      </c>
      <c r="J90" s="78">
        <v>1873</v>
      </c>
      <c r="K90" s="114" t="s">
        <v>406</v>
      </c>
      <c r="L90" s="78">
        <v>3577</v>
      </c>
      <c r="M90" s="114"/>
      <c r="N90" s="78"/>
      <c r="O90" s="114"/>
      <c r="P90" s="78"/>
      <c r="Q90" s="114"/>
      <c r="R90" s="78"/>
      <c r="S90" s="114"/>
      <c r="T90" s="78"/>
      <c r="U90" s="114"/>
      <c r="V90" s="78"/>
    </row>
    <row r="91" spans="1:22" ht="15">
      <c r="A91" s="114" t="s">
        <v>339</v>
      </c>
      <c r="B91" s="78">
        <v>92477</v>
      </c>
      <c r="C91" s="114" t="s">
        <v>269</v>
      </c>
      <c r="D91" s="78">
        <v>18558</v>
      </c>
      <c r="E91" s="114" t="s">
        <v>275</v>
      </c>
      <c r="F91" s="78">
        <v>3362</v>
      </c>
      <c r="G91" s="114" t="s">
        <v>385</v>
      </c>
      <c r="H91" s="78">
        <v>2425</v>
      </c>
      <c r="I91" s="114" t="s">
        <v>390</v>
      </c>
      <c r="J91" s="78">
        <v>1788</v>
      </c>
      <c r="K91" s="114" t="s">
        <v>402</v>
      </c>
      <c r="L91" s="78">
        <v>1426</v>
      </c>
      <c r="M91" s="114"/>
      <c r="N91" s="78"/>
      <c r="O91" s="114"/>
      <c r="P91" s="78"/>
      <c r="Q91" s="114"/>
      <c r="R91" s="78"/>
      <c r="S91" s="114"/>
      <c r="T91" s="78"/>
      <c r="U91" s="114"/>
      <c r="V91" s="78"/>
    </row>
    <row r="92" spans="1:22" ht="15">
      <c r="A92" s="114" t="s">
        <v>285</v>
      </c>
      <c r="B92" s="78">
        <v>82329</v>
      </c>
      <c r="C92" s="114" t="s">
        <v>346</v>
      </c>
      <c r="D92" s="78">
        <v>17686</v>
      </c>
      <c r="E92" s="114" t="s">
        <v>316</v>
      </c>
      <c r="F92" s="78">
        <v>3268</v>
      </c>
      <c r="G92" s="114" t="s">
        <v>384</v>
      </c>
      <c r="H92" s="78">
        <v>1969</v>
      </c>
      <c r="I92" s="114" t="s">
        <v>396</v>
      </c>
      <c r="J92" s="78">
        <v>1248</v>
      </c>
      <c r="K92" s="114" t="s">
        <v>404</v>
      </c>
      <c r="L92" s="78">
        <v>1424</v>
      </c>
      <c r="M92" s="114"/>
      <c r="N92" s="78"/>
      <c r="O92" s="114"/>
      <c r="P92" s="78"/>
      <c r="Q92" s="114"/>
      <c r="R92" s="78"/>
      <c r="S92" s="114"/>
      <c r="T92" s="78"/>
      <c r="U92" s="114"/>
      <c r="V92" s="78"/>
    </row>
    <row r="93" spans="1:22" ht="15">
      <c r="A93" s="114" t="s">
        <v>236</v>
      </c>
      <c r="B93" s="78">
        <v>61240</v>
      </c>
      <c r="C93" s="114" t="s">
        <v>219</v>
      </c>
      <c r="D93" s="78">
        <v>17473</v>
      </c>
      <c r="E93" s="114" t="s">
        <v>233</v>
      </c>
      <c r="F93" s="78">
        <v>3051</v>
      </c>
      <c r="G93" s="114" t="s">
        <v>341</v>
      </c>
      <c r="H93" s="78">
        <v>1954</v>
      </c>
      <c r="I93" s="114" t="s">
        <v>395</v>
      </c>
      <c r="J93" s="78">
        <v>1135</v>
      </c>
      <c r="K93" s="114" t="s">
        <v>408</v>
      </c>
      <c r="L93" s="78">
        <v>991</v>
      </c>
      <c r="M93" s="114"/>
      <c r="N93" s="78"/>
      <c r="O93" s="114"/>
      <c r="P93" s="78"/>
      <c r="Q93" s="114"/>
      <c r="R93" s="78"/>
      <c r="S93" s="114"/>
      <c r="T93" s="78"/>
      <c r="U93" s="114"/>
      <c r="V93" s="78"/>
    </row>
    <row r="94" spans="1:22" ht="15">
      <c r="A94" s="114" t="s">
        <v>373</v>
      </c>
      <c r="B94" s="78">
        <v>57684</v>
      </c>
      <c r="C94" s="114" t="s">
        <v>295</v>
      </c>
      <c r="D94" s="78">
        <v>16454</v>
      </c>
      <c r="E94" s="114" t="s">
        <v>342</v>
      </c>
      <c r="F94" s="78">
        <v>2925</v>
      </c>
      <c r="G94" s="114" t="s">
        <v>247</v>
      </c>
      <c r="H94" s="78">
        <v>1842</v>
      </c>
      <c r="I94" s="114" t="s">
        <v>391</v>
      </c>
      <c r="J94" s="78">
        <v>750</v>
      </c>
      <c r="K94" s="114" t="s">
        <v>401</v>
      </c>
      <c r="L94" s="78">
        <v>2</v>
      </c>
      <c r="M94" s="114"/>
      <c r="N94" s="78"/>
      <c r="O94" s="114"/>
      <c r="P94" s="78"/>
      <c r="Q94" s="114"/>
      <c r="R94" s="78"/>
      <c r="S94" s="114"/>
      <c r="T94" s="78"/>
      <c r="U94" s="114"/>
      <c r="V94" s="78"/>
    </row>
  </sheetData>
  <hyperlinks>
    <hyperlink ref="A2" r:id="rId1" display="http://fitfluential.com/2015/04/50-of-the-best-running-songs/?utm_medium=Social&amp;utm_source=Unknown&amp;utm_campaign=Leadify"/>
    <hyperlink ref="A3" r:id="rId2" display="http://calathx.com/"/>
    <hyperlink ref="A5" r:id="rId3" display="https://www.foodfaithfitness.com/air-fryer-buffalo-cauliflower/"/>
    <hyperlink ref="A11" r:id="rId4" display="https://fitlifebrands.com/shop-by-brand/pmd-sports-nutrition/"/>
    <hyperlink ref="C2" r:id="rId5" display="http://fitfluential.com/2015/04/50-of-the-best-running-songs/?utm_medium=Social&amp;utm_source=Unknown&amp;utm_campaign=Leadify"/>
    <hyperlink ref="C3" r:id="rId6" display="http://calathx.com/"/>
    <hyperlink ref="C4" r:id="rId7" display="https://fitlifebrands.com/shop-by-brand/pmd-sports-nutrition/"/>
    <hyperlink ref="C5" r:id="rId8" display="http://www.donkboard.com/"/>
    <hyperlink ref="C6" r:id="rId9" display="https://www.instagram.com/p/BzEor3InxjL/?igshid=d726svb6f2ae"/>
    <hyperlink ref="C7" r:id="rId10" display="https://coachdebbieruns.com/14-useful-things-know-start-running/"/>
    <hyperlink ref="C8" r:id="rId11" display="https://enlacealdeporte.com/2018/10/14/el-peso-ideal-en-triatlon/"/>
    <hyperlink ref="C9" r:id="rId12" display="https://www.instagram.com/p/BzIw7rtHWCb/?igshid=151fep7hmdif5"/>
    <hyperlink ref="C10" r:id="rId13" display="https://www.instagram.com/p/BzLSRn0jV9F/?igshid=vmc333xl53kb"/>
    <hyperlink ref="C11" r:id="rId14" display="https://twitter.com/reprunning/status/1143910589279821825"/>
    <hyperlink ref="E2" r:id="rId15" display="http://fitfluential.com/2015/04/50-of-the-best-running-songs/?utm_medium=Social&amp;utm_source=Unknown&amp;utm_campaign=Leadify"/>
    <hyperlink ref="E3" r:id="rId16" display="https://www.health.harvard.edu/mind-and-mood/simple-strategies-to-stop-stress-related-overeating"/>
    <hyperlink ref="E4" r:id="rId17" display="https://www.instagram.com/p/BzYl8uanDHC/?igshid=1o44qjudj0s8l"/>
    <hyperlink ref="E5" r:id="rId18" display="https://www.instagram.com/p/BzD4JF9nT4X/?igshid=6wtic1bkrx6d"/>
    <hyperlink ref="E6" r:id="rId19" display="https://www.instagram.com/p/BzGh8WbHA1E/?igshid=1pr352392nl5e"/>
    <hyperlink ref="G2" r:id="rId20" display="http://fitfluential.com/2015/04/50-of-the-best-running-songs/?utm_medium=Social&amp;utm_source=Unknown&amp;utm_campaign=Leadify"/>
    <hyperlink ref="I2" r:id="rId21" display="http://fitfluential.com/2015/04/50-of-the-best-running-songs/?utm_medium=Social&amp;utm_source=Unknown&amp;utm_campaign=Leadify"/>
    <hyperlink ref="I3" r:id="rId22" display="https://www.instagram.com/p/BzWqi8YFGWM/?igshid=ccnw6u591rla"/>
    <hyperlink ref="I4" r:id="rId23" display="https://www.instagram.com/p/BzL10Dgj1jb/?igshid=nbemnqrngdi4"/>
    <hyperlink ref="I5" r:id="rId24" display="https://www.instagram.com/p/BzfYqThnVjw/?igshid=gq10nso4frq6"/>
    <hyperlink ref="I6" r:id="rId25" display="https://www.instagram.com/p/BzLC3QgDA2r/?igshid=1unr8c6ji1lh1"/>
    <hyperlink ref="I7" r:id="rId26" display="https://www.instagram.com/p/BzNzv2uDCKA/?igshid=1gvguu8pktzmn"/>
    <hyperlink ref="I8" r:id="rId27" display="https://www.instagram.com/p/BzXbqSmJZ-b/?igshid=2fl29n9d6yet"/>
    <hyperlink ref="M2" r:id="rId28" display="https://www.foodfaithfitness.com/air-fryer-buffalo-cauliflower/"/>
    <hyperlink ref="M3" r:id="rId29" display="https://www.foodfaithfitness.com/instant-pot-pasta-primavera/"/>
    <hyperlink ref="M4" r:id="rId30" display="https://www.foodfaithfitness.com/gluten-free-low-carb-quiche-with-almond-flour-crust/"/>
    <hyperlink ref="M5" r:id="rId31" display="https://www.foodfaithfitness.com/grilled-avocados-with-feta-tahini-sauce/"/>
    <hyperlink ref="M6" r:id="rId32" display="https://www.foodfaithfitness.com/best-dairy-free-yogurt-taste-test/"/>
    <hyperlink ref="M7" r:id="rId33" display="https://www.foodfaithfitness.com/what-is-intuitive-eating-and-how-to-eat-intuitively/"/>
    <hyperlink ref="Q2" r:id="rId34" display="https://fitlifebrands.com/athletes/siera-capesius/"/>
    <hyperlink ref="Q3" r:id="rId35" display="https://fitlifebrands.com/products/morph-xtreme/?sku=MORPHPOP"/>
    <hyperlink ref="Q4" r:id="rId36" display="https://fitlifebrands.com/athletes/sara-woods/"/>
  </hyperlinks>
  <printOptions/>
  <pageMargins left="0.7" right="0.7" top="0.75" bottom="0.75" header="0.3" footer="0.3"/>
  <pageSetup orientation="portrait" paperSize="9"/>
  <tableParts>
    <tablePart r:id="rId42"/>
    <tablePart r:id="rId44"/>
    <tablePart r:id="rId43"/>
    <tablePart r:id="rId40"/>
    <tablePart r:id="rId38"/>
    <tablePart r:id="rId39"/>
    <tablePart r:id="rId41"/>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2019-07-07T12:22:14Z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