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<sst xmlns="http://schemas.openxmlformats.org/spreadsheetml/2006/main" count="485" uniqueCount="317">
  <si>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</si>
  <si>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</si>
  <si>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</si>
  <si>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</si>
  <si>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</si>
  <si>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</si>
  <si>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</si>
  <si>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</si>
  <si>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</si>
  <si>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</si>
  <si>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</si>
  <si>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</si>
  <si>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</si>
  <si>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</si>
  <si>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</si>
  <si>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</si>
  <si>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</si>
  <si>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</si>
  <si>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</si>
  <si>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</si>
  <si>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</si>
  <si>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</si>
  <si>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</si>
  <si>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</si>
  <si>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</si>
  <si>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</si>
  <si>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</si>
  <si>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</si>
  <si>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</si>
  <si>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</si>
  <si>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</si>
  <si>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</si>
  <si>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</si>
  <si>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</si>
  <si>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</si>
  <si>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</si>
  <si>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</si>
  <si>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</si>
  <si>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</si>
  <si>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</si>
  <si>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</si>
  <si>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</si>
  <si>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</si>
  <si>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</si>
  <si>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</si>
  <si>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</si>
  <si>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</si>
  <si>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</si>
  <si>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</si>
  <si>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</si>
  <si>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</si>
  <si>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</si>
  <si>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</si>
  <si>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</si>
  <si>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</si>
  <si>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</si>
  <si>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</si>
  <si>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</si>
  <si>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</si>
  <si>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</si>
  <si>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</si>
  <si>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</si>
  <si>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</si>
  <si>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</si>
  <si>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</si>
  <si>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</si>
  <si>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</si>
  <si>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</si>
  <si>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</si>
  <si>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</si>
  <si>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</si>
  <si>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</si>
  <si>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</si>
  <si>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</si>
  <si>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</si>
  <si>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</si>
  <si>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</si>
  <si>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</si>
  <si>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</si>
  <si>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</si>
  <si>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</si>
  <si>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</si>
  <si>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</si>
  <si>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</si>
  <si>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</si>
  <si>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</si>
  <si>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</si>
  <si>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</si>
  <si>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</si>
  <si>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</si>
  <si>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</si>
  <si>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</si>
  <si>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</si>
  <si>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</si>
  <si>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</si>
  <si>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</si>
  <si>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</si>
  <si>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</si>
  <si>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</si>
  <si>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</si>
  <si>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</si>
  <si>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</si>
  <si>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</si>
  <si>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</si>
  <si>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</si>
  <si>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</si>
  <si>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</si>
  <si>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</si>
  <si>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</si>
  <si>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</si>
  <si>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</si>
  <si>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</si>
  <si>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</si>
  <si>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</si>
  <si>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</si>
  <si>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</si>
  <si>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</si>
  <si>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</si>
  <si>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</si>
  <si>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</si>
  <si>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</si>
  <si>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</si>
  <si>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</si>
  <si>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</si>
  <si>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</si>
  <si>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</si>
  <si>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</si>
  <si>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</si>
  <si>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</si>
  <si>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</si>
  <si>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</si>
  <si>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</si>
  <si>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</si>
  <si>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</si>
  <si>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</si>
  <si>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</si>
  <si>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</si>
  <si>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</si>
  <si>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</si>
  <si>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</si>
  <si>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</si>
  <si>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</si>
  <si>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</si>
  <si>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</si>
  <si>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</si>
  <si>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</si>
  <si>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</si>
  <si>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</si>
  <si>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</si>
  <si>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</si>
  <si>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</si>
  <si>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</si>
  <si>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</si>
  <si>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</si>
  <si>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</si>
  <si>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</si>
  <si>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</si>
  <si>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</si>
  <si>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</si>
  <si>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</si>
  <si>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</si>
  <si>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</si>
  <si>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</si>
  <si>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</si>
  <si>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</si>
  <si>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</si>
  <si>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</si>
  <si>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</si>
  <si>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</si>
  <si>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</si>
  <si>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</si>
  <si>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</si>
  <si>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</si>
  <si>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</si>
  <si>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</si>
  <si>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</si>
  <si>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</si>
  <si>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</si>
  <si>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</si>
  <si>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</si>
  <si>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</si>
  <si>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</si>
  <si>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</si>
  <si>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</si>
  <si>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</si>
  <si>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</si>
  <si>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</si>
  <si>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</si>
  <si>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</si>
  <si>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</si>
  <si>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</si>
  <si>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</si>
  <si>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</si>
  <si>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</si>
  <si>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</si>
  <si>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</si>
  <si>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</si>
  <si>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</si>
  <si>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</si>
  <si>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</si>
  <si>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</si>
  <si>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</si>
  <si>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</si>
  <si>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</si>
  <si>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</si>
  <si>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</si>
  <si>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</si>
  <si>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</si>
  <si>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</si>
  <si>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</si>
  <si>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</si>
  <si>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</si>
  <si>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</si>
  <si>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</si>
  <si>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jaksonsteward</t>
  </si>
  <si>
    <t>chemicalsgreen</t>
  </si>
  <si>
    <t>#Greenchemicals and materials are the eco-friendly alternatives that are used in place of conventional #chemicals and materials.
Get a PDF Sample Reports: https://t.co/O5fipk6AQ3 https://t.co/QmVbSCOb1D</t>
  </si>
  <si>
    <t>WASTE-Treat® 92000 serimizde, atık sularda özellikle askıda katı madde değerini azaltmak için kimyasal arıtma sistemlerinde düşük dozajda yüksek performans ile çalışan organik koagülantlar serisini önermekteyiz.
#GREENChemicals #ChemistryForTheFutur #WASTETreat https://t.co/4rnM2KdEu1</t>
  </si>
  <si>
    <t>straitsresearch.com</t>
  </si>
  <si>
    <t>greenchemicals chemicals</t>
  </si>
  <si>
    <t>greenchemicals chemistryforthefutur wastetreat</t>
  </si>
  <si>
    <t>06:21:31</t>
  </si>
  <si>
    <t>14:49:53</t>
  </si>
  <si>
    <t>1509053188648841218</t>
  </si>
  <si>
    <t>1507369182622584838</t>
  </si>
  <si>
    <t/>
  </si>
  <si>
    <t>en</t>
  </si>
  <si>
    <t>tr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</si>
  <si>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</si>
  <si>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</si>
  <si>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</si>
  <si>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</si>
  <si>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</si>
  <si>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</si>
  <si>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</si>
  <si>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</si>
  <si>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</si>
  <si>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</si>
  <si>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</si>
  <si>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</si>
  <si>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</si>
  <si>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</si>
  <si>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</si>
  <si>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</si>
  <si>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</si>
  <si>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</si>
  <si>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</si>
  <si>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</si>
  <si>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</si>
  <si>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</si>
  <si>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</si>
  <si>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</si>
  <si>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Suraj Manwar</t>
  </si>
  <si>
    <t>GREEN Chemicals®</t>
  </si>
  <si>
    <t>1088023644071067648</t>
  </si>
  <si>
    <t>954301852404932608</t>
  </si>
  <si>
    <t>Research Analyst, Business Analyst, and Consultant</t>
  </si>
  <si>
    <t>Kimyasal ürün ve teknik hizmet şirketi</t>
  </si>
  <si>
    <t>Pune</t>
  </si>
  <si>
    <t>Kocaeli, Türkiye</t>
  </si>
  <si>
    <t>Open Twitter Page for This Person</t>
  </si>
  <si>
    <t>jaksonsteward
#Greenchemicals and materials are
the eco-friendly alternatives that
are used in place of conventional
#chemicals and materials. Get a
PDF Sample Reports: https://t.co/O5fipk6AQ3
https://t.co/QmVbSCOb1D</t>
  </si>
  <si>
    <t>chemicalsgreen
WASTE-Treat® 92000 serimizde, atık
sularda özellikle askıda katı madde
değerini azaltmak için kimyasal
arıtma sistemlerinde düşük dozajda
yüksek performans ile çalışan organik
koagülantlar serisini önermekteyiz.
#GREENChemicals #ChemistryForTheFutur
#WASTETreat https://t.co/4rnM2KdEu1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</si>
  <si>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</si>
  <si>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</si>
  <si>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</si>
  <si>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</si>
  <si>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</si>
  <si>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</si>
  <si>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</si>
  <si>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</si>
  <si>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</si>
  <si>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</si>
  <si>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</si>
  <si>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</si>
  <si>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</si>
  <si>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</si>
  <si>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</si>
  <si>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</si>
  <si>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</si>
  <si>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</si>
  <si>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</si>
  <si>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</si>
  <si>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</si>
  <si>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</si>
  <si>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</si>
  <si>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</si>
  <si>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</si>
  <si>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</si>
  <si>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</si>
  <si>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</si>
  <si>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</si>
  <si>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</si>
  <si>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</si>
  <si>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</si>
  <si>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</si>
  <si>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</si>
  <si>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</si>
  <si>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</si>
  <si>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</si>
  <si>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</si>
  <si>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</si>
  <si>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</si>
  <si>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</si>
  <si>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</si>
  <si>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</si>
  <si>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</si>
  <si>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</si>
  <si>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https://straitsresearch.com/report/green-chemicals-and-materials-market/request-sample</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</si>
  <si>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</si>
  <si>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</si>
  <si>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</si>
  <si>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</si>
  <si>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</si>
  <si>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</si>
  <si>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05 April 2022 at 02:51 UTC.
The requested start date was Tuesday, 05 April 2022 at 00:01 UTC and the maximum number of days (going backward) was 14.
The maximum number of tweets collected was 7,500.
The tweets in the network were tweeted over the 4-day, 15-hour, 31-minute period from Friday, 25 March 2022 at 14:49 UTC to Wednesday, 30 March 2022 at 06:21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</si>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</sst>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373793"/>
        <c:axId val="63819818"/>
      </c:barChart>
      <c:catAx>
        <c:axId val="443737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19818"/>
        <c:crosses val="autoZero"/>
        <c:auto val="1"/>
        <c:lblOffset val="100"/>
        <c:noMultiLvlLbl val="0"/>
      </c:catAx>
      <c:valAx>
        <c:axId val="6381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3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3/25/2022 14:49</c:v>
                </c:pt>
                <c:pt idx="1">
                  <c:v>3/30/2022 6:21</c:v>
                </c:pt>
              </c:strCache>
            </c:strRef>
          </c:cat>
          <c:val>
            <c:numRef>
              <c:f>'Time Series'!$B$26:$B$28</c:f>
              <c:numCache>
                <c:formatCode>General</c:formatCode>
                <c:ptCount val="2"/>
                <c:pt idx="0">
                  <c:v>1</c:v>
                </c:pt>
                <c:pt idx="1">
                  <c:v>1</c:v>
                </c:pt>
              </c:numCache>
            </c:numRef>
          </c:val>
        </c:ser>
        <c:axId val="47096011"/>
        <c:axId val="21210916"/>
      </c:barChart>
      <c:catAx>
        <c:axId val="47096011"/>
        <c:scaling>
          <c:orientation val="minMax"/>
        </c:scaling>
        <c:axPos val="b"/>
        <c:delete val="0"/>
        <c:numFmt formatCode="General" sourceLinked="1"/>
        <c:majorTickMark val="out"/>
        <c:minorTickMark val="none"/>
        <c:tickLblPos val="nextTo"/>
        <c:crossAx val="21210916"/>
        <c:crosses val="autoZero"/>
        <c:auto val="1"/>
        <c:lblOffset val="100"/>
        <c:noMultiLvlLbl val="0"/>
      </c:catAx>
      <c:valAx>
        <c:axId val="21210916"/>
        <c:scaling>
          <c:orientation val="minMax"/>
        </c:scaling>
        <c:axPos val="l"/>
        <c:majorGridlines/>
        <c:delete val="0"/>
        <c:numFmt formatCode="General" sourceLinked="1"/>
        <c:majorTickMark val="out"/>
        <c:minorTickMark val="none"/>
        <c:tickLblPos val="nextTo"/>
        <c:crossAx val="470960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507451"/>
        <c:axId val="2022740"/>
      </c:barChart>
      <c:catAx>
        <c:axId val="375074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2740"/>
        <c:crosses val="autoZero"/>
        <c:auto val="1"/>
        <c:lblOffset val="100"/>
        <c:noMultiLvlLbl val="0"/>
      </c:catAx>
      <c:valAx>
        <c:axId val="202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12585"/>
        <c:axId val="17251218"/>
      </c:barChart>
      <c:catAx>
        <c:axId val="54112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51218"/>
        <c:crosses val="autoZero"/>
        <c:auto val="1"/>
        <c:lblOffset val="100"/>
        <c:noMultiLvlLbl val="0"/>
      </c:catAx>
      <c:valAx>
        <c:axId val="1725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2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43235"/>
        <c:axId val="55171388"/>
      </c:barChart>
      <c:catAx>
        <c:axId val="210432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71388"/>
        <c:crosses val="autoZero"/>
        <c:auto val="1"/>
        <c:lblOffset val="100"/>
        <c:noMultiLvlLbl val="0"/>
      </c:catAx>
      <c:valAx>
        <c:axId val="5517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80445"/>
        <c:axId val="39697414"/>
      </c:barChart>
      <c:catAx>
        <c:axId val="26780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97414"/>
        <c:crosses val="autoZero"/>
        <c:auto val="1"/>
        <c:lblOffset val="100"/>
        <c:noMultiLvlLbl val="0"/>
      </c:catAx>
      <c:valAx>
        <c:axId val="39697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32407"/>
        <c:axId val="61373936"/>
      </c:barChart>
      <c:catAx>
        <c:axId val="217324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73936"/>
        <c:crosses val="autoZero"/>
        <c:auto val="1"/>
        <c:lblOffset val="100"/>
        <c:noMultiLvlLbl val="0"/>
      </c:catAx>
      <c:valAx>
        <c:axId val="6137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3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494513"/>
        <c:axId val="5232890"/>
      </c:barChart>
      <c:catAx>
        <c:axId val="15494513"/>
        <c:scaling>
          <c:orientation val="minMax"/>
        </c:scaling>
        <c:axPos val="b"/>
        <c:delete val="1"/>
        <c:majorTickMark val="out"/>
        <c:minorTickMark val="none"/>
        <c:tickLblPos val="none"/>
        <c:crossAx val="5232890"/>
        <c:crosses val="autoZero"/>
        <c:auto val="1"/>
        <c:lblOffset val="100"/>
        <c:noMultiLvlLbl val="0"/>
      </c:catAx>
      <c:valAx>
        <c:axId val="5232890"/>
        <c:scaling>
          <c:orientation val="minMax"/>
        </c:scaling>
        <c:axPos val="l"/>
        <c:delete val="1"/>
        <c:majorTickMark val="out"/>
        <c:minorTickMark val="none"/>
        <c:tickLblPos val="none"/>
        <c:crossAx val="154945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greenchemicals chemistryforthefutur wastetreat"/>
        <s v="greenchemicals 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3-25T14:49:53.000"/>
        <d v="2022-03-30T06:21: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hemicalsgreen"/>
    <s v="chemicalsgreen"/>
    <m/>
    <m/>
    <m/>
    <m/>
    <m/>
    <m/>
    <m/>
    <m/>
    <s v="No"/>
    <n v="3"/>
    <m/>
    <m/>
    <x v="0"/>
    <d v="2022-03-25T14:49:53.000"/>
    <s v="WASTE-Treat® 92000 serimizde, atık sularda özellikle askıda katı madde değerini azaltmak için kimyasal arıtma sistemlerinde düşük dozajda yüksek performans ile çalışan organik koagülantlar serisini önermekteyiz._x000a__x000a_#GREENChemicals #ChemistryForTheFutur #WASTETreat https://t.co/4rnM2KdEu1"/>
    <m/>
    <m/>
    <x v="0"/>
    <s v="https://pbs.twimg.com/media/FOtARMsXsAAcvPP.jpg"/>
    <s v="https://pbs.twimg.com/media/FOtARMsXsAAcvPP.jpg"/>
    <x v="0"/>
    <d v="2022-03-25T00:00:00.000"/>
    <s v="14:49:53"/>
    <s v="https://twitter.com/#!/chemicalsgreen/status/1507369182622584838"/>
    <m/>
    <m/>
    <s v="1507369182622584838"/>
    <m/>
    <b v="0"/>
    <n v="0"/>
    <s v=""/>
    <b v="0"/>
    <s v="tr"/>
    <m/>
    <s v=""/>
    <b v="0"/>
    <n v="0"/>
    <s v=""/>
    <s v="Twitter for iPhone"/>
    <b v="0"/>
    <s v="1507369182622584838"/>
    <s v="Tweet"/>
    <n v="0"/>
    <n v="0"/>
    <m/>
    <m/>
    <m/>
    <m/>
    <m/>
    <m/>
    <m/>
    <m/>
    <n v="1"/>
    <s v="1"/>
    <s v="1"/>
  </r>
  <r>
    <s v="jaksonsteward"/>
    <s v="jaksonsteward"/>
    <m/>
    <m/>
    <m/>
    <m/>
    <m/>
    <m/>
    <m/>
    <m/>
    <s v="No"/>
    <n v="4"/>
    <m/>
    <m/>
    <x v="0"/>
    <d v="2022-03-30T06:21:31.000"/>
    <s v="#Greenchemicals and materials are the eco-friendly alternatives that are used in place of conventional #chemicals and materials._x000a__x000a_Get a PDF Sample Reports: https://t.co/O5fipk6AQ3 https://t.co/QmVbSCOb1D"/>
    <s v="https://straitsresearch.com/report/green-chemicals-and-materials-market/request-sample"/>
    <s v="straitsresearch.com"/>
    <x v="1"/>
    <s v="https://pbs.twimg.com/media/FPE73YLUcAUTIPp.jpg"/>
    <s v="https://pbs.twimg.com/media/FPE73YLUcAUTIPp.jpg"/>
    <x v="1"/>
    <d v="2022-03-30T00:00:00.000"/>
    <s v="06:21:31"/>
    <s v="https://twitter.com/#!/jaksonsteward/status/1509053188648841218"/>
    <m/>
    <m/>
    <s v="1509053188648841218"/>
    <m/>
    <b v="0"/>
    <n v="0"/>
    <s v=""/>
    <b v="0"/>
    <s v="en"/>
    <m/>
    <s v=""/>
    <b v="0"/>
    <n v="0"/>
    <s v=""/>
    <s v="Twitter Web App"/>
    <b v="0"/>
    <s v="150905318864884121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HYPERLINK("https://t.co/lfNAOmJpBz")</calculatedColumnFormula>
    </tableColumn>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row>
    <row r="3" spans="1:57" ht="15" customHeight="1">
      <c r="A3" s="80" t="s">
        <v>215</v>
      </c>
      <c r="B3" s="80" t="s">
        <v>215</v>
      </c>
      <c r="C3" s="53" t="s">
        <v>312</v>
      </c>
      <c r="D3" s="54">
        <v>3</v>
      </c>
      <c r="E3" s="66" t="s">
        <v>132</v>
      </c>
      <c r="F3" s="55">
        <v>35</v>
      </c>
      <c r="G3" s="53"/>
      <c r="H3" s="57"/>
      <c r="I3" s="56"/>
      <c r="J3" s="56"/>
      <c r="K3" s="35" t="s">
        <v>65</v>
      </c>
      <c r="L3" s="62">
        <v>3</v>
      </c>
      <c r="M3" s="62"/>
      <c r="N3" s="63"/>
      <c r="O3" s="81" t="s">
        <v>176</v>
      </c>
      <c r="P3" s="83">
        <v>44645.61797453704</v>
      </c>
      <c r="Q3" s="81" t="s">
        <v>217</v>
      </c>
      <c r="R3" s="81"/>
      <c r="S3" s="81"/>
      <c r="T3" s="86" t="s">
        <v>220</v>
      </c>
      <c r="U3" s="88" t="str">
        <f>HYPERLINK("https://pbs.twimg.com/media/FOtARMsXsAAcvPP.jpg")</f>
        <v>https://pbs.twimg.com/media/FOtARMsXsAAcvPP.jpg</v>
      </c>
      <c r="V3" s="88" t="str">
        <f>HYPERLINK("https://pbs.twimg.com/media/FOtARMsXsAAcvPP.jpg")</f>
        <v>https://pbs.twimg.com/media/FOtARMsXsAAcvPP.jpg</v>
      </c>
      <c r="W3" s="83">
        <v>44645.61797453704</v>
      </c>
      <c r="X3" s="89">
        <v>44645</v>
      </c>
      <c r="Y3" s="86" t="s">
        <v>222</v>
      </c>
      <c r="Z3" s="88" t="str">
        <f>HYPERLINK("https://twitter.com/#!/chemicalsgreen/status/1507369182622584838")</f>
        <v>https://twitter.com/#!/chemicalsgreen/status/1507369182622584838</v>
      </c>
      <c r="AA3" s="81"/>
      <c r="AB3" s="81"/>
      <c r="AC3" s="86" t="s">
        <v>224</v>
      </c>
      <c r="AD3" s="81"/>
      <c r="AE3" s="81" t="b">
        <v>0</v>
      </c>
      <c r="AF3" s="81">
        <v>0</v>
      </c>
      <c r="AG3" s="86" t="s">
        <v>225</v>
      </c>
      <c r="AH3" s="81" t="b">
        <v>0</v>
      </c>
      <c r="AI3" s="81" t="s">
        <v>227</v>
      </c>
      <c r="AJ3" s="81"/>
      <c r="AK3" s="86" t="s">
        <v>225</v>
      </c>
      <c r="AL3" s="81" t="b">
        <v>0</v>
      </c>
      <c r="AM3" s="81">
        <v>0</v>
      </c>
      <c r="AN3" s="86" t="s">
        <v>225</v>
      </c>
      <c r="AO3" s="86" t="s">
        <v>229</v>
      </c>
      <c r="AP3" s="81" t="b">
        <v>0</v>
      </c>
      <c r="AQ3" s="86" t="s">
        <v>224</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312</v>
      </c>
      <c r="D4" s="54">
        <v>3</v>
      </c>
      <c r="E4" s="66" t="s">
        <v>132</v>
      </c>
      <c r="F4" s="55">
        <v>35</v>
      </c>
      <c r="G4" s="53"/>
      <c r="H4" s="57"/>
      <c r="I4" s="56"/>
      <c r="J4" s="56"/>
      <c r="K4" s="35" t="s">
        <v>65</v>
      </c>
      <c r="L4" s="79">
        <v>4</v>
      </c>
      <c r="M4" s="79"/>
      <c r="N4" s="63"/>
      <c r="O4" s="82" t="s">
        <v>176</v>
      </c>
      <c r="P4" s="84">
        <v>44650.26494212963</v>
      </c>
      <c r="Q4" s="82" t="s">
        <v>216</v>
      </c>
      <c r="R4" s="85" t="str">
        <f>HYPERLINK("https://straitsresearch.com/report/green-chemicals-and-materials-market/request-sample")</f>
        <v>https://straitsresearch.com/report/green-chemicals-and-materials-market/request-sample</v>
      </c>
      <c r="S4" s="82" t="s">
        <v>218</v>
      </c>
      <c r="T4" s="87" t="s">
        <v>219</v>
      </c>
      <c r="U4" s="85" t="str">
        <f>HYPERLINK("https://pbs.twimg.com/media/FPE73YLUcAUTIPp.jpg")</f>
        <v>https://pbs.twimg.com/media/FPE73YLUcAUTIPp.jpg</v>
      </c>
      <c r="V4" s="85" t="str">
        <f>HYPERLINK("https://pbs.twimg.com/media/FPE73YLUcAUTIPp.jpg")</f>
        <v>https://pbs.twimg.com/media/FPE73YLUcAUTIPp.jpg</v>
      </c>
      <c r="W4" s="84">
        <v>44650.26494212963</v>
      </c>
      <c r="X4" s="90">
        <v>44650</v>
      </c>
      <c r="Y4" s="87" t="s">
        <v>221</v>
      </c>
      <c r="Z4" s="85" t="str">
        <f>HYPERLINK("https://twitter.com/#!/jaksonsteward/status/1509053188648841218")</f>
        <v>https://twitter.com/#!/jaksonsteward/status/1509053188648841218</v>
      </c>
      <c r="AA4" s="82"/>
      <c r="AB4" s="82"/>
      <c r="AC4" s="87" t="s">
        <v>223</v>
      </c>
      <c r="AD4" s="82"/>
      <c r="AE4" s="82" t="b">
        <v>0</v>
      </c>
      <c r="AF4" s="82">
        <v>0</v>
      </c>
      <c r="AG4" s="87" t="s">
        <v>225</v>
      </c>
      <c r="AH4" s="82" t="b">
        <v>0</v>
      </c>
      <c r="AI4" s="82" t="s">
        <v>226</v>
      </c>
      <c r="AJ4" s="82"/>
      <c r="AK4" s="87" t="s">
        <v>225</v>
      </c>
      <c r="AL4" s="82" t="b">
        <v>0</v>
      </c>
      <c r="AM4" s="82">
        <v>0</v>
      </c>
      <c r="AN4" s="87" t="s">
        <v>225</v>
      </c>
      <c r="AO4" s="87" t="s">
        <v>228</v>
      </c>
      <c r="AP4" s="82" t="b">
        <v>0</v>
      </c>
      <c r="AQ4" s="87" t="s">
        <v>223</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303</v>
      </c>
      <c r="BB2" s="3"/>
      <c r="BC2" s="3"/>
    </row>
    <row r="3" spans="1:55" ht="15" customHeight="1">
      <c r="A3" s="49" t="s">
        <v>215</v>
      </c>
      <c r="B3" s="53"/>
      <c r="C3" s="53"/>
      <c r="D3" s="54"/>
      <c r="E3" s="55"/>
      <c r="F3" s="106" t="str">
        <f>HYPERLINK("http://pbs.twimg.com/profile_images/1460201642788364290/mAlneqJb_normal.jpg")</f>
        <v>http://pbs.twimg.com/profile_images/1460201642788364290/mAlneqJb_normal.jpg</v>
      </c>
      <c r="G3" s="53"/>
      <c r="H3" s="57" t="s">
        <v>215</v>
      </c>
      <c r="I3" s="56"/>
      <c r="J3" s="56"/>
      <c r="K3" s="108" t="s">
        <v>262</v>
      </c>
      <c r="L3" s="59"/>
      <c r="M3" s="60">
        <v>4999.5</v>
      </c>
      <c r="N3" s="60">
        <v>7417.021484375</v>
      </c>
      <c r="O3" s="58"/>
      <c r="P3" s="61"/>
      <c r="Q3" s="61"/>
      <c r="R3" s="50"/>
      <c r="S3" s="50"/>
      <c r="T3" s="50"/>
      <c r="U3" s="50"/>
      <c r="V3" s="51"/>
      <c r="W3" s="51"/>
      <c r="X3" s="52"/>
      <c r="Y3" s="51"/>
      <c r="Z3" s="51"/>
      <c r="AA3" s="62">
        <v>3</v>
      </c>
      <c r="AB3" s="62"/>
      <c r="AC3" s="63"/>
      <c r="AD3" s="81" t="s">
        <v>253</v>
      </c>
      <c r="AE3" s="86" t="s">
        <v>255</v>
      </c>
      <c r="AF3" s="81">
        <v>0</v>
      </c>
      <c r="AG3" s="81">
        <v>166</v>
      </c>
      <c r="AH3" s="81">
        <v>773</v>
      </c>
      <c r="AI3" s="81">
        <v>77</v>
      </c>
      <c r="AJ3" s="81"/>
      <c r="AK3" s="81" t="s">
        <v>257</v>
      </c>
      <c r="AL3" s="81" t="s">
        <v>259</v>
      </c>
      <c r="AM3" s="88" t="str">
        <f aca="true" t="shared" si="0" ref="AM3:AM4">HYPERLINK("https://t.co/lfNAOmJpBz")</f>
        <v>https://t.co/lfNAOmJpBz</v>
      </c>
      <c r="AN3" s="81"/>
      <c r="AO3" s="83">
        <v>43119.44289351852</v>
      </c>
      <c r="AP3" s="88" t="str">
        <f>HYPERLINK("https://pbs.twimg.com/profile_banners/954301852404932608/1628860811")</f>
        <v>https://pbs.twimg.com/profile_banners/954301852404932608/1628860811</v>
      </c>
      <c r="AQ3" s="81" t="b">
        <v>0</v>
      </c>
      <c r="AR3" s="81" t="b">
        <v>0</v>
      </c>
      <c r="AS3" s="81" t="b">
        <v>0</v>
      </c>
      <c r="AT3" s="81"/>
      <c r="AU3" s="81">
        <v>1</v>
      </c>
      <c r="AV3" s="88" t="str">
        <f aca="true" t="shared" si="1" ref="AV3:AV4">HYPERLINK("http://abs.twimg.com/images/themes/theme1/bg.png")</f>
        <v>http://abs.twimg.com/images/themes/theme1/bg.png</v>
      </c>
      <c r="AW3" s="81" t="b">
        <v>0</v>
      </c>
      <c r="AX3" s="81" t="s">
        <v>260</v>
      </c>
      <c r="AY3" s="88" t="str">
        <f>HYPERLINK("https://twitter.com/chemicalsgreen")</f>
        <v>https://twitter.com/chemicalsgreen</v>
      </c>
      <c r="AZ3" s="81" t="s">
        <v>66</v>
      </c>
      <c r="BA3" s="81" t="str">
        <f>REPLACE(INDEX(GroupVertices[Group],MATCH(Vertices[[#This Row],[Vertex]],GroupVertices[Vertex],0)),1,1,"")</f>
        <v>1</v>
      </c>
      <c r="BB3" s="3"/>
      <c r="BC3" s="3"/>
    </row>
    <row r="4" spans="1:58" ht="15">
      <c r="A4" s="91" t="s">
        <v>214</v>
      </c>
      <c r="B4" s="92"/>
      <c r="C4" s="92"/>
      <c r="D4" s="93"/>
      <c r="E4" s="94"/>
      <c r="F4" s="107" t="str">
        <f>HYPERLINK("http://pbs.twimg.com/profile_images/1088023719438561280/MPNs0V1C_normal.jpg")</f>
        <v>http://pbs.twimg.com/profile_images/1088023719438561280/MPNs0V1C_normal.jpg</v>
      </c>
      <c r="G4" s="92"/>
      <c r="H4" s="95" t="s">
        <v>214</v>
      </c>
      <c r="I4" s="96"/>
      <c r="J4" s="96"/>
      <c r="K4" s="109" t="s">
        <v>261</v>
      </c>
      <c r="L4" s="97"/>
      <c r="M4" s="98">
        <v>4999.5</v>
      </c>
      <c r="N4" s="98">
        <v>2581.978515625</v>
      </c>
      <c r="O4" s="99"/>
      <c r="P4" s="100"/>
      <c r="Q4" s="100"/>
      <c r="R4" s="101"/>
      <c r="S4" s="101"/>
      <c r="T4" s="101"/>
      <c r="U4" s="101"/>
      <c r="V4" s="102"/>
      <c r="W4" s="102"/>
      <c r="X4" s="102"/>
      <c r="Y4" s="102"/>
      <c r="Z4" s="103"/>
      <c r="AA4" s="104">
        <v>4</v>
      </c>
      <c r="AB4" s="104"/>
      <c r="AC4" s="105"/>
      <c r="AD4" s="81" t="s">
        <v>252</v>
      </c>
      <c r="AE4" s="86" t="s">
        <v>254</v>
      </c>
      <c r="AF4" s="81">
        <v>200</v>
      </c>
      <c r="AG4" s="81">
        <v>7</v>
      </c>
      <c r="AH4" s="81">
        <v>402</v>
      </c>
      <c r="AI4" s="81">
        <v>0</v>
      </c>
      <c r="AJ4" s="81"/>
      <c r="AK4" s="81" t="s">
        <v>256</v>
      </c>
      <c r="AL4" s="81" t="s">
        <v>258</v>
      </c>
      <c r="AM4" s="88" t="str">
        <f t="shared" si="0"/>
        <v>https://t.co/lfNAOmJpBz</v>
      </c>
      <c r="AN4" s="81"/>
      <c r="AO4" s="83">
        <v>43488.44474537037</v>
      </c>
      <c r="AP4" s="88" t="str">
        <f>HYPERLINK("https://pbs.twimg.com/profile_banners/1088023644071067648/1548241064")</f>
        <v>https://pbs.twimg.com/profile_banners/1088023644071067648/1548241064</v>
      </c>
      <c r="AQ4" s="81" t="b">
        <v>1</v>
      </c>
      <c r="AR4" s="81" t="b">
        <v>0</v>
      </c>
      <c r="AS4" s="81" t="b">
        <v>0</v>
      </c>
      <c r="AT4" s="81"/>
      <c r="AU4" s="81">
        <v>0</v>
      </c>
      <c r="AV4" s="88" t="str">
        <f t="shared" si="1"/>
        <v>http://abs.twimg.com/images/themes/theme1/bg.png</v>
      </c>
      <c r="AW4" s="81" t="b">
        <v>0</v>
      </c>
      <c r="AX4" s="81" t="s">
        <v>260</v>
      </c>
      <c r="AY4" s="88" t="str">
        <f>HYPERLINK("https://twitter.com/jaksonsteward")</f>
        <v>https://twitter.com/jaksonsteward</v>
      </c>
      <c r="AZ4" s="81" t="s">
        <v>66</v>
      </c>
      <c r="BA4" s="81"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307</v>
      </c>
    </row>
    <row r="3" spans="1:25" ht="15">
      <c r="A3" s="80" t="s">
        <v>301</v>
      </c>
      <c r="B3" s="110" t="s">
        <v>302</v>
      </c>
      <c r="C3" s="110" t="s">
        <v>56</v>
      </c>
      <c r="D3" s="14"/>
      <c r="E3" s="14"/>
      <c r="F3" s="15" t="s">
        <v>301</v>
      </c>
      <c r="G3" s="77"/>
      <c r="H3" s="77"/>
      <c r="I3" s="64">
        <v>3</v>
      </c>
      <c r="J3" s="64"/>
      <c r="K3" s="50">
        <v>2</v>
      </c>
      <c r="L3" s="50">
        <v>2</v>
      </c>
      <c r="M3" s="50">
        <v>0</v>
      </c>
      <c r="N3" s="50">
        <v>2</v>
      </c>
      <c r="O3" s="50">
        <v>2</v>
      </c>
      <c r="P3" s="51" t="s">
        <v>306</v>
      </c>
      <c r="Q3" s="51" t="s">
        <v>306</v>
      </c>
      <c r="R3" s="50">
        <v>2</v>
      </c>
      <c r="S3" s="50">
        <v>2</v>
      </c>
      <c r="T3" s="50">
        <v>1</v>
      </c>
      <c r="U3" s="50">
        <v>1</v>
      </c>
      <c r="V3" s="50">
        <v>0</v>
      </c>
      <c r="W3" s="51">
        <v>0</v>
      </c>
      <c r="X3" s="51">
        <v>0</v>
      </c>
      <c r="Y3" s="81" t="s">
        <v>308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301</v>
      </c>
      <c r="B2" s="86" t="s">
        <v>215</v>
      </c>
      <c r="C2" s="81">
        <f>VLOOKUP(GroupVertices[[#This Row],[Vertex]],Vertices[],MATCH("ID",Vertices[[#Headers],[Vertex]:[Vertex Group]],0),FALSE)</f>
        <v>3</v>
      </c>
    </row>
    <row r="3" spans="1:3" ht="15">
      <c r="A3" s="82" t="s">
        <v>301</v>
      </c>
      <c r="B3" s="86" t="s">
        <v>214</v>
      </c>
      <c r="C3" s="81">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row>
    <row r="3" spans="1:57" ht="15" customHeight="1">
      <c r="A3" s="80" t="s">
        <v>215</v>
      </c>
      <c r="B3" s="80" t="s">
        <v>215</v>
      </c>
      <c r="C3" s="53"/>
      <c r="D3" s="54"/>
      <c r="E3" s="66"/>
      <c r="F3" s="55"/>
      <c r="G3" s="53"/>
      <c r="H3" s="57"/>
      <c r="I3" s="56"/>
      <c r="J3" s="56"/>
      <c r="K3" s="35" t="s">
        <v>65</v>
      </c>
      <c r="L3" s="62">
        <v>3</v>
      </c>
      <c r="M3" s="62"/>
      <c r="N3" s="63"/>
      <c r="O3" s="81" t="s">
        <v>176</v>
      </c>
      <c r="P3" s="83">
        <v>44645.61797453704</v>
      </c>
      <c r="Q3" s="81" t="s">
        <v>217</v>
      </c>
      <c r="R3" s="81"/>
      <c r="S3" s="81"/>
      <c r="T3" s="86" t="s">
        <v>220</v>
      </c>
      <c r="U3" s="88" t="str">
        <f>HYPERLINK("https://pbs.twimg.com/media/FOtARMsXsAAcvPP.jpg")</f>
        <v>https://pbs.twimg.com/media/FOtARMsXsAAcvPP.jpg</v>
      </c>
      <c r="V3" s="88" t="str">
        <f>HYPERLINK("https://pbs.twimg.com/media/FOtARMsXsAAcvPP.jpg")</f>
        <v>https://pbs.twimg.com/media/FOtARMsXsAAcvPP.jpg</v>
      </c>
      <c r="W3" s="83">
        <v>44645.61797453704</v>
      </c>
      <c r="X3" s="89">
        <v>44645</v>
      </c>
      <c r="Y3" s="86" t="s">
        <v>222</v>
      </c>
      <c r="Z3" s="88" t="str">
        <f>HYPERLINK("https://twitter.com/#!/chemicalsgreen/status/1507369182622584838")</f>
        <v>https://twitter.com/#!/chemicalsgreen/status/1507369182622584838</v>
      </c>
      <c r="AA3" s="81"/>
      <c r="AB3" s="81"/>
      <c r="AC3" s="86" t="s">
        <v>224</v>
      </c>
      <c r="AD3" s="81"/>
      <c r="AE3" s="81" t="b">
        <v>0</v>
      </c>
      <c r="AF3" s="81">
        <v>0</v>
      </c>
      <c r="AG3" s="86" t="s">
        <v>225</v>
      </c>
      <c r="AH3" s="81" t="b">
        <v>0</v>
      </c>
      <c r="AI3" s="81" t="s">
        <v>227</v>
      </c>
      <c r="AJ3" s="81"/>
      <c r="AK3" s="86" t="s">
        <v>225</v>
      </c>
      <c r="AL3" s="81" t="b">
        <v>0</v>
      </c>
      <c r="AM3" s="81">
        <v>0</v>
      </c>
      <c r="AN3" s="86" t="s">
        <v>225</v>
      </c>
      <c r="AO3" s="86" t="s">
        <v>229</v>
      </c>
      <c r="AP3" s="81" t="b">
        <v>0</v>
      </c>
      <c r="AQ3" s="86" t="s">
        <v>224</v>
      </c>
      <c r="AR3" s="81" t="s">
        <v>176</v>
      </c>
      <c r="AS3" s="81">
        <v>0</v>
      </c>
      <c r="AT3" s="81">
        <v>0</v>
      </c>
      <c r="AU3" s="81"/>
      <c r="AV3" s="81"/>
      <c r="AW3" s="81"/>
      <c r="AX3" s="81"/>
      <c r="AY3" s="81"/>
      <c r="AZ3" s="81"/>
      <c r="BA3" s="81"/>
      <c r="BB3" s="81"/>
      <c r="BC3">
        <v>1</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44650.26494212963</v>
      </c>
      <c r="Q4" s="82" t="s">
        <v>216</v>
      </c>
      <c r="R4" s="85" t="str">
        <f>HYPERLINK("https://straitsresearch.com/report/green-chemicals-and-materials-market/request-sample")</f>
        <v>https://straitsresearch.com/report/green-chemicals-and-materials-market/request-sample</v>
      </c>
      <c r="S4" s="82" t="s">
        <v>218</v>
      </c>
      <c r="T4" s="87" t="s">
        <v>219</v>
      </c>
      <c r="U4" s="85" t="str">
        <f>HYPERLINK("https://pbs.twimg.com/media/FPE73YLUcAUTIPp.jpg")</f>
        <v>https://pbs.twimg.com/media/FPE73YLUcAUTIPp.jpg</v>
      </c>
      <c r="V4" s="85" t="str">
        <f>HYPERLINK("https://pbs.twimg.com/media/FPE73YLUcAUTIPp.jpg")</f>
        <v>https://pbs.twimg.com/media/FPE73YLUcAUTIPp.jpg</v>
      </c>
      <c r="W4" s="84">
        <v>44650.26494212963</v>
      </c>
      <c r="X4" s="90">
        <v>44650</v>
      </c>
      <c r="Y4" s="87" t="s">
        <v>221</v>
      </c>
      <c r="Z4" s="85" t="str">
        <f>HYPERLINK("https://twitter.com/#!/jaksonsteward/status/1509053188648841218")</f>
        <v>https://twitter.com/#!/jaksonsteward/status/1509053188648841218</v>
      </c>
      <c r="AA4" s="82"/>
      <c r="AB4" s="82"/>
      <c r="AC4" s="87" t="s">
        <v>223</v>
      </c>
      <c r="AD4" s="82"/>
      <c r="AE4" s="82" t="b">
        <v>0</v>
      </c>
      <c r="AF4" s="82">
        <v>0</v>
      </c>
      <c r="AG4" s="87" t="s">
        <v>225</v>
      </c>
      <c r="AH4" s="82" t="b">
        <v>0</v>
      </c>
      <c r="AI4" s="82" t="s">
        <v>226</v>
      </c>
      <c r="AJ4" s="82"/>
      <c r="AK4" s="87" t="s">
        <v>225</v>
      </c>
      <c r="AL4" s="82" t="b">
        <v>0</v>
      </c>
      <c r="AM4" s="82">
        <v>0</v>
      </c>
      <c r="AN4" s="87" t="s">
        <v>225</v>
      </c>
      <c r="AO4" s="87" t="s">
        <v>228</v>
      </c>
      <c r="AP4" s="82" t="b">
        <v>0</v>
      </c>
      <c r="AQ4" s="87" t="s">
        <v>223</v>
      </c>
      <c r="AR4" s="82" t="s">
        <v>176</v>
      </c>
      <c r="AS4" s="82">
        <v>0</v>
      </c>
      <c r="AT4" s="82">
        <v>0</v>
      </c>
      <c r="AU4" s="82"/>
      <c r="AV4" s="82"/>
      <c r="AW4" s="82"/>
      <c r="AX4" s="82"/>
      <c r="AY4" s="82"/>
      <c r="AZ4" s="82"/>
      <c r="BA4" s="82"/>
      <c r="BB4" s="82"/>
      <c r="BC4">
        <v>1</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316</v>
      </c>
    </row>
    <row r="24" spans="10:11" ht="409.5">
      <c r="J24" t="s">
        <v>298</v>
      </c>
      <c r="K24" s="13" t="s">
        <v>315</v>
      </c>
    </row>
    <row r="25" spans="10:11" ht="15">
      <c r="J25" t="s">
        <v>299</v>
      </c>
      <c r="K25" t="b">
        <v>0</v>
      </c>
    </row>
    <row r="26" spans="10:11" ht="15">
      <c r="J26" t="s">
        <v>313</v>
      </c>
      <c r="K26" t="s">
        <v>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1" t="s">
        <v>310</v>
      </c>
      <c r="B25" t="s">
        <v>309</v>
      </c>
    </row>
    <row r="26" spans="1:2" ht="15">
      <c r="A26" s="112">
        <v>44645.61797453704</v>
      </c>
      <c r="B26" s="3">
        <v>1</v>
      </c>
    </row>
    <row r="27" spans="1:2" ht="15">
      <c r="A27" s="112">
        <v>44650.26494212963</v>
      </c>
      <c r="B27" s="3">
        <v>1</v>
      </c>
    </row>
    <row r="28" spans="1:2" ht="15">
      <c r="A28" s="112" t="s">
        <v>311</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2022-04-05T03:32:09Z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