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65426" yWindow="65426" windowWidth="19420" windowHeight="103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<sst xmlns="http://schemas.openxmlformats.org/spreadsheetml/2006/main" count="5842" uniqueCount="2859">
  <si>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</si>
  <si>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</si>
  <si>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</si>
  <si>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</si>
  <si>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</si>
  <si>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</si>
  <si>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</si>
  <si>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</si>
  <si>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</si>
  <si>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</si>
  <si>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</si>
  <si>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</si>
  <si>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</si>
  <si>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</si>
  <si>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</si>
  <si>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</si>
  <si>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</si>
  <si>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</si>
  <si>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</si>
  <si>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</si>
  <si>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</si>
  <si>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</si>
  <si>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</si>
  <si>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</si>
  <si>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</si>
  <si>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</si>
  <si>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</si>
  <si>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</si>
  <si>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</si>
  <si>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</si>
  <si>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</si>
  <si>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</si>
  <si>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</si>
  <si>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</si>
  <si>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</si>
  <si>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</si>
  <si>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</si>
  <si>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</si>
  <si>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</si>
  <si>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</si>
  <si>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</si>
  <si>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</si>
  <si>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</si>
  <si>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</si>
  <si>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</si>
  <si>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</si>
  <si>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</si>
  <si>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</si>
  <si>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</si>
  <si>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</si>
  <si>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</si>
  <si>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</si>
  <si>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</si>
  <si>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</si>
  <si>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</si>
  <si>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</si>
  <si>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</si>
  <si>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</si>
  <si>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</si>
  <si>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</si>
  <si>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</si>
  <si>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</si>
  <si>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</si>
  <si>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</si>
  <si>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</si>
  <si>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</si>
  <si>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</si>
  <si>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</si>
  <si>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</si>
  <si>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</si>
  <si>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</si>
  <si>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</si>
  <si>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</si>
  <si>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</si>
  <si>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</si>
  <si>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</si>
  <si>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</si>
  <si>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</si>
  <si>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</si>
  <si>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</si>
  <si>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</si>
  <si>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</si>
  <si>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</si>
  <si>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</si>
  <si>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</si>
  <si>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</si>
  <si>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</si>
  <si>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</si>
  <si>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</si>
  <si>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</si>
  <si>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</si>
  <si>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</si>
  <si>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</si>
  <si>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</si>
  <si>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</si>
  <si>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</si>
  <si>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</si>
  <si>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</si>
  <si>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</si>
  <si>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</si>
  <si>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</si>
  <si>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</si>
  <si>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</si>
  <si>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</si>
  <si>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</si>
  <si>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</si>
  <si>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</si>
  <si>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</si>
  <si>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</si>
  <si>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</si>
  <si>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</si>
  <si>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</si>
  <si>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</si>
  <si>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</si>
  <si>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</si>
  <si>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</si>
  <si>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</si>
  <si>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</si>
  <si>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</si>
  <si>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</si>
  <si>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</si>
  <si>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</si>
  <si>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</si>
  <si>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</si>
  <si>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</si>
  <si>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</si>
  <si>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</si>
  <si>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</si>
  <si>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</si>
  <si>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</si>
  <si>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</si>
  <si>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</si>
  <si>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</si>
  <si>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</si>
  <si>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</si>
  <si>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</si>
  <si>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</si>
  <si>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</si>
  <si>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</si>
  <si>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</si>
  <si>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</si>
  <si>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</si>
  <si>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</si>
  <si>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</si>
  <si>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</si>
  <si>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</si>
  <si>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</si>
  <si>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</si>
  <si>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</si>
  <si>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</si>
  <si>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</si>
  <si>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</si>
  <si>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</si>
  <si>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</si>
  <si>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</si>
  <si>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</si>
  <si>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</si>
  <si>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</si>
  <si>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</si>
  <si>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</si>
  <si>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</si>
  <si>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</si>
  <si>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</si>
  <si>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</si>
  <si>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</si>
  <si>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</si>
  <si>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</si>
  <si>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</si>
  <si>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</si>
  <si>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</si>
  <si>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</si>
  <si>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</si>
  <si>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</si>
  <si>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</si>
  <si>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</si>
  <si>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</si>
  <si>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</si>
  <si>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</si>
  <si>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</si>
  <si>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</si>
  <si>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</si>
  <si>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</si>
  <si>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</si>
  <si>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</si>
  <si>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</si>
  <si>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</si>
  <si>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</si>
  <si>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</si>
  <si>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</si>
  <si>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shewaaaaaaaa_</t>
  </si>
  <si>
    <t>douglasgan</t>
  </si>
  <si>
    <t>naylanadira</t>
  </si>
  <si>
    <t>iejayzakaria</t>
  </si>
  <si>
    <t>aliferfan_</t>
  </si>
  <si>
    <t>harizakwan</t>
  </si>
  <si>
    <t>excavationpro</t>
  </si>
  <si>
    <t>myarabpati</t>
  </si>
  <si>
    <t>malaypie_</t>
  </si>
  <si>
    <t>zoyakiara8</t>
  </si>
  <si>
    <t>bannerdl</t>
  </si>
  <si>
    <t>onlymie78</t>
  </si>
  <si>
    <t>fiq_yahya</t>
  </si>
  <si>
    <t>ohmeelo</t>
  </si>
  <si>
    <t>farahida83</t>
  </si>
  <si>
    <t>miss_rebecca127</t>
  </si>
  <si>
    <t>visitjohor_</t>
  </si>
  <si>
    <t>elizanoordin</t>
  </si>
  <si>
    <t>starktuni</t>
  </si>
  <si>
    <t>zettyaqmar</t>
  </si>
  <si>
    <t>luludinson</t>
  </si>
  <si>
    <t>theresetaylor12</t>
  </si>
  <si>
    <t>az_abdulkarim</t>
  </si>
  <si>
    <t>absoluteshahir</t>
  </si>
  <si>
    <t>ryuchan11</t>
  </si>
  <si>
    <t>yaonthesky</t>
  </si>
  <si>
    <t>fyzulasyraf</t>
  </si>
  <si>
    <t>syafiqnas2</t>
  </si>
  <si>
    <t>atiqedeamour</t>
  </si>
  <si>
    <t>charhcy</t>
  </si>
  <si>
    <t>sepang_tizen</t>
  </si>
  <si>
    <t>ukygnayas</t>
  </si>
  <si>
    <t>nyckmiey</t>
  </si>
  <si>
    <t>nbihah_</t>
  </si>
  <si>
    <t>vionama</t>
  </si>
  <si>
    <t>akmalmdkml</t>
  </si>
  <si>
    <t>jamanisreal</t>
  </si>
  <si>
    <t>areparshad</t>
  </si>
  <si>
    <t>teddynicky_</t>
  </si>
  <si>
    <t>meeramhzn</t>
  </si>
  <si>
    <t>tdanielch</t>
  </si>
  <si>
    <t>ub3b3</t>
  </si>
  <si>
    <t>nrfaaaiz</t>
  </si>
  <si>
    <t>adlnsfy</t>
  </si>
  <si>
    <t>qeelahans</t>
  </si>
  <si>
    <t>eraabrahim</t>
  </si>
  <si>
    <t>swimminsage</t>
  </si>
  <si>
    <t>menuiq</t>
  </si>
  <si>
    <t>neyrashazeyra</t>
  </si>
  <si>
    <t>eda_zahidah</t>
  </si>
  <si>
    <t>bellakmazlan</t>
  </si>
  <si>
    <t>fatinnurthalia</t>
  </si>
  <si>
    <t>burgmichael</t>
  </si>
  <si>
    <t>mimiemoniie</t>
  </si>
  <si>
    <t>tom_harmoni</t>
  </si>
  <si>
    <t>foisunique</t>
  </si>
  <si>
    <t>zafrialimi</t>
  </si>
  <si>
    <t>amirazril_0812</t>
  </si>
  <si>
    <t>itsme_lyndaa</t>
  </si>
  <si>
    <t>lucqmars_</t>
  </si>
  <si>
    <t>starbucksuae</t>
  </si>
  <si>
    <t>bassam_alafidli</t>
  </si>
  <si>
    <t>fadhimuhamad</t>
  </si>
  <si>
    <t>aliviera</t>
  </si>
  <si>
    <t>lizjane_9</t>
  </si>
  <si>
    <t>ethikanordin</t>
  </si>
  <si>
    <t>khalidahkhalil</t>
  </si>
  <si>
    <t>amaalanuar</t>
  </si>
  <si>
    <t>xzrixzuar</t>
  </si>
  <si>
    <t>tinorck</t>
  </si>
  <si>
    <t>dhiasyaf_</t>
  </si>
  <si>
    <t>r3ypo</t>
  </si>
  <si>
    <t>retnalens</t>
  </si>
  <si>
    <t>muizofficial</t>
  </si>
  <si>
    <t>dahangmuda</t>
  </si>
  <si>
    <t>ladyonearth</t>
  </si>
  <si>
    <t>ashrafharis_</t>
  </si>
  <si>
    <t>nasrulz92</t>
  </si>
  <si>
    <t>marfrds</t>
  </si>
  <si>
    <t>mimietango</t>
  </si>
  <si>
    <t>aimanx26</t>
  </si>
  <si>
    <t>_amirahkamal_</t>
  </si>
  <si>
    <t>paktarm</t>
  </si>
  <si>
    <t>pattldaniel</t>
  </si>
  <si>
    <t>shannonv_66</t>
  </si>
  <si>
    <t>hafizkenny</t>
  </si>
  <si>
    <t>hebafuaad9</t>
  </si>
  <si>
    <t>eusuf_ardy</t>
  </si>
  <si>
    <t>zuhairah9313</t>
  </si>
  <si>
    <t>hanis_mahirah</t>
  </si>
  <si>
    <t>joe_azlan</t>
  </si>
  <si>
    <t>ladyjanelj</t>
  </si>
  <si>
    <t>rachaelgreen</t>
  </si>
  <si>
    <t>jamadoria</t>
  </si>
  <si>
    <t>chxpnwx</t>
  </si>
  <si>
    <t>hanabak4</t>
  </si>
  <si>
    <t>cikdada</t>
  </si>
  <si>
    <t>raflurv</t>
  </si>
  <si>
    <t>syhmza</t>
  </si>
  <si>
    <t>stxlwvrt</t>
  </si>
  <si>
    <t>faqihsyakiran</t>
  </si>
  <si>
    <t>mistaaimanvevo</t>
  </si>
  <si>
    <t>athirasyafiqah_</t>
  </si>
  <si>
    <t>animatedfries</t>
  </si>
  <si>
    <t>fakhlude</t>
  </si>
  <si>
    <t>zuhairoy</t>
  </si>
  <si>
    <t>niesaazainal</t>
  </si>
  <si>
    <t>nhashtaging</t>
  </si>
  <si>
    <t>hvylvvv</t>
  </si>
  <si>
    <t>adelepeeps</t>
  </si>
  <si>
    <t>aidayanooo</t>
  </si>
  <si>
    <t>m0xna</t>
  </si>
  <si>
    <t>msyahirrrr</t>
  </si>
  <si>
    <t>norzikryfl</t>
  </si>
  <si>
    <t>smoltimystan</t>
  </si>
  <si>
    <t>naquib_najib</t>
  </si>
  <si>
    <t>ipohmaliclicks</t>
  </si>
  <si>
    <t>hnnhzzt</t>
  </si>
  <si>
    <t>fqihahaina</t>
  </si>
  <si>
    <t>machaofkl</t>
  </si>
  <si>
    <t>nurjaaaaa</t>
  </si>
  <si>
    <t>nanisalk</t>
  </si>
  <si>
    <t>affifahniee</t>
  </si>
  <si>
    <t>maknae_taja</t>
  </si>
  <si>
    <t>j_pxrx</t>
  </si>
  <si>
    <t>unclesunzes</t>
  </si>
  <si>
    <t>daie_forek</t>
  </si>
  <si>
    <t>ariry_assraf</t>
  </si>
  <si>
    <t>aziezahsidek</t>
  </si>
  <si>
    <t>haniyunus</t>
  </si>
  <si>
    <t>peiniliah_a</t>
  </si>
  <si>
    <t>nurshahidaag</t>
  </si>
  <si>
    <t>nurulaqilahf</t>
  </si>
  <si>
    <t>namineheartilly</t>
  </si>
  <si>
    <t>lalalinaaa_</t>
  </si>
  <si>
    <t>asyiqinbasri</t>
  </si>
  <si>
    <t>meibraheem</t>
  </si>
  <si>
    <t>minibabysun</t>
  </si>
  <si>
    <t>wanashraff10</t>
  </si>
  <si>
    <t>jixzy3</t>
  </si>
  <si>
    <t>justdreaminhere</t>
  </si>
  <si>
    <t>nik_amirr</t>
  </si>
  <si>
    <t>haziqahhaidan</t>
  </si>
  <si>
    <t>boujiemonji</t>
  </si>
  <si>
    <t>nanalmao</t>
  </si>
  <si>
    <t>manisnyanona</t>
  </si>
  <si>
    <t>chuvali0</t>
  </si>
  <si>
    <t>ashnho</t>
  </si>
  <si>
    <t>syarfun_sukri</t>
  </si>
  <si>
    <t>mir_azmy25</t>
  </si>
  <si>
    <t>nadiazulkifl</t>
  </si>
  <si>
    <t>nranad_</t>
  </si>
  <si>
    <t>jbm_______</t>
  </si>
  <si>
    <t>fazaevain</t>
  </si>
  <si>
    <t>ayleesha_</t>
  </si>
  <si>
    <t>hanibunnny</t>
  </si>
  <si>
    <t>izzywafi</t>
  </si>
  <si>
    <t>adrianazlan</t>
  </si>
  <si>
    <t>deyoseliskoj</t>
  </si>
  <si>
    <t>sauffie_84</t>
  </si>
  <si>
    <t>norhayatibasri</t>
  </si>
  <si>
    <t>ziqdean</t>
  </si>
  <si>
    <t>leaqilah</t>
  </si>
  <si>
    <t>hnurhaz1rah</t>
  </si>
  <si>
    <t>mayxianteoh</t>
  </si>
  <si>
    <t>cloverobin</t>
  </si>
  <si>
    <t>irfanmarican</t>
  </si>
  <si>
    <t>linosovaa</t>
  </si>
  <si>
    <t>biha_twt</t>
  </si>
  <si>
    <t>nelissa98</t>
  </si>
  <si>
    <t>sarasyaf__</t>
  </si>
  <si>
    <t>shafiyyahshafie</t>
  </si>
  <si>
    <t>_iratyra</t>
  </si>
  <si>
    <t>rtrdedpenguin</t>
  </si>
  <si>
    <t>shujio_</t>
  </si>
  <si>
    <t>mambangstory</t>
  </si>
  <si>
    <t>fizzychi</t>
  </si>
  <si>
    <t>mejarbmx</t>
  </si>
  <si>
    <t>jaafarnazari</t>
  </si>
  <si>
    <t>senahdebab</t>
  </si>
  <si>
    <t>mdamir1127</t>
  </si>
  <si>
    <t>ripp_twts</t>
  </si>
  <si>
    <t>banoffee_e</t>
  </si>
  <si>
    <t>arifadzil</t>
  </si>
  <si>
    <t>watiesam_</t>
  </si>
  <si>
    <t>hikmahyusof28</t>
  </si>
  <si>
    <t>rimaulah2615</t>
  </si>
  <si>
    <t>aamyyliaaaa</t>
  </si>
  <si>
    <t>miroull</t>
  </si>
  <si>
    <t>_spilledcurry</t>
  </si>
  <si>
    <t>raraleong</t>
  </si>
  <si>
    <t>cchupaaaa</t>
  </si>
  <si>
    <t>adz_lina</t>
  </si>
  <si>
    <t>flashsha</t>
  </si>
  <si>
    <t>fikifazali</t>
  </si>
  <si>
    <t>itsfiravee</t>
  </si>
  <si>
    <t>fydxoz_</t>
  </si>
  <si>
    <t>sheridansamsul</t>
  </si>
  <si>
    <t>xmirvz_</t>
  </si>
  <si>
    <t>aifanshahran</t>
  </si>
  <si>
    <t>heztrisa</t>
  </si>
  <si>
    <t>r1ckkkkkkkkkkkk</t>
  </si>
  <si>
    <t>hfzdzl</t>
  </si>
  <si>
    <t>kejorabintangg</t>
  </si>
  <si>
    <t>pendrxgxn</t>
  </si>
  <si>
    <t>nraliana</t>
  </si>
  <si>
    <t>yuhuu___</t>
  </si>
  <si>
    <t>shellodee</t>
  </si>
  <si>
    <t>syafiqsyazn_</t>
  </si>
  <si>
    <t>irashali</t>
  </si>
  <si>
    <t>northernlightzy</t>
  </si>
  <si>
    <t>midnightserra</t>
  </si>
  <si>
    <t>azimazman4</t>
  </si>
  <si>
    <t>fatinamuzz</t>
  </si>
  <si>
    <t>zafriezainudin</t>
  </si>
  <si>
    <t>taysinnyee</t>
  </si>
  <si>
    <t>dianajamalll</t>
  </si>
  <si>
    <t>emmash__</t>
  </si>
  <si>
    <t>iniapamiska123</t>
  </si>
  <si>
    <t>masqaqa</t>
  </si>
  <si>
    <t>shazuuu_</t>
  </si>
  <si>
    <t>fkrnhakimi</t>
  </si>
  <si>
    <t>tycatttttt</t>
  </si>
  <si>
    <t>nadyaaimee</t>
  </si>
  <si>
    <t>frhdila</t>
  </si>
  <si>
    <t>crownt_eth</t>
  </si>
  <si>
    <t>ikhazici</t>
  </si>
  <si>
    <t>lehudos_</t>
  </si>
  <si>
    <t>ashmym</t>
  </si>
  <si>
    <t>mabitxch</t>
  </si>
  <si>
    <t>fariszaris</t>
  </si>
  <si>
    <t>bibbsdarling</t>
  </si>
  <si>
    <t>zakirhakim</t>
  </si>
  <si>
    <t>ouhhmiera</t>
  </si>
  <si>
    <t>aksurflongboard</t>
  </si>
  <si>
    <t>baby_noor84</t>
  </si>
  <si>
    <t>loveskve</t>
  </si>
  <si>
    <t>faaweng</t>
  </si>
  <si>
    <t>woridbestperson</t>
  </si>
  <si>
    <t>sisuhailahh</t>
  </si>
  <si>
    <t>nurizzatin_</t>
  </si>
  <si>
    <t>qmarinanajwa</t>
  </si>
  <si>
    <t>lisamorni</t>
  </si>
  <si>
    <t>_ari4nn4_</t>
  </si>
  <si>
    <t>saraaidris</t>
  </si>
  <si>
    <t>miikbean</t>
  </si>
  <si>
    <t>nikfarahhusna</t>
  </si>
  <si>
    <t>mrs_dongjun</t>
  </si>
  <si>
    <t>izzazlyfikri</t>
  </si>
  <si>
    <t>sempitearnalv_</t>
  </si>
  <si>
    <t>nxzm_</t>
  </si>
  <si>
    <t>yuecchi86</t>
  </si>
  <si>
    <t>sringangel</t>
  </si>
  <si>
    <t>scabbbbb</t>
  </si>
  <si>
    <t>norkumalaabdul</t>
  </si>
  <si>
    <t>narash_sha</t>
  </si>
  <si>
    <t>azam_hii</t>
  </si>
  <si>
    <t>imnadiahjacobs</t>
  </si>
  <si>
    <t>dummydumpling</t>
  </si>
  <si>
    <t>zvvwafi</t>
  </si>
  <si>
    <t>itshazmi</t>
  </si>
  <si>
    <t>imithaellyza</t>
  </si>
  <si>
    <t>fatinthafieqah</t>
  </si>
  <si>
    <t>ashaavaff</t>
  </si>
  <si>
    <t>aymnzmi</t>
  </si>
  <si>
    <t>najiehahfadzel</t>
  </si>
  <si>
    <t>potongkelape</t>
  </si>
  <si>
    <t>ajiqsss</t>
  </si>
  <si>
    <t>starbucksmy</t>
  </si>
  <si>
    <t>singaporeair</t>
  </si>
  <si>
    <t>sbuxindonesia</t>
  </si>
  <si>
    <t>starbucks</t>
  </si>
  <si>
    <t>burgerking</t>
  </si>
  <si>
    <t>chapointcp</t>
  </si>
  <si>
    <t>chaayos</t>
  </si>
  <si>
    <t>shopccd</t>
  </si>
  <si>
    <t>cafecoffeedaycz</t>
  </si>
  <si>
    <t>cafecoffeeday</t>
  </si>
  <si>
    <t>blazepizza</t>
  </si>
  <si>
    <t>pizzaplanetruck</t>
  </si>
  <si>
    <t>tecobell</t>
  </si>
  <si>
    <t>zuhairyyy</t>
  </si>
  <si>
    <t>bordersbooks</t>
  </si>
  <si>
    <t>gigicoffeemy</t>
  </si>
  <si>
    <t>doubletree</t>
  </si>
  <si>
    <t>syah204</t>
  </si>
  <si>
    <t>nurerinasyahira</t>
  </si>
  <si>
    <t>starbucksindia</t>
  </si>
  <si>
    <t>starbucksjobs</t>
  </si>
  <si>
    <t>starbucksnews</t>
  </si>
  <si>
    <t>starbuckscanada</t>
  </si>
  <si>
    <t>starbucksuk</t>
  </si>
  <si>
    <t>starbucks_j</t>
  </si>
  <si>
    <t>starbucksksa</t>
  </si>
  <si>
    <t>starbucksqtr</t>
  </si>
  <si>
    <t>starbucksjordan</t>
  </si>
  <si>
    <t>littlemiaaaa</t>
  </si>
  <si>
    <t>lady_bugg11</t>
  </si>
  <si>
    <t>jiaohjia</t>
  </si>
  <si>
    <t>tv9malaysia</t>
  </si>
  <si>
    <t>tv3malaysia</t>
  </si>
  <si>
    <t>netflixmy</t>
  </si>
  <si>
    <t>tourismmalaysia</t>
  </si>
  <si>
    <t>malaysiandaily</t>
  </si>
  <si>
    <t>malaysiamfa</t>
  </si>
  <si>
    <t>ismailsabri60</t>
  </si>
  <si>
    <t>afdlinshauki</t>
  </si>
  <si>
    <t>laylahanii</t>
  </si>
  <si>
    <t>arinleeee</t>
  </si>
  <si>
    <t>_heymai_</t>
  </si>
  <si>
    <t>sanctcollective</t>
  </si>
  <si>
    <t>quietwolf_eth</t>
  </si>
  <si>
    <t>alphaprinc3</t>
  </si>
  <si>
    <t>jianyuchan99</t>
  </si>
  <si>
    <t>genekmkz</t>
  </si>
  <si>
    <t>rovinnft</t>
  </si>
  <si>
    <t>0xpisang</t>
  </si>
  <si>
    <t>nftmamak</t>
  </si>
  <si>
    <t>fasyaramli</t>
  </si>
  <si>
    <t>Mentions</t>
  </si>
  <si>
    <t>Replies to</t>
  </si>
  <si>
    <t>RT @StarbucksMY: Weekends are for winding down with the soothing sips of your go-to handcrafted beverage _xD83E__xDD70_ 
Set a date with a fellow Starb…</t>
  </si>
  <si>
    <t>@SingaporeAir boleh! Awesome favourite @StarbucksMY treat https://t.co/VBWPfzeAJC</t>
  </si>
  <si>
    <t>@StarbucksMY ada jual tak syrup ni dekat Malaysia? Ke saya yg tak perasan? 
#starbucks #StarbucksThailand https://t.co/3tZP3kzM1y</t>
  </si>
  <si>
    <t>@StarbucksMY sekarang ni Klang Valley semua planner 2023 sold out. Dekat area mana je lagi yang ada stok untuk planner? Nak redeem _xD83D__xDE2D_</t>
  </si>
  <si>
    <t>A new drink? The….
_xD83D__xDE08_☕️Double Trouble☕️_xD83D__xDE08_ 
@Starbucks #Starbucks #StarbucksThailand @SbuxIndonesia @StarbucksMY… https://t.co/VAsDbsHfz6</t>
  </si>
  <si>
    <t>@TecoBell
@pizzaplanetruck
@BlazePizza
@CafeCoffeeDay
@cafecoffeedaycz
@shopCCD
@Chaayos
@chapointcp
@BurgerKing… https://t.co/G4gIMBDpAh</t>
  </si>
  <si>
    <t>Post-reception (at @StarbucksMy in Seremban, Negeri Sembilan w/ @zuhairyyy @nransshra) https://t.co/LAXninnoUX</t>
  </si>
  <si>
    <t>@StarbucksMY  bought iced latte but there is no coffee taste instead its too milky and watery. This is the 2nd time… https://t.co/xMEU0Dn0DF</t>
  </si>
  <si>
    <t>RT @StarbucksMY: _xD83D__xDC07_ Hopping into the Lunar New Year preparations with our Lunar Rabbit Thermos! Keeping our favorite cuppas warm or cold whi…</t>
  </si>
  <si>
    <t>I'm at @StarbucksMy in Kota Kinabalu, Sabah https://t.co/gGDfv115k9</t>
  </si>
  <si>
    <t>Coffeee catchup. Sape tengah cari tumbler @StarbucksMY emily in paris yang pink rm195 tu boleh dtg sb wangsa walk.… https://t.co/i04keHE1Tu</t>
  </si>
  <si>
    <t>RT @ohmeelo: Coffeee catchup. Sape tengah cari tumbler @StarbucksMY emily in paris yang pink rm195 tu boleh dtg sb wangsa walk. Ada 2 bijik…</t>
  </si>
  <si>
    <t>RT @StarbucksMY: New year, new Coffee Seminar_xD83D__xDE18_ Now you can #FindYourUnwind and learn how to brew your favorite cuppas in the comfort of our…</t>
  </si>
  <si>
    <t>@StarbucksMY coffee beans price increase by 60% is ridiculous. There are many other options in the market now. Afte… https://t.co/KNPZap7Ypa</t>
  </si>
  <si>
    <t>@StarbucksMY cawan pecah ni. Sedih mat. Tukar baru boleh? https://t.co/prJv2u2Od6</t>
  </si>
  <si>
    <t>I'm at @StarbucksMy in Ampang, Federal Territory of Kuala Lumpur https://t.co/myJ1yucbyB</t>
  </si>
  <si>
    <t>@StarbucksMY branch ampang dt mmg slow service ke? https://t.co/FIPvdVL80d</t>
  </si>
  <si>
    <t>@az_abdulkarim @StarbucksMY @BordersBooks That looks like a wonderful breakfast, and a perfect writer's breakfast.… https://t.co/feGtvZrXlO</t>
  </si>
  <si>
    <t>2. I had no other choice but to go to @StarbucksMY at @BordersBooks at The Curve #MutiaraDamansara. Because I had a… https://t.co/9Wc86fV57G</t>
  </si>
  <si>
    <t>@ThereseTaylor12 @StarbucksMY @BordersBooks Oh yes, it's such a treat ... A breakfast that shouldn't be rushed. One… https://t.co/Iw777w55Rp</t>
  </si>
  <si>
    <t>pretty upset @StarbucksMY has increased the price of coffee beans by 60% in the new year. happy to switch to @gigicoffeemy</t>
  </si>
  <si>
    <t>Teringin minum Starbucks, terlajak order dgn 1 sandwich. Balik dpt free 1 sandwich sebab cashier tersilap placed or… https://t.co/UBjHCyuMkV</t>
  </si>
  <si>
    <t>Hoi patrons of Arcoris @StarbucksMY, could you please clean up after yourselves? Konon woke Twitter, phuiii https://t.co/rnD12bhSqd</t>
  </si>
  <si>
    <t>Starbucks @ Batu Ferringhi. 
@StarbucksMY https://t.co/JXhc76Frfo</t>
  </si>
  <si>
    <t>RT @StarbucksMY: Of delicious treats, your favorite cuppas, and cozy coffee dates _xD83D__xDE0C__xD83D__xDD73_️
Our new menu will simply have you coming back for mo…</t>
  </si>
  <si>
    <t>RT @StarbucksMY: En route to finding your unwind this January? Our Lazada and Shopee stores have special discounts and vouchers just for yo…</t>
  </si>
  <si>
    <t>@StarbucksMY Your plugs in the KLIA outlet don't work</t>
  </si>
  <si>
    <t>RT @charhcy: @StarbucksMY Your plugs in the KLIA outlet don't work</t>
  </si>
  <si>
    <t>Stylish with gray hair _xD83E__xDDD1__xD83C__xDFFC_‍_xD83E__xDDB3_
@StarbucksMY
@DoubleTree https://t.co/RKP1gLQLHf</t>
  </si>
  <si>
    <t>@syah204 @StarbucksMY Yes.. please, just say my name</t>
  </si>
  <si>
    <t>RT @StarbucksMY: Your new year, new Starbucks card collection officially begins today! _xD83E__xDD73_
Register as a member and brace yourself for Star…</t>
  </si>
  <si>
    <t>@SbuxIndonesia 
@StarbucksMY 
#miirxstarbucks
#starbucksmerchandisewinter2023 https://t.co/hrApemrT7y</t>
  </si>
  <si>
    <t>@NurErinaSyahira @StarbucksMY</t>
  </si>
  <si>
    <t>@StarbucksMY Dear, im entitled to claim the organizer but at starbucks my area all sold out. How? _xD83D__xDE1E_</t>
  </si>
  <si>
    <t>@StarbucksMY You can tweet but not reply me?</t>
  </si>
  <si>
    <t>RT @StarbucksMY: This Member’s Day, we’re making it EXTRA rewarding _xD83D__xDE4C_
Spend any amount on our handcrafted beverages using the Starbucks Ma…</t>
  </si>
  <si>
    <t>RT @StarbucksMY: Promotion date: 11th January 2023 (Wednesday)
Time: Whole Day
There's always time for a little indulgence at Starbucks!…</t>
  </si>
  <si>
    <t>@menuiq @StarbucksMY That sounds bomb</t>
  </si>
  <si>
    <t>@swimminsage @StarbucksMY Yes!! Love it! _xD83D__xDE0D_</t>
  </si>
  <si>
    <t>Love the new Jasmine Clementine Oolong drinks from @StarbucksMY. Taste even better with extra one shot _xD83D__xDE09_ https://t.co/x1g3NDyDMF</t>
  </si>
  <si>
    <t>Lagi 12 Hari expiry pun Jual lagi kek ni @StarbucksMY ? https://t.co/hDZ0bQTeqH</t>
  </si>
  <si>
    <t>@neyrashazeyra @StarbucksMY Jual jual … xde murah ke</t>
  </si>
  <si>
    <t>I'm at @StarbucksMy in Petaling Jaya, Selangor https://t.co/R47Y581jQv</t>
  </si>
  <si>
    <t>Hidup Starbuck. @StarbucksMY 
Consistent sedap</t>
  </si>
  <si>
    <t>@Starbucks @SbuxIndonesia @StarbucksMY @StarbucksUK @StarbucksCanada @StarbucksNews @StarbucksJobs @StarbucksIndia… https://t.co/jnQM5qpGVu</t>
  </si>
  <si>
    <t>RT @StarbucksMY: Enjoy a well-deserved treat every Wednesday of this January 2023 with our exclusive promotion: RM25 for any 2 Grande-sized…</t>
  </si>
  <si>
    <t>@StarbucksMY Just popped by a local Starbucks to find you have increased the price of your coffee beans by 60%. Wth?</t>
  </si>
  <si>
    <t>@Bassam_AlAfidli @starbucksjordan @StarbucksQTR @StarbucksKSA @Starbucks @Starbucks_J @SbuxIndonesia @StarbucksMY… https://t.co/jyOckqWijm</t>
  </si>
  <si>
    <t>@StarbucksUAE @starbucksjordan @StarbucksQTR @StarbucksKSA @Starbucks @Starbucks_J @SbuxIndonesia @StarbucksMY… https://t.co/MJS6qsTIvu</t>
  </si>
  <si>
    <t>@StarbucksUAE 
_xD83D__xDE12_ اقترح بيع "مظلات المطر☔️داخل فروع ستاربكس" 
I suggested they sell _xD83C__xDF27_ rain umbrellas at Starbucks☔️… https://t.co/3Ld8X1JAzv</t>
  </si>
  <si>
    <t>RT @StarbucksMY: "Tengah healing ke tuuuuuu ~" If you know, you know. :p
PS: We have lots of promotions going on all month long in January…</t>
  </si>
  <si>
    <t>@StarbucksMY @Littlemiaaaa ☝_xD83C__xDFFB_</t>
  </si>
  <si>
    <t>@StarbucksMY hi ,why is it hard to claim FREE Birthday Cake sekarang? I have got the email but when I present the e… https://t.co/d2UYYTZKPp</t>
  </si>
  <si>
    <t>RT @amaalanuar: @StarbucksMY hi ,why is it hard to claim FREE Birthday Cake sekarang? I have got the email but when I present the email to…</t>
  </si>
  <si>
    <t>Thank you @StarbucksMY for this wonderful banquet https://t.co/JFo2zdK0Oa</t>
  </si>
  <si>
    <t>RT @StarbucksMY: What better way to send your well wishes this Lunar New Year than with the luxurious bites of our Pineapple Cakes! _xD83D__xDE18_ https…</t>
  </si>
  <si>
    <t>Hi @StarbucksMY ! My friends &amp;amp; I have registered for the program but we havent heard back from you regarding the ti… https://t.co/Op1PAipoek</t>
  </si>
  <si>
    <t>@StarbucksMY Dari aritu blank bos_xD83D__xDE05_ https://t.co/4U3ysMxq6V</t>
  </si>
  <si>
    <t>@lady_bugg11 Here’s proof: 
☕️ beans 60% inflation!!
RM30 to RM48!
WdaF @StarbucksMY #VincentTan?
Ok, cutting down… https://t.co/I58BRJlV4T</t>
  </si>
  <si>
    <t>@StarbucksMY When starbucks Tawau available for this feature?</t>
  </si>
  <si>
    <t>Berbaloi beli harini hahhaa. Thanks @StarbucksMY _xD83E__xDD73_ https://t.co/9CmyDancqA</t>
  </si>
  <si>
    <t>@StarbucksMY Starbucks Reserve Wolo Bukit Bintang, today 11/01/23 at 8:30pm already ‘close’ order from App..cant or… https://t.co/H0aGv9rh1X</t>
  </si>
  <si>
    <t>@StarbucksMY retro collection_xD83E__xDD29_anyone willing to spend some penny to buy me those? https://t.co/UsF27h2wBZ</t>
  </si>
  <si>
    <t>@StarbucksMY thank you for the great promotion of this month, rm30
For two venti-sized beverages _xD83D__xDE0D_ I am so enjoyed… https://t.co/o9OvMXlDdt</t>
  </si>
  <si>
    <t>#Starbucks #Breakfast #Caffelatte  @StarbucksMY https://t.co/U2B1wOcJFK</t>
  </si>
  <si>
    <t>@jiaohjia This! Yang bukak pukul 11 pon ada. Dh nak masuk lunch baru bukk _xD83D__xDE05_. Paling awal pon pukul 8 @StarbucksMY a… https://t.co/ILTjpUGX6K</t>
  </si>
  <si>
    <t>RT @StarbucksMY: Did you know we’ve curated a month-long of special promotions just for you to #FindYourUnwind? Now you do!
Starting tomor…</t>
  </si>
  <si>
    <t>dear @StarbucksMY 
Alor Setar DT, Alor Mengkudu
#Kedah 
ini kes pesan lain dapat lain
pesan - 
Jasmine Clementine… https://t.co/0Xsap7rYW4</t>
  </si>
  <si>
    <t>My @StarbucksMY name this week is Aina. _xD83D__xDE04_ https://t.co/NoeWHi0bnG</t>
  </si>
  <si>
    <t>@StarbucksMY I reloaded and it don't even show me the latest balanced of it
Bruhhh
Please fix it</t>
  </si>
  <si>
    <t>I'm at @StarbucksMy in Petaling Jaya, Selangor https://t.co/RXvAy3oWKf</t>
  </si>
  <si>
    <t>I'm at @StarbucksMy in Putrajaya https://t.co/66LT5nIMNv</t>
  </si>
  <si>
    <t>I'm at @StarbucksMy in Petaling Jaya, Selangor https://t.co/cQzBZlnnnk</t>
  </si>
  <si>
    <t>I'm at @StarbucksMy in Bayan Lepas, Penang https://t.co/J4occKqayW</t>
  </si>
  <si>
    <t>@StarbucksMY Assalam...macam mana minta kerja di starbuck ye?</t>
  </si>
  <si>
    <t>RT @StarbucksMY: _xD83C__xDF89_ Three cheers for our first new store of the year, Starbucks Bell Avenue! _xD83E__xDD73_
Drop by for a visit tomorrow and receive a c…</t>
  </si>
  <si>
    <t>Getting my caffeine fix (at @StarbucksMy in Kuala Lumpur) https://t.co/CuABXQaY94</t>
  </si>
  <si>
    <t>double espresso. i needed. @StarbucksMY #starbucks https://t.co/5weG4VyVvg</t>
  </si>
  <si>
    <t>@RachaelGreen @StarbucksMY Hope it improves ASAP! https://t.co/RLAKtVAZJf</t>
  </si>
  <si>
    <t>When you order an almond milk latte and get to work and realise that for some reason they have put caramel syrup in… https://t.co/98e33dCm61</t>
  </si>
  <si>
    <t>@RachaelGreen @StarbucksMY I’m so sorry! https://t.co/X8SC5s6Qco</t>
  </si>
  <si>
    <t>Yeahhh.. @StarbucksMY da bukak area rumah. _xD83D__xDE06__xD83D__xDE06_ https://t.co/nyByHXCqoj</t>
  </si>
  <si>
    <t>@IsmailSabri60 @MalaysiaMFA @malaysiandaily @TourismMalaysia @NetflixMY @StarbucksMY @tv3malaysia @tv9malaysia… https://t.co/3pGElJDdwS</t>
  </si>
  <si>
    <t>@IsmailSabri60 @MalaysiaMFA @malaysiandaily @TourismMalaysia @NetflixMY @StarbucksMY @tv3malaysia @tv9malaysia… https://t.co/jtheShBEuH</t>
  </si>
  <si>
    <t>@StarbucksMY Things like this have to focus on the purchase price is always RM30 right what I know the price for ev… https://t.co/rcZqwhqv88</t>
  </si>
  <si>
    <t>And we can register our tumblr on the app to enjoy the discount. Eeee @StarbucksMY when??</t>
  </si>
  <si>
    <t>@laylahanii @afdlinshauki Clinic u kat mana? I nak pegi . Check Gigi. Okay I dah siap nak promot ur clinic to abang… https://t.co/JmglSiiNbz</t>
  </si>
  <si>
    <t>@laylahanii I’m flattered. Ada orang panggil I adik. Okay nanti I belanja u @StarbucksMY okay? I hantar directly to your clinic.</t>
  </si>
  <si>
    <t>@laylahanii Oh awak kat Kota Bharu rupanya doc @laylahanii kita ni. Jauh be. Kawe lama dok sapa KB. Takpo nnt kawe… https://t.co/4BUkC3OzZQ</t>
  </si>
  <si>
    <t>@laylahanii Mungkin kita salah. Banyak tempat boleh check maa. Kita mau belanja u @StarbucksMY la. Isk. Takleh bela… https://t.co/wiAEOwc6mU</t>
  </si>
  <si>
    <t>TAPI MASIH SAD SEBAB MY DRINK TAK SEDAP HARINI PLS DAH LA MAHAL TAK CEDAP PULAK TU_xD83D__xDE2D_ @StarbucksMY kenapa order benda… https://t.co/e0zV0xsMax</t>
  </si>
  <si>
    <t>RT @StarbucksMY: Want to earn extra income during the holidays? Join the Starbucks Festive Gig team today - apply now at https://t.co/RuweN…</t>
  </si>
  <si>
    <t>☕️☕️☕️ @StarbucksMY https://t.co/1U3xPW1EsN</t>
  </si>
  <si>
    <t>@StarbucksMY Perak?</t>
  </si>
  <si>
    <t>@arinleeee @StarbucksMY terima kasih ya share. jazakallah</t>
  </si>
  <si>
    <t>RT @StarbucksMY: ✨ No experience? No worries. As our holiday gig worker, you'll support our baristas in packing customers’ orders, restocki…</t>
  </si>
  <si>
    <t>@StarbucksMY Kena datang ketiga-tiga hari ke untuk hujung minggu yang dipilih tu? Boleh ke datang untuk 2 daripada 3 hari sahaja?</t>
  </si>
  <si>
    <t>Promo @StarbucksMY rm 30 2 venti https://t.co/nLUWB6Bmvp</t>
  </si>
  <si>
    <t>@StarbucksMY Sebelum Subuh saya datang.</t>
  </si>
  <si>
    <t>@StarbucksMY Sebelum subuh saya datang</t>
  </si>
  <si>
    <t>Promo @StarbucksMY 2 venti rm 30 https://t.co/4r1qEpZZJt</t>
  </si>
  <si>
    <t>RT @Sauffie_84: Promo @StarbucksMY 2 venti rm 30 https://t.co/4r1qEpZZJt</t>
  </si>
  <si>
    <t>@StarbucksMY @_heymai_</t>
  </si>
  <si>
    <t>@StarbucksMY My birthday reward not in yet. January.or it will be in end off month?</t>
  </si>
  <si>
    <t>@StarbucksMY Kebetulan pula hari kena cabut gigi _xD83D__xDE2D_</t>
  </si>
  <si>
    <t>@StarbucksMY whole beans has skyrocketed from RM30 to RM48! That’s insane!
#Starbucks #Coffee #beans https://t.co/iH5Lc8d4rk</t>
  </si>
  <si>
    <t>@StarbucksMY hi. Tadi kami drive thru starbucks ukay perdana. Staf you di kaunter drive thru pegang kad debit kami… https://t.co/yHW7oStmVv</t>
  </si>
  <si>
    <t>I'm at @StarbucksMy in Melaka https://t.co/1XqHJKZcjN</t>
  </si>
  <si>
    <t>@nftmamak @0xpisang @RovinNFT @genekmkz @jianyuchan99 @AlphaPrinc3 @Quietwolf_eth @SanctCollective Soon, @Starbucks… https://t.co/qrXjIwBkUt</t>
  </si>
  <si>
    <t>@Yuecchi86 @StarbucksMY Bruh</t>
  </si>
  <si>
    <t>RT @qmarinanajwa: Please go and try jasmine clementine matcha latte from @StarbucksMY seriously sedappppppp sangat _xD83D__xDE0D_ https://t.co/H2WvjvsxMV</t>
  </si>
  <si>
    <t>RT @StarbucksMY: _xD83D__xDC30_Our Rabbit Keychain is all yours at RM8 with any activation or reload of RM100! ✨
Date: 15th January - 28th February 202…</t>
  </si>
  <si>
    <t>@StarbucksMY bila Starbucks nak ada cawangan dekat bandar Bahau ni?</t>
  </si>
  <si>
    <t>@FasyaRamli @StarbucksMY tak pahit sis haha dia rasa creamy but not too sweet</t>
  </si>
  <si>
    <t>Please go and try jasmine clementine matcha latte from @StarbucksMY seriously sedappppppp sangat _xD83D__xDE0D_ https://t.co/H2WvjvsxMV</t>
  </si>
  <si>
    <t>Starbucks ni punya rewards ni nonsense lah nowadays.  penat tau kumpul 300stars pastu once you get the 300stars, th… https://t.co/8byHI5FXMf</t>
  </si>
  <si>
    <t>pastu utk claim birthday reward, kene beli something dulu baru boleh masuk reward to account, bila nak redeem kene… https://t.co/TEypzpfRw1</t>
  </si>
  <si>
    <t>Oh you, @StarbucksMY. https://t.co/KqZXpZXwta</t>
  </si>
  <si>
    <t>@Yuecchi86 @StarbucksMY =w=</t>
  </si>
  <si>
    <t>I keep telling, @StarbucksMY have to fucking find a way to wrap their drinks properly before delivery. Grab is one… https://t.co/3BJlyi2qbY</t>
  </si>
  <si>
    <t>RT @imnadiahjacobs: I keep telling, @StarbucksMY have to fucking find a way to wrap their drinks properly before delivery. Grab is one thin…</t>
  </si>
  <si>
    <t>RT @StarbucksMY: This Lunar New Year, DIY a hamper bag with our Year of the _xD83D__xDC30_ Collection and also Pineapple Cake Set for your loved ones.…</t>
  </si>
  <si>
    <t>RT @StarbucksMY: Pair your favorite cuppa with some goodness delights!
_xD83C__xDF70_ Tropical Paradise Cake - A soft pandan cake with layers of Alphon…</t>
  </si>
  <si>
    <t>I'm at @StarbucksMy in Subang Jaya, Selangor https://t.co/1IyZ04O3Kv</t>
  </si>
  <si>
    <t>RT @StarbucksMY: Our Pineapple Cakes are as mouthwatering as they look! _xD83D__xDE0B_ Loaded with savory, buttery goodness, and a lotta love ❤️
Now av…</t>
  </si>
  <si>
    <t>RT @StarbucksMY: Mobile Order &amp;amp; Pay was designed to help you get your favorite cuppa easier and faster! _xD83E__xDD29_
Pay for your order in advance, a…</t>
  </si>
  <si>
    <t>https://twitter.com/i/web/status/1611663680332247043</t>
  </si>
  <si>
    <t>https://twitter.com/i/web/status/1611686127966261254</t>
  </si>
  <si>
    <t>https://www.swarmapp.com/c/aPhH4R5NC2P</t>
  </si>
  <si>
    <t>https://twitter.com/i/web/status/1611714434187268096</t>
  </si>
  <si>
    <t>https://www.swarmapp.com/c/cLLxNSque3z</t>
  </si>
  <si>
    <t>https://twitter.com/i/web/status/1611698312998178817</t>
  </si>
  <si>
    <t>https://twitter.com/i/web/status/1611969380191186944</t>
  </si>
  <si>
    <t>https://www.swarmapp.com/c/0KoykYc1omq</t>
  </si>
  <si>
    <t>https://twitter.com/i/web/status/1611895336204914688</t>
  </si>
  <si>
    <t>https://twitter.com/i/web/status/1611655589498880000</t>
  </si>
  <si>
    <t>https://twitter.com/i/web/status/1612007464899338241</t>
  </si>
  <si>
    <t>https://twitter.com/i/web/status/1612008889796677634</t>
  </si>
  <si>
    <t>https://www.swarmapp.com/c/8t0bZ8WU2pR</t>
  </si>
  <si>
    <t>https://twitter.com/i/web/status/1612737435934363649</t>
  </si>
  <si>
    <t>https://twitter.com/i/web/status/1612352493505101825</t>
  </si>
  <si>
    <t>https://twitter.com/i/web/status/1612782257659576320</t>
  </si>
  <si>
    <t>https://twitter.com/i/web/status/1611841305747017728</t>
  </si>
  <si>
    <t>https://twitter.com/i/web/status/1612825005288751106</t>
  </si>
  <si>
    <t>https://twitter.com/i/web/status/1613041201418240002</t>
  </si>
  <si>
    <t>https://twitter.com/i/web/status/1613077668341374977</t>
  </si>
  <si>
    <t>https://twitter.com/i/web/status/1613183119468949508</t>
  </si>
  <si>
    <t>https://twitter.com/i/web/status/1611372896282349575</t>
  </si>
  <si>
    <t>https://twitter.com/i/web/status/1613335991875670016</t>
  </si>
  <si>
    <t>https://twitter.com/i/web/status/1613411865526431749</t>
  </si>
  <si>
    <t>https://www.swarmapp.com/c/2A8AMwihgid</t>
  </si>
  <si>
    <t>https://www.swarmapp.com/c/9hgOs2kiI0t</t>
  </si>
  <si>
    <t>https://www.swarmapp.com/c/gcqsGJPGBQ3</t>
  </si>
  <si>
    <t>https://www.swarmapp.com/c/bxhmDKhvDSD</t>
  </si>
  <si>
    <t>https://www.swarmapp.com/c/1PVCwDH4DmA</t>
  </si>
  <si>
    <t>https://twitter.com/i/web/status/1613675208254291968</t>
  </si>
  <si>
    <t>https://twitter.com/StarbucksMY/status/1613538765548703746</t>
  </si>
  <si>
    <t>https://twitter.com/i/web/status/1613753268169224193</t>
  </si>
  <si>
    <t>https://twitter.com/i/web/status/1613753379179880449</t>
  </si>
  <si>
    <t>https://twitter.com/i/web/status/1613763080965738497</t>
  </si>
  <si>
    <t>https://twitter.com/i/web/status/1613744734408966145</t>
  </si>
  <si>
    <t>https://twitter.com/i/web/status/1613747749039788037</t>
  </si>
  <si>
    <t>https://twitter.com/i/web/status/1613770143271882752</t>
  </si>
  <si>
    <t>https://twitter.com/i/web/status/1613777137030557697</t>
  </si>
  <si>
    <t>https://twitter.com/i/web/status/1614143666570039301</t>
  </si>
  <si>
    <t>https://www.swarmapp.com/c/7beQ80Lcjb9</t>
  </si>
  <si>
    <t>https://twitter.com/i/web/status/1614220493925810181</t>
  </si>
  <si>
    <t>https://twitter.com/i/web/status/1614302788154191874</t>
  </si>
  <si>
    <t>https://twitter.com/i/web/status/1614303566390530050</t>
  </si>
  <si>
    <t>https://twitter.com/i/web/status/1614465143924219904</t>
  </si>
  <si>
    <t>https://www.swarmapp.com/c/8Fxr9Nsp8kL</t>
  </si>
  <si>
    <t>twitter.com</t>
  </si>
  <si>
    <t>swarmapp.com</t>
  </si>
  <si>
    <t>starbucks starbucksthailand</t>
  </si>
  <si>
    <t>findyourunwind</t>
  </si>
  <si>
    <t>mutiaradamansara</t>
  </si>
  <si>
    <t>miirxstarbucks starbucksmerchandisewinter2023</t>
  </si>
  <si>
    <t>vincenttan</t>
  </si>
  <si>
    <t>starbucks breakfast caffelatte</t>
  </si>
  <si>
    <t>kedah</t>
  </si>
  <si>
    <t>starbucks coffee beans</t>
  </si>
  <si>
    <t>https://twitter.com/#!/shewaaaaaaaa_/status/1611297029485137920</t>
  </si>
  <si>
    <t>https://twitter.com/#!/douglasgan/status/1611310587254042626</t>
  </si>
  <si>
    <t>https://twitter.com/#!/naylanadira/status/1611327012395945985</t>
  </si>
  <si>
    <t>https://twitter.com/#!/iejayzakaria/status/1611380393361674247</t>
  </si>
  <si>
    <t>https://twitter.com/#!/aliferfan_/status/1611399156341575681</t>
  </si>
  <si>
    <t>https://twitter.com/#!/harizakwan/status/1611590473956872194</t>
  </si>
  <si>
    <t>https://twitter.com/#!/excavationpro/status/1611663680332247043</t>
  </si>
  <si>
    <t>https://twitter.com/#!/myarabpati/status/1611686127966261254</t>
  </si>
  <si>
    <t>https://twitter.com/#!/malaypie_/status/1611689622706216960</t>
  </si>
  <si>
    <t>https://twitter.com/#!/zoyakiara8/status/1611714434187268096</t>
  </si>
  <si>
    <t>https://twitter.com/#!/bannerdl/status/1611722137831628800</t>
  </si>
  <si>
    <t>https://twitter.com/#!/onlymie78/status/1611730137724387330</t>
  </si>
  <si>
    <t>https://twitter.com/#!/fiq_yahya/status/1611737072854761474</t>
  </si>
  <si>
    <t>https://twitter.com/#!/ohmeelo/status/1611698312998178817</t>
  </si>
  <si>
    <t>https://twitter.com/#!/farahida83/status/1611745007152803840</t>
  </si>
  <si>
    <t>https://twitter.com/#!/miss_rebecca127/status/1611902148765437954</t>
  </si>
  <si>
    <t>https://twitter.com/#!/visitjohor_/status/1611934572186603525</t>
  </si>
  <si>
    <t>https://twitter.com/#!/elizanoordin/status/1611969380191186944</t>
  </si>
  <si>
    <t>https://twitter.com/#!/starktuni/status/1611972757671280640</t>
  </si>
  <si>
    <t>https://twitter.com/#!/zettyaqmar/status/1611981459429986304</t>
  </si>
  <si>
    <t>https://twitter.com/#!/luludinson/status/1611987993245659137</t>
  </si>
  <si>
    <t>https://twitter.com/#!/theresetaylor12/status/1611895336204914688</t>
  </si>
  <si>
    <t>https://twitter.com/#!/az_abdulkarim/status/1611655589498880000</t>
  </si>
  <si>
    <t>https://twitter.com/#!/az_abdulkarim/status/1612007464899338241</t>
  </si>
  <si>
    <t>https://twitter.com/#!/absoluteshahir/status/1612008029217763329</t>
  </si>
  <si>
    <t>https://twitter.com/#!/ryuchan11/status/1612008889796677634</t>
  </si>
  <si>
    <t>https://twitter.com/#!/yaonthesky/status/1612021316793819141</t>
  </si>
  <si>
    <t>https://twitter.com/#!/fyzulasyraf/status/1612024808912609280</t>
  </si>
  <si>
    <t>https://twitter.com/#!/syafiqnas2/status/1612027748834488320</t>
  </si>
  <si>
    <t>https://twitter.com/#!/atiqedeamour/status/1612043060963311617</t>
  </si>
  <si>
    <t>https://twitter.com/#!/charhcy/status/1612236899430830080</t>
  </si>
  <si>
    <t>https://twitter.com/#!/sepang_tizen/status/1612274326186885120</t>
  </si>
  <si>
    <t>https://twitter.com/#!/ukygnayas/status/1612285047926829057</t>
  </si>
  <si>
    <t>https://twitter.com/#!/nyckmiey/status/1612313196353982465</t>
  </si>
  <si>
    <t>https://twitter.com/#!/nbihah_/status/1612368988570537984</t>
  </si>
  <si>
    <t>https://twitter.com/#!/vionama/status/1612399698517819392</t>
  </si>
  <si>
    <t>https://twitter.com/#!/akmalmdkml/status/1612444915346329601</t>
  </si>
  <si>
    <t>https://twitter.com/#!/jamanisreal/status/1612451629198106625</t>
  </si>
  <si>
    <t>https://twitter.com/#!/areparshad/status/1612451790351654913</t>
  </si>
  <si>
    <t>https://twitter.com/#!/teddynicky_/status/1612459033717534720</t>
  </si>
  <si>
    <t>https://twitter.com/#!/meeramhzn/status/1612459213699289088</t>
  </si>
  <si>
    <t>https://twitter.com/#!/tdanielch/status/1612473548723073028</t>
  </si>
  <si>
    <t>https://twitter.com/#!/ub3b3/status/1612474713099624448</t>
  </si>
  <si>
    <t>https://twitter.com/#!/nrfaaaiz/status/1612479048625848320</t>
  </si>
  <si>
    <t>https://twitter.com/#!/adlnsfy/status/1612480959445889025</t>
  </si>
  <si>
    <t>https://twitter.com/#!/qeelahans/status/1612316939405373440</t>
  </si>
  <si>
    <t>https://twitter.com/#!/qeelahans/status/1612512368520724483</t>
  </si>
  <si>
    <t>https://twitter.com/#!/eraabrahim/status/1612514441907818496</t>
  </si>
  <si>
    <t>https://twitter.com/#!/swimminsage/status/1612567930985938945</t>
  </si>
  <si>
    <t>https://twitter.com/#!/menuiq/status/1612619234445754369</t>
  </si>
  <si>
    <t>https://twitter.com/#!/menuiq/status/1612397665819721728</t>
  </si>
  <si>
    <t>https://twitter.com/#!/neyrashazeyra/status/1611666143181418504</t>
  </si>
  <si>
    <t>https://twitter.com/#!/neyrashazeyra/status/1612605536083800064</t>
  </si>
  <si>
    <t>https://twitter.com/#!/eda_zahidah/status/1612623092869894144</t>
  </si>
  <si>
    <t>https://twitter.com/#!/bellakmazlan/status/1612668866148040705</t>
  </si>
  <si>
    <t>https://twitter.com/#!/fatinnurthalia/status/1612707158814265344</t>
  </si>
  <si>
    <t>https://twitter.com/#!/burgmichael/status/1612737435934363649</t>
  </si>
  <si>
    <t>https://twitter.com/#!/mimiemoniie/status/1612739132970897408</t>
  </si>
  <si>
    <t>https://twitter.com/#!/tom_harmoni/status/1612739432020586496</t>
  </si>
  <si>
    <t>https://twitter.com/#!/foisunique/status/1612742669876461568</t>
  </si>
  <si>
    <t>https://twitter.com/#!/zafrialimi/status/1612743307947544579</t>
  </si>
  <si>
    <t>https://twitter.com/#!/amirazril_0812/status/1612767197004464128</t>
  </si>
  <si>
    <t>https://twitter.com/#!/itsme_lyndaa/status/1612770557455667200</t>
  </si>
  <si>
    <t>https://twitter.com/#!/lucqmars_/status/1612780043746574336</t>
  </si>
  <si>
    <t>https://twitter.com/#!/starbucksuae/status/1612352493505101825</t>
  </si>
  <si>
    <t>https://twitter.com/#!/bassam_alafidli/status/1612782257659576320</t>
  </si>
  <si>
    <t>https://twitter.com/#!/bassam_alafidli/status/1611841305747017728</t>
  </si>
  <si>
    <t>https://twitter.com/#!/fadhimuhamad/status/1612793430291415041</t>
  </si>
  <si>
    <t>https://twitter.com/#!/aliviera/status/1612799290174509058</t>
  </si>
  <si>
    <t>https://twitter.com/#!/lizjane_9/status/1612815866734968837</t>
  </si>
  <si>
    <t>https://twitter.com/#!/ethikanordin/status/1612816597269479424</t>
  </si>
  <si>
    <t>https://twitter.com/#!/khalidahkhalil/status/1612816697014247426</t>
  </si>
  <si>
    <t>https://twitter.com/#!/amaalanuar/status/1612825005288751106</t>
  </si>
  <si>
    <t>https://twitter.com/#!/xzrixzuar/status/1612832245890547718</t>
  </si>
  <si>
    <t>https://twitter.com/#!/tinorck/status/1613018811078414338</t>
  </si>
  <si>
    <t>https://twitter.com/#!/dhiasyaf_/status/1613023726341353473</t>
  </si>
  <si>
    <t>https://twitter.com/#!/r3ypo/status/1613027613077032960</t>
  </si>
  <si>
    <t>https://twitter.com/#!/retnalens/status/1613041201418240002</t>
  </si>
  <si>
    <t>https://twitter.com/#!/muizofficial/status/1613067684106895362</t>
  </si>
  <si>
    <t>https://twitter.com/#!/dahangmuda/status/1613077668341374977</t>
  </si>
  <si>
    <t>https://twitter.com/#!/ladyonearth/status/1613085755743809538</t>
  </si>
  <si>
    <t>https://twitter.com/#!/ashrafharis_/status/1613175626822987776</t>
  </si>
  <si>
    <t>https://twitter.com/#!/nasrulz92/status/1613183119468949508</t>
  </si>
  <si>
    <t>https://twitter.com/#!/marfrds/status/1613316599905411072</t>
  </si>
  <si>
    <t>https://twitter.com/#!/mimietango/status/1611372896282349575</t>
  </si>
  <si>
    <t>https://twitter.com/#!/mimietango/status/1613319236113530880</t>
  </si>
  <si>
    <t>https://twitter.com/#!/aimanx26/status/1613335991875670016</t>
  </si>
  <si>
    <t>https://twitter.com/#!/_amirahkamal_/status/1613345973425831937</t>
  </si>
  <si>
    <t>https://twitter.com/#!/_amirahkamal_/status/1613346039465119744</t>
  </si>
  <si>
    <t>https://twitter.com/#!/paktarm/status/1613411865526431749</t>
  </si>
  <si>
    <t>https://twitter.com/#!/pattldaniel/status/1613413786257600513</t>
  </si>
  <si>
    <t>https://twitter.com/#!/shannonv_66/status/1613475794105552897</t>
  </si>
  <si>
    <t>https://twitter.com/#!/hafizkenny/status/1612051020359639041</t>
  </si>
  <si>
    <t>https://twitter.com/#!/hafizkenny/status/1612705328059006977</t>
  </si>
  <si>
    <t>https://twitter.com/#!/hafizkenny/status/1613489611023568896</t>
  </si>
  <si>
    <t>https://twitter.com/#!/hebafuaad9/status/1613492947105767424</t>
  </si>
  <si>
    <t>https://twitter.com/#!/eusuf_ardy/status/1613541994818850816</t>
  </si>
  <si>
    <t>https://twitter.com/#!/zuhairah9313/status/1613573113127792642</t>
  </si>
  <si>
    <t>https://twitter.com/#!/hanis_mahirah/status/1613699533900242944</t>
  </si>
  <si>
    <t>https://twitter.com/#!/joe_azlan/status/1613714299012395008</t>
  </si>
  <si>
    <t>https://twitter.com/#!/ladyjanelj/status/1613714610598682625</t>
  </si>
  <si>
    <t>https://twitter.com/#!/rachaelgreen/status/1613675208254291968</t>
  </si>
  <si>
    <t>https://twitter.com/#!/jamadoria/status/1613735852043018240</t>
  </si>
  <si>
    <t>https://twitter.com/#!/chxpnwx/status/1613747460236808192</t>
  </si>
  <si>
    <t>https://twitter.com/#!/hanabak4/status/1613753268169224193</t>
  </si>
  <si>
    <t>https://twitter.com/#!/hanabak4/status/1613753379179880449</t>
  </si>
  <si>
    <t>https://twitter.com/#!/cikdada/status/1613763080965738497</t>
  </si>
  <si>
    <t>https://twitter.com/#!/raflurv/status/1613766952815857667</t>
  </si>
  <si>
    <t>https://twitter.com/#!/syhmza/status/1613744734408966145</t>
  </si>
  <si>
    <t>https://twitter.com/#!/syhmza/status/1613741535551684608</t>
  </si>
  <si>
    <t>https://twitter.com/#!/syhmza/status/1613747749039788037</t>
  </si>
  <si>
    <t>https://twitter.com/#!/syhmza/status/1613770143271882752</t>
  </si>
  <si>
    <t>https://twitter.com/#!/stxlwvrt/status/1613777137030557697</t>
  </si>
  <si>
    <t>https://twitter.com/#!/faqihsyakiran/status/1613825022388498433</t>
  </si>
  <si>
    <t>https://twitter.com/#!/mistaaimanvevo/status/1613825194673725442</t>
  </si>
  <si>
    <t>https://twitter.com/#!/athirasyafiqah_/status/1613825702150942722</t>
  </si>
  <si>
    <t>https://twitter.com/#!/animatedfries/status/1613828233346322433</t>
  </si>
  <si>
    <t>https://twitter.com/#!/fakhlude/status/1613831541767163904</t>
  </si>
  <si>
    <t>https://twitter.com/#!/zuhairoy/status/1613832665882583041</t>
  </si>
  <si>
    <t>https://twitter.com/#!/niesaazainal/status/1613832969206239236</t>
  </si>
  <si>
    <t>https://twitter.com/#!/nhashtaging/status/1613834800485531649</t>
  </si>
  <si>
    <t>https://twitter.com/#!/hvylvvv/status/1612831498037768192</t>
  </si>
  <si>
    <t>https://twitter.com/#!/hvylvvv/status/1613567467137400837</t>
  </si>
  <si>
    <t>https://twitter.com/#!/hvylvvv/status/1613837658450690049</t>
  </si>
  <si>
    <t>https://twitter.com/#!/adelepeeps/status/1613839114524307456</t>
  </si>
  <si>
    <t>https://twitter.com/#!/aidayanooo/status/1613839436051263494</t>
  </si>
  <si>
    <t>https://twitter.com/#!/m0xna/status/1613839644164247553</t>
  </si>
  <si>
    <t>https://twitter.com/#!/msyahirrrr/status/1613840468147843072</t>
  </si>
  <si>
    <t>https://twitter.com/#!/norzikryfl/status/1613841691273998339</t>
  </si>
  <si>
    <t>https://twitter.com/#!/smoltimystan/status/1613845837586771968</t>
  </si>
  <si>
    <t>https://twitter.com/#!/naquib_najib/status/1613846068999114753</t>
  </si>
  <si>
    <t>https://twitter.com/#!/ipohmaliclicks/status/1613847026311270401</t>
  </si>
  <si>
    <t>https://twitter.com/#!/hnnhzzt/status/1613847173933711361</t>
  </si>
  <si>
    <t>https://twitter.com/#!/fqihahaina/status/1613847460421718017</t>
  </si>
  <si>
    <t>https://twitter.com/#!/machaofkl/status/1613850771434639360</t>
  </si>
  <si>
    <t>https://twitter.com/#!/nurjaaaaa/status/1613853605051920386</t>
  </si>
  <si>
    <t>https://twitter.com/#!/nanisalk/status/1613854386266206208</t>
  </si>
  <si>
    <t>https://twitter.com/#!/affifahniee/status/1613855030020558848</t>
  </si>
  <si>
    <t>https://twitter.com/#!/maknae_taja/status/1613855493201752065</t>
  </si>
  <si>
    <t>https://twitter.com/#!/j_pxrx/status/1613855835188506624</t>
  </si>
  <si>
    <t>https://twitter.com/#!/unclesunzes/status/1613856220066230272</t>
  </si>
  <si>
    <t>https://twitter.com/#!/daie_forek/status/1613857439966953472</t>
  </si>
  <si>
    <t>https://twitter.com/#!/ariry_assraf/status/1613858076825890821</t>
  </si>
  <si>
    <t>https://twitter.com/#!/aziezahsidek/status/1613858446474121217</t>
  </si>
  <si>
    <t>https://twitter.com/#!/haniyunus/status/1613859166254436355</t>
  </si>
  <si>
    <t>https://twitter.com/#!/peiniliah_a/status/1613863475826274305</t>
  </si>
  <si>
    <t>https://twitter.com/#!/nurshahidaag/status/1613863754382594049</t>
  </si>
  <si>
    <t>https://twitter.com/#!/nurulaqilahf/status/1613865248284635139</t>
  </si>
  <si>
    <t>https://twitter.com/#!/namineheartilly/status/1613865788074758144</t>
  </si>
  <si>
    <t>https://twitter.com/#!/lalalinaaa_/status/1613868631229870081</t>
  </si>
  <si>
    <t>https://twitter.com/#!/asyiqinbasri/status/1613869667004854273</t>
  </si>
  <si>
    <t>https://twitter.com/#!/meibraheem/status/1613873654693269504</t>
  </si>
  <si>
    <t>https://twitter.com/#!/minibabysun/status/1613874639058636803</t>
  </si>
  <si>
    <t>https://twitter.com/#!/wanashraff10/status/1613877863585046528</t>
  </si>
  <si>
    <t>https://twitter.com/#!/jixzy3/status/1613879641009451008</t>
  </si>
  <si>
    <t>https://twitter.com/#!/jixzy3/status/1613879647158296577</t>
  </si>
  <si>
    <t>https://twitter.com/#!/justdreaminhere/status/1613880302748971010</t>
  </si>
  <si>
    <t>https://twitter.com/#!/nik_amirr/status/1613880996465905665</t>
  </si>
  <si>
    <t>https://twitter.com/#!/haziqahhaidan/status/1613881555147186178</t>
  </si>
  <si>
    <t>https://twitter.com/#!/boujiemonji/status/1613882087551152130</t>
  </si>
  <si>
    <t>https://twitter.com/#!/nanalmao/status/1613882976965885954</t>
  </si>
  <si>
    <t>https://twitter.com/#!/manisnyanona/status/1613888391950774278</t>
  </si>
  <si>
    <t>https://twitter.com/#!/chuvali0/status/1613890898970161154</t>
  </si>
  <si>
    <t>https://twitter.com/#!/ashnho/status/1613892925381042178</t>
  </si>
  <si>
    <t>https://twitter.com/#!/syarfun_sukri/status/1613894459900727301</t>
  </si>
  <si>
    <t>https://twitter.com/#!/mir_azmy25/status/1613895390834876419</t>
  </si>
  <si>
    <t>https://twitter.com/#!/nadiazulkifl/status/1613898971776417795</t>
  </si>
  <si>
    <t>https://twitter.com/#!/nranad_/status/1613899841855426561</t>
  </si>
  <si>
    <t>https://twitter.com/#!/jbm_______/status/1613905926993608705</t>
  </si>
  <si>
    <t>https://twitter.com/#!/fazaevain/status/1613909672238682119</t>
  </si>
  <si>
    <t>https://twitter.com/#!/ayleesha_/status/1613911455031783426</t>
  </si>
  <si>
    <t>https://twitter.com/#!/hanibunnny/status/1613911478649917440</t>
  </si>
  <si>
    <t>https://twitter.com/#!/izzywafi/status/1613919804460785664</t>
  </si>
  <si>
    <t>https://twitter.com/#!/adrianazlan/status/1613921803646406656</t>
  </si>
  <si>
    <t>https://twitter.com/#!/deyoseliskoj/status/1613922859717627906</t>
  </si>
  <si>
    <t>https://twitter.com/#!/sauffie_84/status/1611307735920041984</t>
  </si>
  <si>
    <t>https://twitter.com/#!/sauffie_84/status/1612791789207060484</t>
  </si>
  <si>
    <t>https://twitter.com/#!/sauffie_84/status/1612791800837853186</t>
  </si>
  <si>
    <t>https://twitter.com/#!/sauffie_84/status/1613378617253433350</t>
  </si>
  <si>
    <t>https://twitter.com/#!/sauffie_84/status/1613378655497105409</t>
  </si>
  <si>
    <t>https://twitter.com/#!/sauffie_84/status/1613847316699701248</t>
  </si>
  <si>
    <t>https://twitter.com/#!/norhayatibasri/status/1613926039297875969</t>
  </si>
  <si>
    <t>https://twitter.com/#!/ziqdean/status/1613926732784078853</t>
  </si>
  <si>
    <t>https://twitter.com/#!/leaqilah/status/1613942110826397696</t>
  </si>
  <si>
    <t>https://twitter.com/#!/hnurhaz1rah/status/1613942481590300672</t>
  </si>
  <si>
    <t>https://twitter.com/#!/hnurhaz1rah/status/1613942436371517440</t>
  </si>
  <si>
    <t>https://twitter.com/#!/mayxianteoh/status/1613944466402078721</t>
  </si>
  <si>
    <t>https://twitter.com/#!/cloverobin/status/1613947036705124355</t>
  </si>
  <si>
    <t>https://twitter.com/#!/irfanmarican/status/1613947629943296002</t>
  </si>
  <si>
    <t>https://twitter.com/#!/linosovaa/status/1613949055083872256</t>
  </si>
  <si>
    <t>https://twitter.com/#!/biha_twt/status/1613966763158568960</t>
  </si>
  <si>
    <t>https://twitter.com/#!/nelissa98/status/1613966819324493824</t>
  </si>
  <si>
    <t>https://twitter.com/#!/sarasyaf__/status/1613974760152780800</t>
  </si>
  <si>
    <t>https://twitter.com/#!/shafiyyahshafie/status/1613977008706297856</t>
  </si>
  <si>
    <t>https://twitter.com/#!/_iratyra/status/1613981221545193472</t>
  </si>
  <si>
    <t>https://twitter.com/#!/rtrdedpenguin/status/1613991459132432385</t>
  </si>
  <si>
    <t>https://twitter.com/#!/shujio_/status/1613994070875176960</t>
  </si>
  <si>
    <t>https://twitter.com/#!/mambangstory/status/1614011476683161600</t>
  </si>
  <si>
    <t>https://twitter.com/#!/fizzychi/status/1614016714903277568</t>
  </si>
  <si>
    <t>https://twitter.com/#!/mejarbmx/status/1614031614853648384</t>
  </si>
  <si>
    <t>https://twitter.com/#!/jaafarnazari/status/1614037210998927360</t>
  </si>
  <si>
    <t>https://twitter.com/#!/senahdebab/status/1614038941484855301</t>
  </si>
  <si>
    <t>https://twitter.com/#!/mdamir1127/status/1614039236411555840</t>
  </si>
  <si>
    <t>https://twitter.com/#!/ripp_twts/status/1614045097250914305</t>
  </si>
  <si>
    <t>https://twitter.com/#!/banoffee_e/status/1614049759307915265</t>
  </si>
  <si>
    <t>https://twitter.com/#!/arifadzil/status/1614052457545609216</t>
  </si>
  <si>
    <t>https://twitter.com/#!/watiesam_/status/1614059877789466626</t>
  </si>
  <si>
    <t>https://twitter.com/#!/hikmahyusof28/status/1614060866340818944</t>
  </si>
  <si>
    <t>https://twitter.com/#!/rimaulah2615/status/1614062475145785345</t>
  </si>
  <si>
    <t>https://twitter.com/#!/aamyyliaaaa/status/1614063897459458053</t>
  </si>
  <si>
    <t>https://twitter.com/#!/miroull/status/1614064698357612545</t>
  </si>
  <si>
    <t>https://twitter.com/#!/_spilledcurry/status/1614065179997908992</t>
  </si>
  <si>
    <t>https://twitter.com/#!/raraleong/status/1614067448680177664</t>
  </si>
  <si>
    <t>https://twitter.com/#!/cchupaaaa/status/1614070262684876800</t>
  </si>
  <si>
    <t>https://twitter.com/#!/adz_lina/status/1614070441328668672</t>
  </si>
  <si>
    <t>https://twitter.com/#!/flashsha/status/1614071654325555200</t>
  </si>
  <si>
    <t>https://twitter.com/#!/fikifazali/status/1612448571948953600</t>
  </si>
  <si>
    <t>https://twitter.com/#!/fikifazali/status/1614082227687788545</t>
  </si>
  <si>
    <t>https://twitter.com/#!/itsfiravee/status/1614085143144304642</t>
  </si>
  <si>
    <t>https://twitter.com/#!/fydxoz_/status/1614085473001164801</t>
  </si>
  <si>
    <t>https://twitter.com/#!/sheridansamsul/status/1614090424905527296</t>
  </si>
  <si>
    <t>https://twitter.com/#!/xmirvz_/status/1614091358578569218</t>
  </si>
  <si>
    <t>https://twitter.com/#!/aifanshahran/status/1614095775067426817</t>
  </si>
  <si>
    <t>https://twitter.com/#!/heztrisa/status/1614096552200671232</t>
  </si>
  <si>
    <t>https://twitter.com/#!/r1ckkkkkkkkkkkk/status/1614098550438391808</t>
  </si>
  <si>
    <t>https://twitter.com/#!/hfzdzl/status/1614101409716396032</t>
  </si>
  <si>
    <t>https://twitter.com/#!/kejorabintangg/status/1614111133727875072</t>
  </si>
  <si>
    <t>https://twitter.com/#!/pendrxgxn/status/1614114962896740352</t>
  </si>
  <si>
    <t>https://twitter.com/#!/nraliana/status/1614115476862545923</t>
  </si>
  <si>
    <t>https://twitter.com/#!/yuhuu___/status/1614120485079625729</t>
  </si>
  <si>
    <t>https://twitter.com/#!/shellodee/status/1614124016520015872</t>
  </si>
  <si>
    <t>https://twitter.com/#!/syafiqsyazn_/status/1614124299681681408</t>
  </si>
  <si>
    <t>https://twitter.com/#!/irashali/status/1614125178954600448</t>
  </si>
  <si>
    <t>https://twitter.com/#!/northernlightzy/status/1614125434568081413</t>
  </si>
  <si>
    <t>https://twitter.com/#!/midnightserra/status/1614126552723382273</t>
  </si>
  <si>
    <t>https://twitter.com/#!/azimazman4/status/1614136501050441728</t>
  </si>
  <si>
    <t>https://twitter.com/#!/fatinamuzz/status/1614143666570039301</t>
  </si>
  <si>
    <t>https://twitter.com/#!/zafriezainudin/status/1614143745720737794</t>
  </si>
  <si>
    <t>https://twitter.com/#!/taysinnyee/status/1614153040927285250</t>
  </si>
  <si>
    <t>https://twitter.com/#!/dianajamalll/status/1614153477562990594</t>
  </si>
  <si>
    <t>https://twitter.com/#!/emmash__/status/1614158535063121920</t>
  </si>
  <si>
    <t>https://twitter.com/#!/iniapamiska123/status/1614159715055071232</t>
  </si>
  <si>
    <t>https://twitter.com/#!/masqaqa/status/1614162290881998848</t>
  </si>
  <si>
    <t>https://twitter.com/#!/shazuuu_/status/1614164888817111042</t>
  </si>
  <si>
    <t>https://twitter.com/#!/fkrnhakimi/status/1614176593366380546</t>
  </si>
  <si>
    <t>https://twitter.com/#!/tycatttttt/status/1614185576479227904</t>
  </si>
  <si>
    <t>https://twitter.com/#!/nadyaaimee/status/1614190476890099712</t>
  </si>
  <si>
    <t>https://twitter.com/#!/frhdila/status/1614208568978452481</t>
  </si>
  <si>
    <t>https://twitter.com/#!/crownt_eth/status/1614220493925810181</t>
  </si>
  <si>
    <t>https://twitter.com/#!/ikhazici/status/1614222155306389505</t>
  </si>
  <si>
    <t>https://twitter.com/#!/lehudos_/status/1614223021681827840</t>
  </si>
  <si>
    <t>https://twitter.com/#!/ashmym/status/1614232633395007488</t>
  </si>
  <si>
    <t>https://twitter.com/#!/mabitxch/status/1614235509093728258</t>
  </si>
  <si>
    <t>https://twitter.com/#!/fariszaris/status/1614237746981392390</t>
  </si>
  <si>
    <t>https://twitter.com/#!/bibbsdarling/status/1614239361029279744</t>
  </si>
  <si>
    <t>https://twitter.com/#!/zakirhakim/status/1614248758115725317</t>
  </si>
  <si>
    <t>https://twitter.com/#!/ouhhmiera/status/1614252648848576512</t>
  </si>
  <si>
    <t>https://twitter.com/#!/aksurflongboard/status/1614252846748405761</t>
  </si>
  <si>
    <t>https://twitter.com/#!/baby_noor84/status/1614254446804103170</t>
  </si>
  <si>
    <t>https://twitter.com/#!/loveskve/status/1614254562155823105</t>
  </si>
  <si>
    <t>https://twitter.com/#!/faaweng/status/1614259753261338624</t>
  </si>
  <si>
    <t>https://twitter.com/#!/woridbestperson/status/1614261748177211392</t>
  </si>
  <si>
    <t>https://twitter.com/#!/sisuhailahh/status/1614262182811963395</t>
  </si>
  <si>
    <t>https://twitter.com/#!/nurizzatin_/status/1614278774740389889</t>
  </si>
  <si>
    <t>https://twitter.com/#!/qmarinanajwa/status/1614281738200702977</t>
  </si>
  <si>
    <t>https://twitter.com/#!/qmarinanajwa/status/1614204095426097154</t>
  </si>
  <si>
    <t>https://twitter.com/#!/lisamorni/status/1614283994623008770</t>
  </si>
  <si>
    <t>https://twitter.com/#!/_ari4nn4_/status/1614287273000062982</t>
  </si>
  <si>
    <t>https://twitter.com/#!/saraaidris/status/1614291392196677633</t>
  </si>
  <si>
    <t>https://twitter.com/#!/miikbean/status/1614300340165443584</t>
  </si>
  <si>
    <t>https://twitter.com/#!/nikfarahhusna/status/1614302788154191874</t>
  </si>
  <si>
    <t>https://twitter.com/#!/nikfarahhusna/status/1614303566390530050</t>
  </si>
  <si>
    <t>https://twitter.com/#!/mrs_dongjun/status/1614314890977751040</t>
  </si>
  <si>
    <t>https://twitter.com/#!/izzazlyfikri/status/1614316262309625856</t>
  </si>
  <si>
    <t>https://twitter.com/#!/sempitearnalv_/status/1614316598097227779</t>
  </si>
  <si>
    <t>https://twitter.com/#!/nxzm_/status/1614403190962913280</t>
  </si>
  <si>
    <t>https://twitter.com/#!/yuecchi86/status/1614164682335744001</t>
  </si>
  <si>
    <t>https://twitter.com/#!/sringangel/status/1614404612907499520</t>
  </si>
  <si>
    <t>https://twitter.com/#!/scabbbbb/status/1614413847204622337</t>
  </si>
  <si>
    <t>https://twitter.com/#!/norkumalaabdul/status/1614420150249467904</t>
  </si>
  <si>
    <t>https://twitter.com/#!/narash_sha/status/1614426568071458818</t>
  </si>
  <si>
    <t>https://twitter.com/#!/azam_hii/status/1614480615063314432</t>
  </si>
  <si>
    <t>https://twitter.com/#!/imnadiahjacobs/status/1614465143924219904</t>
  </si>
  <si>
    <t>https://twitter.com/#!/dummydumpling/status/1614488967696744448</t>
  </si>
  <si>
    <t>https://twitter.com/#!/zvvwafi/status/1614493277935513600</t>
  </si>
  <si>
    <t>https://twitter.com/#!/itshazmi/status/1611276202865725447</t>
  </si>
  <si>
    <t>https://twitter.com/#!/itshazmi/status/1611659353727324160</t>
  </si>
  <si>
    <t>https://twitter.com/#!/itshazmi/status/1612800322338189315</t>
  </si>
  <si>
    <t>https://twitter.com/#!/itshazmi/status/1613027473813565440</t>
  </si>
  <si>
    <t>https://twitter.com/#!/itshazmi/status/1613797567304982531</t>
  </si>
  <si>
    <t>https://twitter.com/#!/itshazmi/status/1614498827704340482</t>
  </si>
  <si>
    <t>https://twitter.com/#!/imithaellyza/status/1614500152403804163</t>
  </si>
  <si>
    <t>https://twitter.com/#!/fatinthafieqah/status/1614509872674148353</t>
  </si>
  <si>
    <t>https://twitter.com/#!/ashaavaff/status/1612803347429613568</t>
  </si>
  <si>
    <t>https://twitter.com/#!/ashaavaff/status/1612803420012052483</t>
  </si>
  <si>
    <t>https://twitter.com/#!/ashaavaff/status/1613131775324336129</t>
  </si>
  <si>
    <t>https://twitter.com/#!/ashaavaff/status/1613552447787773953</t>
  </si>
  <si>
    <t>https://twitter.com/#!/ashaavaff/status/1614240746055536641</t>
  </si>
  <si>
    <t>https://twitter.com/#!/ashaavaff/status/1614546958466813952</t>
  </si>
  <si>
    <t>https://twitter.com/#!/aymnzmi/status/1614557207730733058</t>
  </si>
  <si>
    <t>https://twitter.com/#!/najiehahfadzel/status/1614617395607515137</t>
  </si>
  <si>
    <t>https://twitter.com/#!/potongkelape/status/1611395091935133697</t>
  </si>
  <si>
    <t>https://twitter.com/#!/potongkelape/status/1612236813552476160</t>
  </si>
  <si>
    <t>https://twitter.com/#!/potongkelape/status/1612819111930920962</t>
  </si>
  <si>
    <t>https://twitter.com/#!/potongkelape/status/1613095073968979968</t>
  </si>
  <si>
    <t>https://twitter.com/#!/potongkelape/status/1613328314600681473</t>
  </si>
  <si>
    <t>https://twitter.com/#!/potongkelape/status/1613541479577948161</t>
  </si>
  <si>
    <t>https://twitter.com/#!/potongkelape/status/1613541505981087744</t>
  </si>
  <si>
    <t>https://twitter.com/#!/potongkelape/status/1614268827298332673</t>
  </si>
  <si>
    <t>https://twitter.com/#!/potongkelape/status/1614535760711143424</t>
  </si>
  <si>
    <t>https://twitter.com/#!/potongkelape/status/1614557046178983939</t>
  </si>
  <si>
    <t>https://twitter.com/#!/potongkelape/status/1614650769889972224</t>
  </si>
  <si>
    <t>https://twitter.com/#!/ajiqsss/status/1614671025513566210</t>
  </si>
  <si>
    <t>1611297029485137920</t>
  </si>
  <si>
    <t>1611310587254042626</t>
  </si>
  <si>
    <t>1611327012395945985</t>
  </si>
  <si>
    <t>1611380393361674247</t>
  </si>
  <si>
    <t>1611399156341575681</t>
  </si>
  <si>
    <t>1611590473956872194</t>
  </si>
  <si>
    <t>1611663680332247043</t>
  </si>
  <si>
    <t>1611686127966261254</t>
  </si>
  <si>
    <t>1611689622706216960</t>
  </si>
  <si>
    <t>1611714434187268096</t>
  </si>
  <si>
    <t>1611722137831628800</t>
  </si>
  <si>
    <t>1611730137724387330</t>
  </si>
  <si>
    <t>1611737072854761474</t>
  </si>
  <si>
    <t>1611698312998178817</t>
  </si>
  <si>
    <t>1611745007152803840</t>
  </si>
  <si>
    <t>1611902148765437954</t>
  </si>
  <si>
    <t>1611934572186603525</t>
  </si>
  <si>
    <t>1611969380191186944</t>
  </si>
  <si>
    <t>1611972757671280640</t>
  </si>
  <si>
    <t>1611981459429986304</t>
  </si>
  <si>
    <t>1611987993245659137</t>
  </si>
  <si>
    <t>1611895336204914688</t>
  </si>
  <si>
    <t>1611655589498880000</t>
  </si>
  <si>
    <t>1612007464899338241</t>
  </si>
  <si>
    <t>1612008029217763329</t>
  </si>
  <si>
    <t>1612008889796677634</t>
  </si>
  <si>
    <t>1612021316793819141</t>
  </si>
  <si>
    <t>1612024808912609280</t>
  </si>
  <si>
    <t>1612027748834488320</t>
  </si>
  <si>
    <t>1612043060963311617</t>
  </si>
  <si>
    <t>1612236899430830080</t>
  </si>
  <si>
    <t>1612274326186885120</t>
  </si>
  <si>
    <t>1612285047926829057</t>
  </si>
  <si>
    <t>1612313196353982465</t>
  </si>
  <si>
    <t>1612368988570537984</t>
  </si>
  <si>
    <t>1612399698517819392</t>
  </si>
  <si>
    <t>1612444915346329601</t>
  </si>
  <si>
    <t>1612451629198106625</t>
  </si>
  <si>
    <t>1612451790351654913</t>
  </si>
  <si>
    <t>1612459033717534720</t>
  </si>
  <si>
    <t>1612459213699289088</t>
  </si>
  <si>
    <t>1612473548723073028</t>
  </si>
  <si>
    <t>1612474713099624448</t>
  </si>
  <si>
    <t>1612479048625848320</t>
  </si>
  <si>
    <t>1612480959445889025</t>
  </si>
  <si>
    <t>1612316939405373440</t>
  </si>
  <si>
    <t>1612512368520724483</t>
  </si>
  <si>
    <t>1612514441907818496</t>
  </si>
  <si>
    <t>1612567930985938945</t>
  </si>
  <si>
    <t>1612619234445754369</t>
  </si>
  <si>
    <t>1612397665819721728</t>
  </si>
  <si>
    <t>1611666143181418504</t>
  </si>
  <si>
    <t>1612605536083800064</t>
  </si>
  <si>
    <t>1612623092869894144</t>
  </si>
  <si>
    <t>1612668866148040705</t>
  </si>
  <si>
    <t>1612707158814265344</t>
  </si>
  <si>
    <t>1612737435934363649</t>
  </si>
  <si>
    <t>1612739132970897408</t>
  </si>
  <si>
    <t>1612739432020586496</t>
  </si>
  <si>
    <t>1612742669876461568</t>
  </si>
  <si>
    <t>1612743307947544579</t>
  </si>
  <si>
    <t>1612767197004464128</t>
  </si>
  <si>
    <t>1612770557455667200</t>
  </si>
  <si>
    <t>1612780043746574336</t>
  </si>
  <si>
    <t>1612352493505101825</t>
  </si>
  <si>
    <t>1612782257659576320</t>
  </si>
  <si>
    <t>1611841305747017728</t>
  </si>
  <si>
    <t>1612793430291415041</t>
  </si>
  <si>
    <t>1612799290174509058</t>
  </si>
  <si>
    <t>1612815866734968837</t>
  </si>
  <si>
    <t>1612816597269479424</t>
  </si>
  <si>
    <t>1612816697014247426</t>
  </si>
  <si>
    <t>1612825005288751106</t>
  </si>
  <si>
    <t>1612832245890547718</t>
  </si>
  <si>
    <t>1613018811078414338</t>
  </si>
  <si>
    <t>1613023726341353473</t>
  </si>
  <si>
    <t>1613027613077032960</t>
  </si>
  <si>
    <t>1613041201418240002</t>
  </si>
  <si>
    <t>1613067684106895362</t>
  </si>
  <si>
    <t>1613077668341374977</t>
  </si>
  <si>
    <t>1613085755743809538</t>
  </si>
  <si>
    <t>1613175626822987776</t>
  </si>
  <si>
    <t>1613183119468949508</t>
  </si>
  <si>
    <t>1613316599905411072</t>
  </si>
  <si>
    <t>1611372896282349575</t>
  </si>
  <si>
    <t>1613319236113530880</t>
  </si>
  <si>
    <t>1613335991875670016</t>
  </si>
  <si>
    <t>1613345973425831937</t>
  </si>
  <si>
    <t>1613346039465119744</t>
  </si>
  <si>
    <t>1613411865526431749</t>
  </si>
  <si>
    <t>1613413786257600513</t>
  </si>
  <si>
    <t>1613475794105552897</t>
  </si>
  <si>
    <t>1612051020359639041</t>
  </si>
  <si>
    <t>1612705328059006977</t>
  </si>
  <si>
    <t>1613489611023568896</t>
  </si>
  <si>
    <t>1613492947105767424</t>
  </si>
  <si>
    <t>1613541994818850816</t>
  </si>
  <si>
    <t>1613573113127792642</t>
  </si>
  <si>
    <t>1613699533900242944</t>
  </si>
  <si>
    <t>1613714299012395008</t>
  </si>
  <si>
    <t>1613714610598682625</t>
  </si>
  <si>
    <t>1613675208254291968</t>
  </si>
  <si>
    <t>1613735852043018240</t>
  </si>
  <si>
    <t>1613747460236808192</t>
  </si>
  <si>
    <t>1613753268169224193</t>
  </si>
  <si>
    <t>1613753379179880449</t>
  </si>
  <si>
    <t>1613763080965738497</t>
  </si>
  <si>
    <t>1613766952815857667</t>
  </si>
  <si>
    <t>1613744734408966145</t>
  </si>
  <si>
    <t>1613741535551684608</t>
  </si>
  <si>
    <t>1613747749039788037</t>
  </si>
  <si>
    <t>1613770143271882752</t>
  </si>
  <si>
    <t>1613777137030557697</t>
  </si>
  <si>
    <t>1613825022388498433</t>
  </si>
  <si>
    <t>1613825194673725442</t>
  </si>
  <si>
    <t>1613825702150942722</t>
  </si>
  <si>
    <t>1613828233346322433</t>
  </si>
  <si>
    <t>1613831541767163904</t>
  </si>
  <si>
    <t>1613832665882583041</t>
  </si>
  <si>
    <t>1613832969206239236</t>
  </si>
  <si>
    <t>1613834800485531649</t>
  </si>
  <si>
    <t>1612831498037768192</t>
  </si>
  <si>
    <t>1613567467137400837</t>
  </si>
  <si>
    <t>1613837658450690049</t>
  </si>
  <si>
    <t>1613839114524307456</t>
  </si>
  <si>
    <t>1613839436051263494</t>
  </si>
  <si>
    <t>1613839644164247553</t>
  </si>
  <si>
    <t>1613840468147843072</t>
  </si>
  <si>
    <t>1613841691273998339</t>
  </si>
  <si>
    <t>1613845837586771968</t>
  </si>
  <si>
    <t>1613846068999114753</t>
  </si>
  <si>
    <t>1613847026311270401</t>
  </si>
  <si>
    <t>1613847173933711361</t>
  </si>
  <si>
    <t>1613847460421718017</t>
  </si>
  <si>
    <t>1613850771434639360</t>
  </si>
  <si>
    <t>1613853605051920386</t>
  </si>
  <si>
    <t>1613854386266206208</t>
  </si>
  <si>
    <t>1613855030020558848</t>
  </si>
  <si>
    <t>1613855493201752065</t>
  </si>
  <si>
    <t>1613855835188506624</t>
  </si>
  <si>
    <t>1613856220066230272</t>
  </si>
  <si>
    <t>1613857439966953472</t>
  </si>
  <si>
    <t>1613858076825890821</t>
  </si>
  <si>
    <t>1613858446474121217</t>
  </si>
  <si>
    <t>1613859166254436355</t>
  </si>
  <si>
    <t>1613863475826274305</t>
  </si>
  <si>
    <t>1613863754382594049</t>
  </si>
  <si>
    <t>1613865248284635139</t>
  </si>
  <si>
    <t>1613865788074758144</t>
  </si>
  <si>
    <t>1613868631229870081</t>
  </si>
  <si>
    <t>1613869667004854273</t>
  </si>
  <si>
    <t>1613873654693269504</t>
  </si>
  <si>
    <t>1613874639058636803</t>
  </si>
  <si>
    <t>1613877863585046528</t>
  </si>
  <si>
    <t>1613879641009451008</t>
  </si>
  <si>
    <t>1613879647158296577</t>
  </si>
  <si>
    <t>1613880302748971010</t>
  </si>
  <si>
    <t>1613880996465905665</t>
  </si>
  <si>
    <t>1613881555147186178</t>
  </si>
  <si>
    <t>1613882087551152130</t>
  </si>
  <si>
    <t>1613882976965885954</t>
  </si>
  <si>
    <t>1613888391950774278</t>
  </si>
  <si>
    <t>1613890898970161154</t>
  </si>
  <si>
    <t>1613892925381042178</t>
  </si>
  <si>
    <t>1613894459900727301</t>
  </si>
  <si>
    <t>1613895390834876419</t>
  </si>
  <si>
    <t>1613898971776417795</t>
  </si>
  <si>
    <t>1613899841855426561</t>
  </si>
  <si>
    <t>1613905926993608705</t>
  </si>
  <si>
    <t>1613909672238682119</t>
  </si>
  <si>
    <t>1613911455031783426</t>
  </si>
  <si>
    <t>1613911478649917440</t>
  </si>
  <si>
    <t>1613919804460785664</t>
  </si>
  <si>
    <t>1613921803646406656</t>
  </si>
  <si>
    <t>1613922859717627906</t>
  </si>
  <si>
    <t>1611307735920041984</t>
  </si>
  <si>
    <t>1612791789207060484</t>
  </si>
  <si>
    <t>1612791800837853186</t>
  </si>
  <si>
    <t>1613378617253433350</t>
  </si>
  <si>
    <t>1613378655497105409</t>
  </si>
  <si>
    <t>1613847316699701248</t>
  </si>
  <si>
    <t>1613926039297875969</t>
  </si>
  <si>
    <t>1613926732784078853</t>
  </si>
  <si>
    <t>1613942110826397696</t>
  </si>
  <si>
    <t>1613942481590300672</t>
  </si>
  <si>
    <t>1613942436371517440</t>
  </si>
  <si>
    <t>1613944466402078721</t>
  </si>
  <si>
    <t>1613947036705124355</t>
  </si>
  <si>
    <t>1613947629943296002</t>
  </si>
  <si>
    <t>1613949055083872256</t>
  </si>
  <si>
    <t>1613966763158568960</t>
  </si>
  <si>
    <t>1613966819324493824</t>
  </si>
  <si>
    <t>1613974760152780800</t>
  </si>
  <si>
    <t>1613977008706297856</t>
  </si>
  <si>
    <t>1613981221545193472</t>
  </si>
  <si>
    <t>1613991459132432385</t>
  </si>
  <si>
    <t>1613994070875176960</t>
  </si>
  <si>
    <t>1614011476683161600</t>
  </si>
  <si>
    <t>1614016714903277568</t>
  </si>
  <si>
    <t>1614031614853648384</t>
  </si>
  <si>
    <t>1614037210998927360</t>
  </si>
  <si>
    <t>1614038941484855301</t>
  </si>
  <si>
    <t>1614039236411555840</t>
  </si>
  <si>
    <t>1614045097250914305</t>
  </si>
  <si>
    <t>1614049759307915265</t>
  </si>
  <si>
    <t>1614052457545609216</t>
  </si>
  <si>
    <t>1614059877789466626</t>
  </si>
  <si>
    <t>1614060866340818944</t>
  </si>
  <si>
    <t>1614062475145785345</t>
  </si>
  <si>
    <t>1614063897459458053</t>
  </si>
  <si>
    <t>1614064698357612545</t>
  </si>
  <si>
    <t>1614065179997908992</t>
  </si>
  <si>
    <t>1614067448680177664</t>
  </si>
  <si>
    <t>1614070262684876800</t>
  </si>
  <si>
    <t>1614070441328668672</t>
  </si>
  <si>
    <t>1614071654325555200</t>
  </si>
  <si>
    <t>1612448571948953600</t>
  </si>
  <si>
    <t>1614082227687788545</t>
  </si>
  <si>
    <t>1614085143144304642</t>
  </si>
  <si>
    <t>1614085473001164801</t>
  </si>
  <si>
    <t>1614090424905527296</t>
  </si>
  <si>
    <t>1614091358578569218</t>
  </si>
  <si>
    <t>1614095775067426817</t>
  </si>
  <si>
    <t>1614096552200671232</t>
  </si>
  <si>
    <t>1614098550438391808</t>
  </si>
  <si>
    <t>1614101409716396032</t>
  </si>
  <si>
    <t>1614111133727875072</t>
  </si>
  <si>
    <t>1614114962896740352</t>
  </si>
  <si>
    <t>1614115476862545923</t>
  </si>
  <si>
    <t>1614120485079625729</t>
  </si>
  <si>
    <t>1614124016520015872</t>
  </si>
  <si>
    <t>1614124299681681408</t>
  </si>
  <si>
    <t>1614125178954600448</t>
  </si>
  <si>
    <t>1614125434568081413</t>
  </si>
  <si>
    <t>1614126552723382273</t>
  </si>
  <si>
    <t>1614136501050441728</t>
  </si>
  <si>
    <t>1614143666570039301</t>
  </si>
  <si>
    <t>1614143745720737794</t>
  </si>
  <si>
    <t>1614153040927285250</t>
  </si>
  <si>
    <t>1614153477562990594</t>
  </si>
  <si>
    <t>1614158535063121920</t>
  </si>
  <si>
    <t>1614159715055071232</t>
  </si>
  <si>
    <t>1614162290881998848</t>
  </si>
  <si>
    <t>1614164888817111042</t>
  </si>
  <si>
    <t>1614176593366380546</t>
  </si>
  <si>
    <t>1614185576479227904</t>
  </si>
  <si>
    <t>1614190476890099712</t>
  </si>
  <si>
    <t>1614208568978452481</t>
  </si>
  <si>
    <t>1614220493925810181</t>
  </si>
  <si>
    <t>1614222155306389505</t>
  </si>
  <si>
    <t>1614223021681827840</t>
  </si>
  <si>
    <t>1614232633395007488</t>
  </si>
  <si>
    <t>1614235509093728258</t>
  </si>
  <si>
    <t>1614237746981392390</t>
  </si>
  <si>
    <t>1614239361029279744</t>
  </si>
  <si>
    <t>1614248758115725317</t>
  </si>
  <si>
    <t>1614252648848576512</t>
  </si>
  <si>
    <t>1614252846748405761</t>
  </si>
  <si>
    <t>1614254446804103170</t>
  </si>
  <si>
    <t>1614254562155823105</t>
  </si>
  <si>
    <t>1614259753261338624</t>
  </si>
  <si>
    <t>1614261748177211392</t>
  </si>
  <si>
    <t>1614262182811963395</t>
  </si>
  <si>
    <t>1614278774740389889</t>
  </si>
  <si>
    <t>1614281738200702977</t>
  </si>
  <si>
    <t>1614204095426097154</t>
  </si>
  <si>
    <t>1614283994623008770</t>
  </si>
  <si>
    <t>1614287273000062982</t>
  </si>
  <si>
    <t>1614291392196677633</t>
  </si>
  <si>
    <t>1614300340165443584</t>
  </si>
  <si>
    <t>1614302788154191874</t>
  </si>
  <si>
    <t>1614303566390530050</t>
  </si>
  <si>
    <t>1614314890977751040</t>
  </si>
  <si>
    <t>1614316262309625856</t>
  </si>
  <si>
    <t>1614316598097227779</t>
  </si>
  <si>
    <t>1614403190962913280</t>
  </si>
  <si>
    <t>1614164682335744001</t>
  </si>
  <si>
    <t>1614404612907499520</t>
  </si>
  <si>
    <t>1614413847204622337</t>
  </si>
  <si>
    <t>1614420150249467904</t>
  </si>
  <si>
    <t>1614426568071458818</t>
  </si>
  <si>
    <t>1614480615063314432</t>
  </si>
  <si>
    <t>1614465143924219904</t>
  </si>
  <si>
    <t>1614488967696744448</t>
  </si>
  <si>
    <t>1614493277935513600</t>
  </si>
  <si>
    <t>1611276202865725447</t>
  </si>
  <si>
    <t>1611659353727324160</t>
  </si>
  <si>
    <t>1612800322338189315</t>
  </si>
  <si>
    <t>1613027473813565440</t>
  </si>
  <si>
    <t>1613797567304982531</t>
  </si>
  <si>
    <t>1614498827704340482</t>
  </si>
  <si>
    <t>1614500152403804163</t>
  </si>
  <si>
    <t>1614509872674148353</t>
  </si>
  <si>
    <t>1612803347429613568</t>
  </si>
  <si>
    <t>1612803420012052483</t>
  </si>
  <si>
    <t>1613131775324336129</t>
  </si>
  <si>
    <t>1613552447787773953</t>
  </si>
  <si>
    <t>1614240746055536641</t>
  </si>
  <si>
    <t>1614546958466813952</t>
  </si>
  <si>
    <t>1614557207730733058</t>
  </si>
  <si>
    <t>1614617395607515137</t>
  </si>
  <si>
    <t>1611395091935133697</t>
  </si>
  <si>
    <t>1612236813552476160</t>
  </si>
  <si>
    <t>1612819111930920962</t>
  </si>
  <si>
    <t>1613095073968979968</t>
  </si>
  <si>
    <t>1613328314600681473</t>
  </si>
  <si>
    <t>1613541479577948161</t>
  </si>
  <si>
    <t>1613541505981087744</t>
  </si>
  <si>
    <t>1614268827298332673</t>
  </si>
  <si>
    <t>1614535760711143424</t>
  </si>
  <si>
    <t>1614557046178983939</t>
  </si>
  <si>
    <t>1614650769889972224</t>
  </si>
  <si>
    <t>1614671025513566210</t>
  </si>
  <si>
    <t>1611685933367320578</t>
  </si>
  <si>
    <t>1611653775210729472</t>
  </si>
  <si>
    <t>1612097216768012288</t>
  </si>
  <si>
    <t>1612444798438510592</t>
  </si>
  <si>
    <t>1612447934427312128</t>
  </si>
  <si>
    <t>1612447926462341122</t>
  </si>
  <si>
    <t>1612707043894521856</t>
  </si>
  <si>
    <t>1612738906323320832</t>
  </si>
  <si>
    <t>1612798196690059266</t>
  </si>
  <si>
    <t>1613058718622691328</t>
  </si>
  <si>
    <t>1609879513646915585</t>
  </si>
  <si>
    <t>1612715223621992449</t>
  </si>
  <si>
    <t>1613538765548703746</t>
  </si>
  <si>
    <t>1613765734278258689</t>
  </si>
  <si>
    <t>1613744354610532353</t>
  </si>
  <si>
    <t>1613741318873968640</t>
  </si>
  <si>
    <t>1613742985468088328</t>
  </si>
  <si>
    <t>1613769349902532608</t>
  </si>
  <si>
    <t>1613777133851250689</t>
  </si>
  <si>
    <t>1613824208668340227</t>
  </si>
  <si>
    <t>1613837782186885120</t>
  </si>
  <si>
    <t>1611267829130727424</t>
  </si>
  <si>
    <t>1613824203970707456</t>
  </si>
  <si>
    <t>1613794701349642240</t>
  </si>
  <si>
    <t>1614204979639910400</t>
  </si>
  <si>
    <t>1614279577358196736</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</si>
  <si>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</si>
  <si>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</si>
  <si>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</si>
  <si>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</si>
  <si>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</si>
  <si>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</si>
  <si>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</si>
  <si>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</si>
  <si>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</si>
  <si>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</si>
  <si>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</si>
  <si>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</si>
  <si>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</si>
  <si>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With every cup, we strive to bring both our heritage and an exceptional experience to life. Berjaya Starbucks Coffee Company Sdn Bhd (462026-H)</t>
  </si>
  <si>
    <t>_xD83C__xDF66_,_xD83D__xDC7E_ | ASEAN | Web 3.0 | “So, whether you eat or drink, or whatever you do, do all to the glory of God” - I Corinthians 10:31</t>
  </si>
  <si>
    <t>Tell us your travel stories with #FlySQ #SingaporeAir. For feedback, write to https://t.co/kvBYaqY53O. For guidelines on our social media channels, refer: https://t.co/QHPadqn54r</t>
  </si>
  <si>
    <t>_xD835__xDCC2__xD835__xDCCE_ _xD835__xDCC8__xD835__xDCCA__xD835__xDCBB__xD835__xDCBB__xD835__xDC52__xD835__xDCC7__xD835__xDCBE__xD835__xDCC3__xD835__xDC54_ _xD835__xDCB7__xD835__xDC52__xD835__xDCB8__xD835__xDC5C__xD835__xDCC2__xD835__xDC52_ _xD835__xDC52__xD835__xDCB6__xD835__xDCC8__xD835__xDCBE__xD835__xDC52__xD835__xDCC7_ _xD835__xDCB7__xD835__xDC52__xD835__xDCB8__xD835__xDCB6__xD835__xDCCA__xD835__xDCC8__xD835__xDC52_ _xD835__xDCC2__xD835__xDCCE_ _xD835__xDC3F__xD835__xDC5C__xD835__xDCC7__xD835__xDCB9_ _xD835__xDCC5__xD835__xDCC7__xD835__xDC5C__xD835__xDCC2__xD835__xDCBE__xD835__xDCC8__xD835__xDC52__xD835__xDCB9_ _xD835__xDCC2__xD835__xDC52_ _xD835__xDC52__xD835__xDCB6__xD835__xDCC8__xD835__xDC52_ _xD835__xDCC3__xD835__xDC5C__xD835__xDCC9_ _xD835__xDC5C__xD835__xDCC3__xD835__xDCB8__xD835__xDC52_ _xD835__xDCB7__xD835__xDCCA__xD835__xDCC9_ _xD835__xDCC9__xD835__xDCCC__xD835__xDCBE__xD835__xDCB8__xD835__xDC52_</t>
  </si>
  <si>
    <t>My tweet is may be the alter ego from my real life identity and other social media identity. In Twitterjaya I am whoever I think I wanna be.</t>
  </si>
  <si>
    <t>Ignore the revolution, bring on the apocalypse.</t>
  </si>
  <si>
    <t>Hello _xD83D__xDE0E_ l Creative director @ainahariz https://t.co/6w5eDeqDY3  Suka makan &amp; suka tangkap gambaq makanan _xD83E__xDEF6__xD83C__xDFFB_</t>
  </si>
  <si>
    <t>_xD83D__xDC77_‍ Content You Can Dig • Elite Heavy Equipment Operator • Spotify~SoundCloud~BeatStars Music Artist_xD83C__xDFA7_• IRL YouTuber _xD83D__xDCFA_ Twitcher_xD83C__xDFAE_ _xD83D__xDEA7_ Under Construction Forever</t>
  </si>
  <si>
    <t>Your third place between home &amp; work. Come to our stores for Starbucks moment, that moment to pause &amp; connect with yourself and others. Contact us 1500078</t>
  </si>
  <si>
    <t>Make today a good day. _xD83D__xDC9A_</t>
  </si>
  <si>
    <t>You TRUST, We DELIVER....
Mutual Funds, Fixed Deposits (@7% with Lock In Period of 12 Months), Motors Insurance
Consultancy Fee Rs 2500 !</t>
  </si>
  <si>
    <t>if you're reading this you need a Whopper. 
Burger King U.S. Official Account.</t>
  </si>
  <si>
    <t>Chai+Snacks=Relax _xD83D__xDC9A_
Chai-cafe serving your Meri Wali Chai customizable in 80,000 ways in Delhi-NCR, Chandigarh, Mumbai, Bangalore, Pune, Chennai &amp; Hyderabad!</t>
  </si>
  <si>
    <t>#shopCCD Follow us for coffee shopping, conversations &amp; exciting merchandise! visit https://t.co/XjgbQeJaQP</t>
  </si>
  <si>
    <t>Café Coffee Day is an International Coffee chain and Lovingly Known as CCD, a Division of Coffee Day Global Limited. Savor a fine cup of coffee with us!!</t>
  </si>
  <si>
    <t>Making a lot happen over coffee since '96. ☕
Dropped by CCD? Tag us using #CCD #CafeCoffeeDay #ShotAtCCD</t>
  </si>
  <si>
    <t>together we can make the pizza of ur dreams _xD83C__xDF55_</t>
  </si>
  <si>
    <t>#PizzaPlanetTruck</t>
  </si>
  <si>
    <t>✵°✰ _xD835__xDCF7__xD835__xDCF2__xD835__xDCFC__xD835__xDCF1_ ✰°✵ “You think you are smarter than most until life humbles you when it's your turn” #GGMU #SampaiMatiKualaLumpur</t>
  </si>
  <si>
    <t>aries roll the call!
                                     #GGMU</t>
  </si>
  <si>
    <t>If a dog will not come to you after having looked you in the face, you should go home and examine your conscience</t>
  </si>
  <si>
    <t>#MalaysiakuNegaraku _xD83C__xDDF2__xD83C__xDDFE__xD83C__xDDF2__xD83C__xDDFE_</t>
  </si>
  <si>
    <t>…like, whatever.</t>
  </si>
  <si>
    <t>_xD83E__xDD5D_my universe &amp; me_xD83E__xDEB8_sea flower _xD83D__xDCA6_#ohmeeloburncalories</t>
  </si>
  <si>
    <t>Daydreamer</t>
  </si>
  <si>
    <t>✨Fashion designer✨base Los Angeles_xD83D__xDCA1_Operates clothing training center and design company _xD83D__xDCCD_LA share clothing design fashion beauty shopping information</t>
  </si>
  <si>
    <t>Jom explore &amp; discover Johor! | Event @johorevent | admin@visitjohor.my | Dekat Johor ni mana tempat best ek? Lihat link ni _xD83D__xDC47__xD83C__xDFFB_</t>
  </si>
  <si>
    <t>geek at ❤️, astrophile, Quran 49, #IamIntel, founder https://t.co/H5N3mcPMOW,  marathon runner</t>
  </si>
  <si>
    <t>Mulut dia semua “jannah”, mulut orang semua “fitnah”.</t>
  </si>
  <si>
    <t>Very pleasant and fun and yet...no bullshit!</t>
  </si>
  <si>
    <t>Historian. Author of Bernadette of Lourdes, her Life, Death and Visions, (Bloomsbury Press.) Religion, folklore&amp; literature. Adjunct lecturer Charles Sturt Uni.</t>
  </si>
  <si>
    <t>Just trying to pick up the pieces and move ahead one day at a time.</t>
  </si>
  <si>
    <t>Writer-poet-hangrywoman in pursuit of lost time. Ex Editor News/Mags. I also bake brownies - &amp; vote. #GE15 #PRU15 #Malaysia 19112022. _xD83D__xDC08_ Mummy to Max, Moushka.</t>
  </si>
  <si>
    <t>Tweets, likes and retweets do not represent the organization I work for (I mean I do have a life…)</t>
  </si>
  <si>
    <t>GIGI COFFEE wants to make your everyday feel &amp; taste better,starting with great coffee at great convenience. #GigiCoffee #EverydayGreatCoffee</t>
  </si>
  <si>
    <t>For a Chance to be with you, Miracles in Unison</t>
  </si>
  <si>
    <t>Teenage acne survivor. I dare to dream, preferably 8 hours a day.</t>
  </si>
  <si>
    <t>Sekadar netizen yg sharing perkembangan terkini dan isu semasa kawasan Daerah Sepang.
#Sepang #Dengkil #Labu #TPP #Cyberjaya #Salak #SgMerab #BaganLalang #KLIA</t>
  </si>
  <si>
    <t>Maharadja pedir</t>
  </si>
  <si>
    <t>At our more than 600 hotels around the world, our priority is creating meaningful moments that make you feel special.</t>
  </si>
  <si>
    <t>Fun...</t>
  </si>
  <si>
    <t>~ all great achievements require time</t>
  </si>
  <si>
    <t>green architect | runner</t>
  </si>
  <si>
    <t>I don’t even recognise who I am anymore</t>
  </si>
  <si>
    <t>_xD83D__xDC23_⟬⟭ ARMY PLEDGE: Im in this Bangtan Sonyeondan sht for life _xD83D__xDC9C_ OT7 _xD83D__xDC9C__xD83D__xDEAB_ao3/au_xD83C__xDFAB_LYSG19/1/19_xD83C__xDFAB_LYBKK6/4/19_xD83C__xDFAB_LYSYSK27/10/19_xD83C__xDFAB_YTC15/10/22_xD83C__xDF9F_️ #tqkakeija</t>
  </si>
  <si>
    <t>Bwoahhhhh</t>
  </si>
  <si>
    <t>Grown||I am for who I am||CA||_xD83D__xDC8D_ @wmfrid||tweets on my own capacity</t>
  </si>
  <si>
    <t>meow je la</t>
  </si>
  <si>
    <t>_xD83D__xDC7B_: u_bebe</t>
  </si>
  <si>
    <t>just tested positive for..... ⁿᵉᵉᵈⁱⁿᵍ ᶜᵘᵈᵈˡᵉˢ _xD83D__xDE14_</t>
  </si>
  <si>
    <t>lost</t>
  </si>
  <si>
    <t>#freepalestine</t>
  </si>
  <si>
    <t>Give me strengths for this life. Fashion Design.</t>
  </si>
  <si>
    <t>play stupid games win stupid prizes</t>
  </si>
  <si>
    <t>No matter what happens in life, be good to people. Being good to people is a wonderful legacy to leave behind.</t>
  </si>
  <si>
    <t>Personal shopper || Blogger || Traveller</t>
  </si>
  <si>
    <t>✌️ working hours : 0830-1730, normal working hours _xD83E__xDEF0__xD83C__xDFFC__xD83E__xDEF0__xD83C__xDFFC__xD83E__xDEF0__xD83C__xDFFC_hobby: sleep _xD83D__xDE34__xD83D__xDE34__xD83D__xDE34_ tele: dott1e</t>
  </si>
  <si>
    <t>⠀ ⠀ ⠀⠀⠀⠀ ⠀     focus on my dreams and future. saya jual supercube juga!</t>
  </si>
  <si>
    <t>The "MD" and "um" in https://t.co/NCZqdREOhB | https://t.co/JVfKtJ24f4</t>
  </si>
  <si>
    <t>Freshly brewed tweets from the Starbucks India team.</t>
  </si>
  <si>
    <t>We've moved. Curious to learn more about what it means to be a Starbucks partner (employee)? Follow us on Instagram https://t.co/30Bn2MLXvc</t>
  </si>
  <si>
    <t>Breaking company news and stories from around the globe about coffee, our stores and the people who bring it to life. For media inquiries: press@starbucks.com</t>
  </si>
  <si>
    <t>Make today a good day _xD83D__xDC9A_
Rendez votre journée agréable _xD83D__xDC9A_</t>
  </si>
  <si>
    <t>To inspire and nurture the human spirit – one person, one cup, and one neighbourhood at a time</t>
  </si>
  <si>
    <t>Aegi Okami Store Since 2020 ☁︎ BTS Collector ☁︎ Hobi Kami Mahal ☁︎ KT0497562-H ☁︎ Hashtag:
#aegiokamifeedback,
#aegiokamiupdates,
#aegiokamigiveaway.</t>
  </si>
  <si>
    <t>Al-fatihah. Semoga opah sentiasa dirahmati Allah, Rindu yg takan prnh padam ❤️_xD83D__xDCCD__xD83C__xDDF2__xD83C__xDDFE_ ✈️ _xD83C__xDDF8__xD83C__xDDE6__xD83C__xDDF9__xD83C__xDDFC__xD83C__xDDF9__xD83C__xDDED__xD83C__xDDF1__xD83C__xDDE6__xD83C__xDDF2__xD83C__xDDF2__xD83C__xDDFB__xD83C__xDDF3__xD83C__xDDE8__xD83C__xDDF3__xD83C__xDDED__xD83C__xDDF0__xD83C__xDDF2__xD83C__xDDF4__xD83C__xDDEE__xD83C__xDDE9__xD83C__xDDF0__xD83C__xDDF7_</t>
  </si>
  <si>
    <t>ISTJ | #ravenclawpride_xD83D__xDC99__xD83E__xDD85_ | M.Eng HSE, UM</t>
  </si>
  <si>
    <t>Nothing special about me
Just a potato dan seekor ikan</t>
  </si>
  <si>
    <t>Allahumma aslih qalbi</t>
  </si>
  <si>
    <t>great chicken burger darksize</t>
  </si>
  <si>
    <t>نعدكم بتجربة لا مثيل لها مع كل كوب قهوة نقدّمه. ☕️
Uplifting every day, one cup at a time. ☕</t>
  </si>
  <si>
    <t>إنـما الـبِر شـيء هـين، وجـه بـشوش ولـسـان لـيـن</t>
  </si>
  <si>
    <t>こんにちは。スターバックスの公式アカウントです。お店と同じ心地よい場所にしたいと思っています。パートナー2名で担当しておりお返事しきれないこともあると思いますがご理解ください。なお、店舗・商品などのお問合せは、お客様相談室0120-336-388（10:00-18:00 年中無休）でお受けしております。</t>
  </si>
  <si>
    <t>Cyber Security Enthusiast | TryHackMe Top 1% | _xD835__xDE41__xD835__xDE56__xD835__xDE69__xD835__xDE5A_, _xD835__xDE5E__xD835__xDE69_ _xD835__xDE68__xD835__xDE5A__xD835__xDE5A__xD835__xDE62__xD835__xDE68_, _xD835__xDE5E__xD835__xDE68_ _xD835__xDE63__xD835__xDE64__xD835__xDE69_ _xD835__xDE6C__xD835__xDE5E__xD835__xDE69__xD835__xDE5D__xD835__xDE64__xD835__xDE6A__xD835__xDE69_ _xD835__xDE56_ _xD835__xDE68__xD835__xDE5A__xD835__xDE63__xD835__xDE68__xD835__xDE5A_ _xD835__xDE64__xD835__xDE5B_ _xD835__xDE5E__xD835__xDE67__xD835__xDE64__xD835__xDE63__xD835__xDE6E_.</t>
  </si>
  <si>
    <t>#Just #Loyal #Hufflepuff | ☀♒♑ | _xD83C__xDF19_♋♊ | _xD83D__xDD3A_♌♋ | INFJ</t>
  </si>
  <si>
    <t>YNWA Wonderwoman _xD83C__xDF75_.Iban. Sarawakian.Simanggang. Instagram : cgh_cake9/SHOPEE :https://t.co/5iIx7YRclx</t>
  </si>
  <si>
    <t>she/her</t>
  </si>
  <si>
    <t>if you want me to smile, then get me coffee. simple as that.</t>
  </si>
  <si>
    <t>Sell Premium Pleated Shawl &amp; Kek Batik Sedap. Purchase at Shopee /Instagram_xD83E__xDD0D_</t>
  </si>
  <si>
    <t>Twenty 9 | 5’7</t>
  </si>
  <si>
    <t>item happen</t>
  </si>
  <si>
    <t>Normal Temperature</t>
  </si>
  <si>
    <t>Through her eyes</t>
  </si>
  <si>
    <t>#bangundaritewasitulahukuranjuara | married to @shafiqahyahya</t>
  </si>
  <si>
    <t>Professional student_xD83D__xDCDA__xD83D__xDCC8__xD83D__xDCCA__xD83E__xDDEE__xD83D__xDE80__xD83D__xDEF0__xD83E__xDE90__xD83C__xDF0C_⛰_xD83C__xDF33__xD83C__xDF31__xD83C__xDFDD_⚽️_xD83D__xDEB6__xD83C__xDFFB_‍♂️_xD83E__xDDD8__xD83C__xDFFB_‍♂️☕️_xD83D__xDC09__xD83C__xDF4E__xD83C__xDFB9__xD83C__xDFB6__xD83C__xDF14__xD83C__xDF0F__xD83C__xDF05__xD83C__xDF0A__xD83D__xDC2C_</t>
  </si>
  <si>
    <t>chef, businesswoman..life is wonderful. Allah is great. my tweet mostly about politics and cookings.</t>
  </si>
  <si>
    <t>Daddy's little girl.</t>
  </si>
  <si>
    <t>MLBB id : 162574033 | GI UID : 821818719 | ⚽️_xD83C__xDFC3__xD83C__xDFFB_‍♂️_xD83D__xDCA6_ | #COYG</t>
  </si>
  <si>
    <t>Cosmel  ✌️</t>
  </si>
  <si>
    <t>An preacher_xD83C__xDF41_ ig-muhdamrfrds</t>
  </si>
  <si>
    <t>マレーシア人 _xD83C__xDDF2__xD83C__xDDFE_ 日本語勉強するめ よろしくお願い_xD83C__xDDEF__xD83C__xDDF5_ En ik kan wat nederlands spreek maar niet zo vloeiend_xD83C__xDDF3__xD83C__xDDF1_ 私わパニック障害者と　_xD83C__xDDEF__xD83C__xDDF5_しかし自分は医者から助けを得る</t>
  </si>
  <si>
    <t>Sinner</t>
  </si>
  <si>
    <t>Love creating videos and threads! Email me for collab : jiaohjiaohjia@gmail.com</t>
  </si>
  <si>
    <t>The Perfect Smile is when you be mine Forever</t>
  </si>
  <si>
    <t>kisah-kisah santai seorang PakTarm</t>
  </si>
  <si>
    <t>Because who reads printed news anymore?</t>
  </si>
  <si>
    <t>0v0</t>
  </si>
  <si>
    <t>29 | #CFC | Bandar Baru Bangi | Concert &amp; Work While Travelling | Bukan seorang Pilot | Concert &amp; Travel review: _xD83D__xDCE7_ hafiz_kenny93@yahoo.com _xD83D__xDE09_</t>
  </si>
  <si>
    <t>coco chanel.</t>
  </si>
  <si>
    <t>Youtuber suka-suka(Moboy) | Tiktoker suka-suka | Kaki Bitcoin | Random content.</t>
  </si>
  <si>
    <t>Music•fashion•blogger _xD83E__xDD8B__xD83C__xDF39_</t>
  </si>
  <si>
    <t>A smile just for you ❤️</t>
  </si>
  <si>
    <t>jogger_xD83C__xDFC3_, cat_xD83D__xDC08_ &amp; coffee☕️ addicted. </t>
  </si>
  <si>
    <t>She/Her; Total Sam Trash; Total Caitriona Trash; Total Outlander Trash;  MPC Wee Beastie</t>
  </si>
  <si>
    <t>Geek, strident intersectional feminist, reader, History nerd, traveller, lipstick addict, European &amp; tea enthusiast. Life motto- don’t be a dick (She, Her)</t>
  </si>
  <si>
    <t>witchy, bitchy, &amp; bit twitchy || dual EU/US citizen || vote like everyone matters || #blacklivesmatter #stopasianhate #readromancefightpatriarchy</t>
  </si>
  <si>
    <t>Team Instinct | _xD83D__xDCCD_Sepang,Selangor</t>
  </si>
  <si>
    <t>Join in Religious Integration !!
Official Twitter of W. Peace Foundation
Chairwoman, Single, No Kid,
 Tax Accountant, Investment Manager, Pastor-Born 1962</t>
  </si>
  <si>
    <t>Ini adalah Official Twitter TV9Malaysia #Saluran149</t>
  </si>
  <si>
    <t>TV3 - stesen swasta siaran terestrial nombor satu di Malaysia</t>
  </si>
  <si>
    <t>Nenek’s favourite _xD83D__xDCFA_</t>
  </si>
  <si>
    <t>The official Tourism Malaysia Twitter account. We’re also https://t.co/QKP1wzVVtV on Instagram. #TourismMalaysia #MalaysiaTrulyAsia</t>
  </si>
  <si>
    <t>Wanna share some news, information and thought about our life. Life is short to having headache so much</t>
  </si>
  <si>
    <t>Official twitter account of the Ministry of Foreign Affairs Malaysia. Follow us for the latest on Malaysian #diplomacy.</t>
  </si>
  <si>
    <t>Official Twitter of Ismail Sabri Yaakob, 9th Prime Minister of Malaysia _xD83C__xDDF2__xD83C__xDDFE_</t>
  </si>
  <si>
    <t>ilove my life ❤️</t>
  </si>
  <si>
    <t>I mind my own business unless u talk shit bout me or Nicki Minaj. Im caucasion. Gimme my white privileges now.</t>
  </si>
  <si>
    <t>Observer. Berbakti Kepada Tanah. Crazy /TingTong. Bangkok is my 2nd city. 3rd is Jakarta. 4th is Qatar.  AllahummasollialasayyidinaMuhammad.  Phud Thai Nid Noy.</t>
  </si>
  <si>
    <t>Film Director, Producer, Actor, Writer, Singer/Songwriter, Presenter</t>
  </si>
  <si>
    <t>dentist | beauty, fashion &amp; lifestyle content creator on ig//tt @laylahanii ♡ | here just to rant la</t>
  </si>
  <si>
    <t>my toxic trait is I only drink boujee matcha</t>
  </si>
  <si>
    <t>Homestay Booking or inquiry (003399289-P)
https://t.co/w92EUenu5B…</t>
  </si>
  <si>
    <t>Soldier to Him, him and Sir. Follow me at your own risk.</t>
  </si>
  <si>
    <t>sorry I have something on my mind</t>
  </si>
  <si>
    <t>she'll patch up the tapestry that i shred</t>
  </si>
  <si>
    <t>I am a nerdy person, want to laugh just meet me &amp; a little tiny person in big world</t>
  </si>
  <si>
    <t>Age: 31</t>
  </si>
  <si>
    <t>Aries | Ophidiophobia | Coulrophobia</t>
  </si>
  <si>
    <t>im not a gurl. im a storm with skin.</t>
  </si>
  <si>
    <t>_xD83C__xDFA7_</t>
  </si>
  <si>
    <t>Just keep smiling cause God will always be with me _xD83D__xDE4F_</t>
  </si>
  <si>
    <t>.</t>
  </si>
  <si>
    <t>_xD83D__xDC38_</t>
  </si>
  <si>
    <t>Had Such Quiet Eyes</t>
  </si>
  <si>
    <t>want know more about me</t>
  </si>
  <si>
    <t>mdzs - tgcf - ikesen - obey me || Please check carrd byf, thank you! || rt heavy || yes i have a type. unless you are my husbandos, i'm not interested</t>
  </si>
  <si>
    <t>_xD83D__xDCBC_ Public Mutual Consultant. ⚽️ Caretaker of #KavalloFT</t>
  </si>
  <si>
    <t>ipohmali || 卐 || _xD83D__xDD49_</t>
  </si>
  <si>
    <t>_xD83D__xDCCD_.. Malaysia _xD83C__xDDF2__xD83C__xDDFE_ | ⚽ .. @ManUtd | Unlocked _xD83C__xDDEE__xD83C__xDDE9_ _xD83C__xDDF9__xD83C__xDDED_ _xD83C__xDDF5__xD83C__xDDED_ _xD83C__xDDEE__xD83C__xDDF3_</t>
  </si>
  <si>
    <t>(2:216) _xD83E__xDD70_</t>
  </si>
  <si>
    <t>cak! cari apa tewwww</t>
  </si>
  <si>
    <t>I talked about korean language, culture, foods and drama. Feel free to read my thread.</t>
  </si>
  <si>
    <t>i remember everything</t>
  </si>
  <si>
    <t>...And Justice For All...</t>
  </si>
  <si>
    <t>Glowing with the flow</t>
  </si>
  <si>
    <t>just a regular hensem guy</t>
  </si>
  <si>
    <t>Coffee, tea or me?
But...</t>
  </si>
  <si>
    <t>just keep swimming #yellkies #vip #incle #exol #ikonic</t>
  </si>
  <si>
    <t>Philippians 4:13 _xD83D__xDD4A_</t>
  </si>
  <si>
    <t>_xD83D__xDC70__xD83C__xDFFB__xD83E__xDD31__xD83C__xDFFB__xD83D__xDC78__xD83C__xDFFB_ , _xD83C__xDDF2__xD83C__xDDFE_ _xD83C__xDDF8__xD83C__xDDEC_</t>
  </si>
  <si>
    <t>Draco dormiens nunquam titillandus _xD83E__xDE84_ My Comrade, @MFarisiqbal _xD83E__xDD34__xD83C__xDFFB_</t>
  </si>
  <si>
    <t>Good person with good heart ;)</t>
  </si>
  <si>
    <t>heyy</t>
  </si>
  <si>
    <t>Hey there _xD83E__xDD19__xD83C__xDFFC_</t>
  </si>
  <si>
    <t>When life gives you lemon and you take a great fall, don't worry there is cheeseballs</t>
  </si>
  <si>
    <t>Expect the unexpected.</t>
  </si>
  <si>
    <t>i hope my love life is amorous like the one in any love stories_xD83E__xDEF6__xD83C__xDFFC_</t>
  </si>
  <si>
    <t>~ Dreams do come true
~ Tryin be a writer
~ Simp</t>
  </si>
  <si>
    <t>_xD83C__xDF3C_</t>
  </si>
  <si>
    <t>when I say I am self-centric, I am one. Trust me bestie _xD83D__xDC80_</t>
  </si>
  <si>
    <t>Zfrn’s _xD83D__xDD4A_</t>
  </si>
  <si>
    <t>_xD83E__xDD2A_</t>
  </si>
  <si>
    <t>_xD83E__xDDDA_‍♀️_xD835__xDD1A__xD835__xDD25__xD835__xDD22__xD835__xDD2B_ _xD835__xDD36__xD835__xDD2C__xD835__xDD32_'_xD835__xDD2F__xD835__xDD22_ _xD835__xDD1F__xD835__xDD22__xD835__xDD20__xD835__xDD2C__xD835__xDD2A__xD835__xDD22_ _xD835__xDD30__xD835__xDD31__xD835__xDD2F__xD835__xDD1E__xD835__xDD2B__xD835__xDD24__xD835__xDD22__xD835__xDD2F__xD83D__xDE36_</t>
  </si>
  <si>
    <t>27 | Dream high ✨ الله أكبر ✨</t>
  </si>
  <si>
    <t>start where you are, use what you have, and do what you can</t>
  </si>
  <si>
    <t>the wanderer</t>
  </si>
  <si>
    <t>_xD83C__xDF11_</t>
  </si>
  <si>
    <t>for every action there's an opposite and equal reaction - Newton 3rd Law</t>
  </si>
  <si>
    <t>sone/ynwa</t>
  </si>
  <si>
    <t>forever kidrauhl  ʚ♡ɞ</t>
  </si>
  <si>
    <t>23. Good things will come to those who wait. _xD83C__xDDF2__xD83C__xDDFE_ _xD83D__xDCE7_ nur.wihani@paracorpgroup.com</t>
  </si>
  <si>
    <t>A servant, son, husband, brother, n boy-friend. Free Athlete. Pelukable. Nakal sikit. Wife sy jual Tupperware. _xD83E__xDDDC__xD83C__xDFFC_‍♂️ #DemiBirthdayBody2023</t>
  </si>
  <si>
    <t>Saya jual KAYMAN | ALLUSKIN | ZARZOU | DOM | TATAGALTIER | HEELADINA | Free _xD83D__xDCE6_ min spend RM15 | ❤️Link in bio ❤️</t>
  </si>
  <si>
    <t>2023 : Kerana Kita Saling Memerlukan.</t>
  </si>
  <si>
    <t>Good Boy meet Bad Girl (Cinta Twitter beza jauh jarak usia).Ada siswi UG/PG puji handsome.5 menteri pernah ulas twit,kau ada?.piew piew.Kah! _xD83D__xDE2E__xD83D__xDE2E__xD83D__xDE2E__xD83D__xDE2E_</t>
  </si>
  <si>
    <t>Not so kind person / my split personality is here</t>
  </si>
  <si>
    <t>✈️_xD83D__xDEE0_ _xD83C__xDFCE_️</t>
  </si>
  <si>
    <t>Busy making money and spent well in travel</t>
  </si>
  <si>
    <t>stay safe</t>
  </si>
  <si>
    <t>https://t.co/f8Eurj52hR</t>
  </si>
  <si>
    <t>fresh start</t>
  </si>
  <si>
    <t>boring people</t>
  </si>
  <si>
    <t>Hidup ini memang palat, tapi esok masih ada.</t>
  </si>
  <si>
    <t>complicated.</t>
  </si>
  <si>
    <t>21 | _xD83C__xDDF2__xD83C__xDDFE_| _xD83D__xDD34__xD83D__xDFE1_⚪️</t>
  </si>
  <si>
    <t>Good Food..GOOD MOOD!</t>
  </si>
  <si>
    <t>Don't ask and I won't tell</t>
  </si>
  <si>
    <t>Astronaut, doctor, lawyer, banker, slytherin and professional dishwasher. Don't be fooled though, beneath this exterior is just a fizzy lemonade. SAFC</t>
  </si>
  <si>
    <t>Penggoyang Kaki Professional</t>
  </si>
  <si>
    <t>HERE COMES THE BIG HUGS FOR EVERYBODY | (ﾉ◕ヮ◕)ﾉ*:･ﾟ✧</t>
  </si>
  <si>
    <t>Fuelled by caffeine and sarcasm_xD83E__xDD28_</t>
  </si>
  <si>
    <t>Rome - Venezia - Salzburg-Stuttgart-Paris-Lyon-Dijon-Chamonix-Rouen-London- Fort William* L'opinion est la mienne. 2023 - Milano - Varese -Varenna</t>
  </si>
  <si>
    <t>Food is Bae _xD83E__xDD5E__xD83E__xDD50__xD83E__xDD68__xD83C__xDF2E__xD83E__xDD58__xD83C__xDF71__xD83C__xDF63__xD83D__xDCAE_Orang Pahang tapi selalu disangka orang Perak_xD83D__xDCAE_Kadang-kadang jual pulut kuning rendang daging_xD83D__xDCAE_</t>
  </si>
  <si>
    <t>Down to earth person but still above you</t>
  </si>
  <si>
    <t>2023 resolutions; living a boring life &amp; money $$$</t>
  </si>
  <si>
    <t>bouquet order https://t.co/bdt3H4IvWh</t>
  </si>
  <si>
    <t>+ve</t>
  </si>
  <si>
    <t>Hanya padamu, Aku berserah.</t>
  </si>
  <si>
    <t>Gamers , Esport Production , Head Observer . Road for Esport!</t>
  </si>
  <si>
    <t>bagaimana kalau aku tidak baik baik saja</t>
  </si>
  <si>
    <t>Sagittarius ♐</t>
  </si>
  <si>
    <t>forever on a deadline</t>
  </si>
  <si>
    <t>fun.</t>
  </si>
  <si>
    <t>94 _xD83D__xDC9E_ AE</t>
  </si>
  <si>
    <t>_xD83D__xDE4C__xD83C__xDFFC_</t>
  </si>
  <si>
    <t>Feeling like larva in a 15-foot parka | 27, mediocre gamer, unironically employed, local politiczz _xD83D__xDD3A_ | #KatyCat_xD83D__xDC41_ #MCRmy | ‍IG: firavee</t>
  </si>
  <si>
    <t>nlp researcher |ueana |japan math rock| #RGBTQ+ #DreamOG
(*These post are my own views and not necessarily that of my employer)(**Retweet != Agreement)</t>
  </si>
  <si>
    <t>Mad Dog</t>
  </si>
  <si>
    <t>_xD83E__xDD96__xD83D__xDC7E_| 23 | QXRpcWFo’cw== ❤️ | CS(SE).B Malaya _xD83D__xDCBB_</t>
  </si>
  <si>
    <t>_xD83E__xDD40_ @heartpoured | fine glass of wine</t>
  </si>
  <si>
    <t>PF Enthusiasts</t>
  </si>
  <si>
    <t>wywh @nrlzlkhx #deredere #ktbffh</t>
  </si>
  <si>
    <t>Prioritize your inner peace.</t>
  </si>
  <si>
    <t>blessed for all that came.</t>
  </si>
  <si>
    <t>what is the pain that u want to sustain ?</t>
  </si>
  <si>
    <t>shello! let me help picking the best Kamelia Cosmetics makeup for u _xD83D__xDC97_ / click link for fast reply ⤵️</t>
  </si>
  <si>
    <t>°ds acc°
Mix Malay Chinese
acc ds ni jgn follow kecuali ds acc jgk. may rant regularly</t>
  </si>
  <si>
    <t>so much love, so much rage (she/her)</t>
  </si>
  <si>
    <t>You can always do better, keep pushing. 27 Years young. ACCA(UK) Affiliate. Ex Finance Executive. Prinsip Akaun Tutor. Read more below._xD83D__xDC47_</t>
  </si>
  <si>
    <t>I read &amp; share my thoughts. IG: @amazingdistance67 | Shopee Link _xD83D__xDC47__xD83C__xDFFC_ #FatinaShopeeHaul #FatinaMembaca</t>
  </si>
  <si>
    <t>-rps//mgs//brashian//kmpp//uitm-</t>
  </si>
  <si>
    <t>you will learn, grow and experience amazing new things ahead _xD83D__xDE46__xD83C__xDF08_
just do it for the future you.</t>
  </si>
  <si>
    <t>Saya suka Bella  Hadid</t>
  </si>
  <si>
    <t>Low _xD83D__xDD11_ Always be kind to everyone. Love Nature</t>
  </si>
  <si>
    <t>So, what am I on my 35th birthday?</t>
  </si>
  <si>
    <t>arcade. my public diary</t>
  </si>
  <si>
    <t>I believe there's enough for everyone. Experimenting @slowwwclub _xD83E__xDDA5_ | Building @SanctCollective ▽ | HODL @kaijukingz @AviumWorld</t>
  </si>
  <si>
    <t>A curated collective of builders and creators banding together in a gamified ecosystem. Sharing useful materials and resources we come across _xD83D__xDCF0_</t>
  </si>
  <si>
    <t>Avid Learner of the Web3 Space | Holder of @AviumWorld @Sanctcollective @chillbearclub | Bullish on @slowwwclub | Real Gamer</t>
  </si>
  <si>
    <t>Galatians 6:9 || Advisor/Marketing Strategist/CM @zielchain @Whiko_Land @ProjectZR_X || Belongs to @jambivert _xD83D__xDC9C_ Building @BBBHives</t>
  </si>
  <si>
    <t>@AzukiOfficial Holder. @MiratashiNFT Core Team. Building @HomiClub . Growing with @AzukiMalaysia . @TheBlackPear1_ member. @Memeland captain. DM to collab.</t>
  </si>
  <si>
    <t>@AzukiOfficial OB/Mod
@ShillBrother Founder
@Extremeboring Host
@ByAnons @0xBrotherhood @OB_DAO @BlueBeanFam @OrigaMasks @KopokoVerse @Get_Turned @Kinshu_Hub</t>
  </si>
  <si>
    <t>JPEG Lover. Proud Wolfpack _xD83D__xDC3A_
You'll always find me in @gangsterallstar 
Looking forward to join the garden
Discord: Rovin#9225</t>
  </si>
  <si>
    <t>Main Account @glenn_0112 Founder of Malaysia NFT Community_xD83D__xDC49_NFT MAMAK_xD83D__xDC48_</t>
  </si>
  <si>
    <t>NFT enthusiast group based in MY since 2011 
Community | Knowledge | Alpha 
Discord: Invite only
 #MYNFTCLUB #Nftmamak</t>
  </si>
  <si>
    <t>1993 . 2023  Hidup Reformasi</t>
  </si>
  <si>
    <t>Double L ♠️ | #liveevil</t>
  </si>
  <si>
    <t>FFXIV @ Tonberry. Foodie. Audiophile. Bass newbie. Avid gamer. Occasional lamp post. Travels the roads less taken.</t>
  </si>
  <si>
    <t>Blood type : Macchiato coffee / Anti Vanilla scent / Your mum’s favourite / Skateboarding / Heavy Music / Numbers freak</t>
  </si>
  <si>
    <t>pls mute and turn off rts! (PLS DON’T SKIP THIS STEP) megablock is by secateur _xD83E__xDD70_ https://t.co/mlQnwgPXgu</t>
  </si>
  <si>
    <t>one thing about me is that i’m always craving Iced Latte</t>
  </si>
  <si>
    <t>helo</t>
  </si>
  <si>
    <t>Mohd Rihan bin Mohd Zain ❤ Umar Matin bin Mohd Rihan</t>
  </si>
  <si>
    <t>永久波乗り初心者。</t>
  </si>
  <si>
    <t>Berbisik Pada Langit..HatiKu milik الله_xD83D__xDC96_</t>
  </si>
  <si>
    <t>Let go and let God.</t>
  </si>
  <si>
    <t>Married to love of my life_xD83D__xDC8D_</t>
  </si>
  <si>
    <t>一个超级大叔到 9 位兄弟 _xD83C__xDF1E_ Semoga kematian kita adalah husnul khotimah. Tolong maafkan saya kalau ada salah dan silap selama ni. Halalkan semua sekali ya.</t>
  </si>
  <si>
    <t>Registered Pharmacist</t>
  </si>
  <si>
    <t>Probably your audit partner in the future but for now the Ladyboss for @KAYAHOUSE2095 https://t.co/FdtZzx8r36</t>
  </si>
  <si>
    <t>Mommy Love</t>
  </si>
  <si>
    <t>Happy happy happy n love to talk n shouts</t>
  </si>
  <si>
    <t>I Solemnly Swear That I Am Up to No Good</t>
  </si>
  <si>
    <t>new :’) #sarafinallymetazizharun</t>
  </si>
  <si>
    <t>stupid malay people only know how to steal</t>
  </si>
  <si>
    <t>making my own kind of world. mission of 25 countries under 35._xD83C__xDDE6__xD83C__xDDFA__xD83C__xDDE7__xD83C__xDDEA__xD83C__xDDF0__xD83C__xDDED__xD83C__xDDEA__xD83C__xDDFA__xD83C__xDDEB__xD83C__xDDF7__xD83C__xDDEF__xD83C__xDDF5__xD83C__xDDF2__xD83C__xDDFE__xD83C__xDDF3__xD83C__xDDF1__xD83C__xDDF3__xD83C__xDDFF__xD83C__xDDF8__xD83C__xDDEC__xD83C__xDDF0__xD83C__xDDF7__xD83C__xDDF9__xD83C__xDDED__xD83C__xDDF9__xD83C__xDDF7__xD83C__xDDEC__xD83C__xDDE7__xD83C__xDFF4__xDB40__xDC67__xDB40__xDC62__xDB40__xDC65__xDB40__xDC6E__xDB40__xDC67__xDB40__xDC7F__xD83C__xDFF4__xDB40__xDC67__xDB40__xDC62__xDB40__xDC73__xDB40__xDC63__xDB40__xDC74__xDB40__xDC7F__xD83C__xDDEE__xD83C__xDDE9__xD83C__xDDF6__xD83C__xDDE6_</t>
  </si>
  <si>
    <t>_xD835__xDC08__xD835__xDC05__xD835__xDC0D__xD835__xDC13_ / _xD835__xDC01__xD835__xDC13__xD835__xDC0E__xD835__xDC01_ / _xD835__xDC12__xD835__xDC15__xD835__xDC13_ / _xD835__xDC19__xD835__xDC04_:_xD835__xDC00_ / _xD835__xDC12__xD835__xDC04__xD835__xDC02__xD835__xDC07__xD835__xDC12__xD835__xDC0A__xD835__xDC08__xD835__xDC04__xD835__xDC12_ / _xD835__xDD8C_._xD835__xDD94_._xD835__xDD89_ / _xD835__xDC00__xD835__xDC13__xD835__xDC19_ / _xD835__xDC13__xD835__xDC15__xD835__xDFD3__xD835__xDC17__xD835__xDC10_ / _xD835__xDC0C__xD835__xDC17_ . _xD835__xDD2A__xD835__xDD32__xD835__xDD29__xD835__xDD31__xD835__xDD26__xD835__xDD23__xD835__xDD1E__xD835__xDD2B__xD835__xDD21__xD835__xDD2C__xD835__xDD2A_ _xD835__xDD1E__xD835__xDD31_ _xD835__xDD26__xD835__xDD31__xD835__xDD30_ _xD835__xDD1F__xD835__xDD22__xD835__xDD30__xD835__xDD31_ . _xD835__xDE46__xD835__xDE3F__xD835__xDE45_ 29</t>
  </si>
  <si>
    <t>Liza's Son</t>
  </si>
  <si>
    <t>_xD835__xDE17__xD835__xDE2A__xD835__xDE34__xD835__xDE24__xD835__xDE26__xD835__xDE34_.
_xD835__xDE10_ _xD835__xDE38__xD835__xDE2A__xD835__xDE34__xD835__xDE29__xD835__xDE26__xD835__xDE25_ _xD835__xDE2E__xD835__xDE3A_ _xD835__xDE2E__xD835__xDE2A__xD835__xDE2F__xD835__xDE25_ _xD835__xDE24__xD835__xDE30__xD835__xDE36__xD835__xDE2D__xD835__xDE25_ _xD835__xDE38__xD835__xDE22__xD835__xDE2F__xD835__xDE25__xD835__xDE26__xD835__xDE33_ _xD835__xDE27__xD835__xDE33__xD835__xDE26__xD835__xDE26_. _xD83C__xDF3B_</t>
  </si>
  <si>
    <t>小児科医を目指す。アニメ、漫画の大ファンで動物が好きです。特に猫大好き～ 日本語は少しだけできます、間違ったら許してください（＿ ＿） I don't write straight things. “Body in the abyss, but heart in paradise.”</t>
  </si>
  <si>
    <t>*Unofficial Twitter* =)  Berkhidmat Untuk Negara!          
  *Cats + Chocolate + Tempe + Nasi Ambeng = me!
 *Ain't a Scaredy-cat!</t>
  </si>
  <si>
    <t>| Behaves 16 to Comprehend my alter ego | Bullshit Baa Baa Black Sheep |</t>
  </si>
  <si>
    <t>nothing serious, just thoughts</t>
  </si>
  <si>
    <t>INTJ-T</t>
  </si>
  <si>
    <t>Sekadar nak huhu haha hihi je kat sini _xD83C__xDF0F__xD83E__xDE90_</t>
  </si>
  <si>
    <t>live and let live</t>
  </si>
  <si>
    <t>—  you shattered me into infinite pieces _xD83E__xDD40_</t>
  </si>
  <si>
    <t>Husband to @rin_korinn #LIVE FIT _xD83D__xDCAF_ | BARISTA | COFFEE MASTER | SB143 JPO #GGMU #KESIAN</t>
  </si>
  <si>
    <t>_xD835__xDD43__xD835__xDD5A__xD835__xDD5E__xD835__xDD5A__xD835__xDD65__xD835__xDD56__xD835__xDD55_ _xD835__xDD3C__xD835__xDD55__xD835__xDD5A__xD835__xDD65__xD835__xDD5A__xD835__xDD60__xD835__xDD5F_</t>
  </si>
  <si>
    <t>༗ ⠀ ⠀⠀⠀ ⠀⠀⠀⠀⠀ ⠀#HejaBVB _xD83D__xDDA4__xD83D__xDC9B_⠀⠀⠀⠀ #WeAreTheArsenal _xD83D__xDD34_⠀⠀⠀ ⠀⠀⠀⠀⠀ _xD80C__xDDA9_❤︎_xD80C__xDDAA_ ⠀</t>
  </si>
  <si>
    <t>24 _xD83D__xDCAF_</t>
  </si>
  <si>
    <t>Malaysia</t>
  </si>
  <si>
    <t>Metaverse</t>
  </si>
  <si>
    <t>Putrajaya, Putrajaya Federal Territory</t>
  </si>
  <si>
    <t xml:space="preserve">Bottom Lane, Россия </t>
  </si>
  <si>
    <t>Alberta, Canada</t>
  </si>
  <si>
    <t>Jakarta, Indonesia</t>
  </si>
  <si>
    <t>Seattle, WA</t>
  </si>
  <si>
    <t>New Delhi, India</t>
  </si>
  <si>
    <t>DelhiNCR, Chandigarh, Mumbai</t>
  </si>
  <si>
    <t>Bengaluru, India</t>
  </si>
  <si>
    <t>Czech Republic</t>
  </si>
  <si>
    <t>India</t>
  </si>
  <si>
    <t>Sunsuria City</t>
  </si>
  <si>
    <t>024 KL Malaysia</t>
  </si>
  <si>
    <t>United States</t>
  </si>
  <si>
    <t>Mukah, Sarawak</t>
  </si>
  <si>
    <t>_xD83C__xDDF2__xD83C__xDDFE_</t>
  </si>
  <si>
    <t>Naboo</t>
  </si>
  <si>
    <t>kl malaysia</t>
  </si>
  <si>
    <t>California LA</t>
  </si>
  <si>
    <t>Johore, Malaysia</t>
  </si>
  <si>
    <t>Cyberjaya, Malaysia</t>
  </si>
  <si>
    <t>Australia</t>
  </si>
  <si>
    <t>Kuala Lumpur</t>
  </si>
  <si>
    <t>CKL 1</t>
  </si>
  <si>
    <t>Selangor, Malaysia</t>
  </si>
  <si>
    <t>Bandar Klang, Selangor</t>
  </si>
  <si>
    <t>600+ around the world!</t>
  </si>
  <si>
    <t>Putrajaya</t>
  </si>
  <si>
    <t xml:space="preserve">Gombak | Kuala Lumpur </t>
  </si>
  <si>
    <t>Cappadocia, Abruzzo</t>
  </si>
  <si>
    <t>Republic of Namjoon _xD83C__xDDF2__xD83C__xDDFE_</t>
  </si>
  <si>
    <t>Ipoh</t>
  </si>
  <si>
    <t>Kuching, Sarawak</t>
  </si>
  <si>
    <t>_xD835__xDE56__xD835__xDE6F__xD835__xDE61__xD835__xDE56__xD835__xDE63_’_xD835__xDE68_</t>
  </si>
  <si>
    <t xml:space="preserve">KBR - SI </t>
  </si>
  <si>
    <t>Puncak alam</t>
  </si>
  <si>
    <t>Instagram; belladayli</t>
  </si>
  <si>
    <t>Kepong, Kuala Lumpur</t>
  </si>
  <si>
    <t>My happy place :-)</t>
  </si>
  <si>
    <t>Canada</t>
  </si>
  <si>
    <t>London, England</t>
  </si>
  <si>
    <t>Double F is my favourite S _xD83D__xDC8E_</t>
  </si>
  <si>
    <t>Johor Bahru</t>
  </si>
  <si>
    <t>الامارات العربية المتحدة</t>
  </si>
  <si>
    <t>東京都品川区</t>
  </si>
  <si>
    <t>Togolese</t>
  </si>
  <si>
    <t>Sarawak,Kuala Lumpur</t>
  </si>
  <si>
    <t>Penang, Malaysia</t>
  </si>
  <si>
    <t>Malaysia_xD83C__xDDF2__xD83C__xDDFE_</t>
  </si>
  <si>
    <t>Kuala Lumpur City</t>
  </si>
  <si>
    <t>Jajahan British</t>
  </si>
  <si>
    <t>Kota Kinabalu, Sabah</t>
  </si>
  <si>
    <t>3rd Rock from _xD83C__xDF1E_</t>
  </si>
  <si>
    <t>tawau</t>
  </si>
  <si>
    <t>Darul Roundabout</t>
  </si>
  <si>
    <t>Kuala Lumpur Federal Territory</t>
  </si>
  <si>
    <t>Ayer keroh, Melaka</t>
  </si>
  <si>
    <t>Teyvat, Liyue</t>
  </si>
  <si>
    <t>Sibu, Sarawak</t>
  </si>
  <si>
    <t>Kuala Lumpur,New Zealand</t>
  </si>
  <si>
    <t>Selangor (Malaysia)</t>
  </si>
  <si>
    <t>kuala lumpur, malaysia</t>
  </si>
  <si>
    <t>Boston-ish</t>
  </si>
  <si>
    <t>Sepang, Selangor</t>
  </si>
  <si>
    <t>Sri Pentas, Damansara</t>
  </si>
  <si>
    <t>Bera, Pahang</t>
  </si>
  <si>
    <t>RBU.AMPG.BTU.JKT.JB.BKK.JKT</t>
  </si>
  <si>
    <t>3.197666,101.745335</t>
  </si>
  <si>
    <t>Wilayah Persekutuan Putrajaya,</t>
  </si>
  <si>
    <t xml:space="preserve">Putrajaya _xD83C__xDDF2__xD83C__xDDFE_ </t>
  </si>
  <si>
    <t>Cheras</t>
  </si>
  <si>
    <t>Anywhere</t>
  </si>
  <si>
    <t>Ipoh, Malaysia</t>
  </si>
  <si>
    <t>Kuala lumpur</t>
  </si>
  <si>
    <t>Kuching,sarawak</t>
  </si>
  <si>
    <t>nowhere</t>
  </si>
  <si>
    <t>north borneo</t>
  </si>
  <si>
    <t>Johor Bahru, MY</t>
  </si>
  <si>
    <t>Beyond your reach ★</t>
  </si>
  <si>
    <t>Joho</t>
  </si>
  <si>
    <t>qadah</t>
  </si>
  <si>
    <t>Kelantan Di Hatiku Bosskurrr</t>
  </si>
  <si>
    <t>On my own throne</t>
  </si>
  <si>
    <t>Rawang, Selangor</t>
  </si>
  <si>
    <t>Fukushima-shi, Fukushima</t>
  </si>
  <si>
    <t>Kulim, Kedah</t>
  </si>
  <si>
    <t>Pulau Pinang, Malaysia</t>
  </si>
  <si>
    <t>Beluran, Sabah</t>
  </si>
  <si>
    <t>MY</t>
  </si>
  <si>
    <t>PJ, MSIA</t>
  </si>
  <si>
    <t>KL, Rawang, Ipoh &amp; Penang</t>
  </si>
  <si>
    <t xml:space="preserve">wangsa melawati </t>
  </si>
  <si>
    <t>Keluang, Johore</t>
  </si>
  <si>
    <t>Bukit Bintang</t>
  </si>
  <si>
    <t>German-Malaysian Institute</t>
  </si>
  <si>
    <t>kuala lumpur</t>
  </si>
  <si>
    <t>California, USA</t>
  </si>
  <si>
    <t>#villagepeople Malaysia</t>
  </si>
  <si>
    <t>Pahang, Malaysia</t>
  </si>
  <si>
    <t>Tanjung Malim, Perak, Malaysia</t>
  </si>
  <si>
    <t>Shinjuku</t>
  </si>
  <si>
    <t>she/they</t>
  </si>
  <si>
    <t>Subang Jaya, Selangor</t>
  </si>
  <si>
    <t>Treviso, Veneto</t>
  </si>
  <si>
    <t>Selangor</t>
  </si>
  <si>
    <t>Meow City</t>
  </si>
  <si>
    <t>Malaysia _xD83C__xDDF2__xD83C__xDDFE_</t>
  </si>
  <si>
    <t>mutual</t>
  </si>
  <si>
    <t>Kedah</t>
  </si>
  <si>
    <t>tanjung karang</t>
  </si>
  <si>
    <t>ravenclaw tower</t>
  </si>
  <si>
    <t>Nilai</t>
  </si>
  <si>
    <t>Kuala Lumpur, Malaysia</t>
  </si>
  <si>
    <t>District 12, MY GMT +08:00</t>
  </si>
  <si>
    <t>Petaling Jaya</t>
  </si>
  <si>
    <t>George Town, Pinang</t>
  </si>
  <si>
    <t>George Town, Penang MY</t>
  </si>
  <si>
    <t>Shibuya-ku, Tokyo</t>
  </si>
  <si>
    <t>Shah Alam</t>
  </si>
  <si>
    <t>Malay, France</t>
  </si>
  <si>
    <t>South Kedah</t>
  </si>
  <si>
    <t xml:space="preserve">| ♐︎ ☼ | ♊︎ ☾ | ♈︎ ↑ | </t>
  </si>
  <si>
    <t>Kuala Lumpur, Malaysia.</t>
  </si>
  <si>
    <t>Johor Bahru , Johor</t>
  </si>
  <si>
    <t>Melaka, Malaysia</t>
  </si>
  <si>
    <t>iced coffee</t>
  </si>
  <si>
    <t>Pentagon</t>
  </si>
  <si>
    <t>Invite-only Discord</t>
  </si>
  <si>
    <t>The Garden</t>
  </si>
  <si>
    <t>Web3.0</t>
  </si>
  <si>
    <t>GAS</t>
  </si>
  <si>
    <t>Kuala Lumpur, MY</t>
  </si>
  <si>
    <t>_xD83D__xDC96__xD83D__xDC9C__xD83D__xDC99_</t>
  </si>
  <si>
    <t>instagram : qamarinanajwa</t>
  </si>
  <si>
    <t>Japan</t>
  </si>
  <si>
    <t>johor bahru , malaysia</t>
  </si>
  <si>
    <t xml:space="preserve">Japan 鳥取 </t>
  </si>
  <si>
    <t>Perak, Malaysia</t>
  </si>
  <si>
    <t xml:space="preserve">Andromeda </t>
  </si>
  <si>
    <t>Bandar Baru Bangi</t>
  </si>
  <si>
    <t>3ΛO7 152-2580</t>
  </si>
  <si>
    <t>マレーシア</t>
  </si>
  <si>
    <t>Malaixiya*JDT*Putrajaya</t>
  </si>
  <si>
    <t>as above, so below</t>
  </si>
  <si>
    <t>1 star, 1 moon</t>
  </si>
  <si>
    <t>LOCO CONTIGO</t>
  </si>
  <si>
    <t>Istanbul, Turkey</t>
  </si>
  <si>
    <t>https://t.co/HrGxIDsZlW</t>
  </si>
  <si>
    <t>http://t.co/GdUxJg2eVO</t>
  </si>
  <si>
    <t>https://t.co/tCtIUlaX0H</t>
  </si>
  <si>
    <t>https://t.co/gdGWtTdGAq</t>
  </si>
  <si>
    <t>https://t.co/2EbvQHeudD</t>
  </si>
  <si>
    <t>https://t.co/lHiknXzvn5</t>
  </si>
  <si>
    <t>https://t.co/8n1CuPsj7O</t>
  </si>
  <si>
    <t>https://t.co/t8oOUu1aeX</t>
  </si>
  <si>
    <t>https://t.co/uUM3LRu5XA</t>
  </si>
  <si>
    <t>https://t.co/STs39W9X0i</t>
  </si>
  <si>
    <t>https://t.co/y9EqKL2DfL</t>
  </si>
  <si>
    <t>https://t.co/Zb29kGbj8S</t>
  </si>
  <si>
    <t>http://t.co/MmWo51YGsx</t>
  </si>
  <si>
    <t>https://t.co/T9Td5x2B2C</t>
  </si>
  <si>
    <t>https://t.co/bEHdBbNFlT</t>
  </si>
  <si>
    <t>https://t.co/pmgXkf8h3i</t>
  </si>
  <si>
    <t>https://t.co/VwGTx8GWwc</t>
  </si>
  <si>
    <t>https://t.co/0e4wfcxe0z</t>
  </si>
  <si>
    <t>https://t.co/PX29MSTjVg</t>
  </si>
  <si>
    <t>https://t.co/HHQlaNnbWC</t>
  </si>
  <si>
    <t>https://t.co/xGuP5OVAyY</t>
  </si>
  <si>
    <t>https://t.co/mhYEZs5Fau</t>
  </si>
  <si>
    <t>https://t.co/HnGyPsixba</t>
  </si>
  <si>
    <t>https://t.co/wmXzzSpIps</t>
  </si>
  <si>
    <t>https://t.co/RyhSgX1CoD</t>
  </si>
  <si>
    <t>https://t.co/BlatbpCuqe</t>
  </si>
  <si>
    <t>https://t.co/yiOgLk4Pmm</t>
  </si>
  <si>
    <t>https://t.co/289JVH8x7u</t>
  </si>
  <si>
    <t>https://t.co/44lBMUUdAd</t>
  </si>
  <si>
    <t>https://t.co/5EPQFnp0mT</t>
  </si>
  <si>
    <t>https://t.co/lWTxH20r8Z</t>
  </si>
  <si>
    <t>https://t.co/gAlIM7ABnf</t>
  </si>
  <si>
    <t>https://t.co/IqGk2JkHLb</t>
  </si>
  <si>
    <t>https://t.co/tDN1d9mTTe</t>
  </si>
  <si>
    <t>https://t.co/3meY9fBckO</t>
  </si>
  <si>
    <t>https://t.co/pR2ait3MLx</t>
  </si>
  <si>
    <t>https://t.co/EdDxkiUuwQ</t>
  </si>
  <si>
    <t>https://t.co/JVfKtJ24f4</t>
  </si>
  <si>
    <t>https://t.co/xmITXuKWqx</t>
  </si>
  <si>
    <t>https://t.co/eqjyMGGMxJ</t>
  </si>
  <si>
    <t>https://t.co/z8tNkAB7Re</t>
  </si>
  <si>
    <t>https://t.co/Bh8CwyP1Ha</t>
  </si>
  <si>
    <t>https://t.co/iW5qL55H86</t>
  </si>
  <si>
    <t>https://t.co/nzWHyzi0ad</t>
  </si>
  <si>
    <t>https://t.co/09pmNHSy2c</t>
  </si>
  <si>
    <t>https://t.co/DAIhGW97S7</t>
  </si>
  <si>
    <t>https://t.co/Kod46zYuKY</t>
  </si>
  <si>
    <t>https://t.co/ewNlrjaOZ6</t>
  </si>
  <si>
    <t>https://t.co/16MnKeySXv</t>
  </si>
  <si>
    <t>https://t.co/IvXAGxDbvE</t>
  </si>
  <si>
    <t>https://t.co/N9WaU30tcA</t>
  </si>
  <si>
    <t>https://t.co/vjjJvUvQAG</t>
  </si>
  <si>
    <t>https://t.co/PRyMSxLtqD</t>
  </si>
  <si>
    <t>https://t.co/Eh9zMKdMyP</t>
  </si>
  <si>
    <t>https://t.co/qtH9crqtRB</t>
  </si>
  <si>
    <t>https://t.co/FP0DjQ2uzk</t>
  </si>
  <si>
    <t>https://t.co/Vo9diIwyXB</t>
  </si>
  <si>
    <t>https://t.co/mpAPEKQheS</t>
  </si>
  <si>
    <t>https://t.co/tiAgj8hE9E</t>
  </si>
  <si>
    <t>https://t.co/vhKQtCuhR4</t>
  </si>
  <si>
    <t>https://t.co/oWlLKf5jAV</t>
  </si>
  <si>
    <t>https://t.co/MTSNKTVfCq</t>
  </si>
  <si>
    <t>https://t.co/R6TRAswbDr</t>
  </si>
  <si>
    <t>https://t.co/oIBM88QwJo</t>
  </si>
  <si>
    <t>https://t.co/iJgyabB7yT</t>
  </si>
  <si>
    <t>https://t.co/pWpRcD4XBv</t>
  </si>
  <si>
    <t>https://t.co/NzHUA9ysDZ</t>
  </si>
  <si>
    <t>https://t.co/XJsgYgLKnb</t>
  </si>
  <si>
    <t>https://t.co/jjEPYR0Qkv</t>
  </si>
  <si>
    <t>https://t.co/dsXP9Zk5TB</t>
  </si>
  <si>
    <t>https://t.co/lAaeoHYGJe</t>
  </si>
  <si>
    <t>https://t.co/kKYSQbWJKv</t>
  </si>
  <si>
    <t>https://t.co/O3DyDyhTyC</t>
  </si>
  <si>
    <t>https://t.co/m3eSiPeFfz</t>
  </si>
  <si>
    <t>https://t.co/8HwMCrgr4L</t>
  </si>
  <si>
    <t>https://t.co/r1mpbfnuvt</t>
  </si>
  <si>
    <t>https://t.co/NpzagLVKWm</t>
  </si>
  <si>
    <t>https://t.co/YXNZPoQ0Rm</t>
  </si>
  <si>
    <t>https://t.co/bBnK1ficnX</t>
  </si>
  <si>
    <t>https://t.co/R1673VGdmg</t>
  </si>
  <si>
    <t>https://t.co/w13BkdqPAG</t>
  </si>
  <si>
    <t>https://t.co/To77ZCVVbe</t>
  </si>
  <si>
    <t>https://t.co/dUTx2ng5hH</t>
  </si>
  <si>
    <t>https://t.co/PZnVW5SvqI</t>
  </si>
  <si>
    <t>https://t.co/R9e2YLgRKc</t>
  </si>
  <si>
    <t>https://t.co/SwWaXkEwNr</t>
  </si>
  <si>
    <t>https://t.co/t3gQtngwds</t>
  </si>
  <si>
    <t>https://t.co/Isj0CCNaNT</t>
  </si>
  <si>
    <t>http://instagram.com/mambangstory</t>
  </si>
  <si>
    <t>https://t.co/0kT6ZJvLim</t>
  </si>
  <si>
    <t>https://t.co/4TZxLfZbA2</t>
  </si>
  <si>
    <t>https://t.co/hmdzd0PLry</t>
  </si>
  <si>
    <t>https://t.co/o8ja319hQ8</t>
  </si>
  <si>
    <t>https://t.co/HQxNBXxRYL</t>
  </si>
  <si>
    <t>https://t.co/4Hpr4EPNIn</t>
  </si>
  <si>
    <t>https://t.co/fU6NWkm2P9</t>
  </si>
  <si>
    <t>https://t.co/bMt7myqPbw</t>
  </si>
  <si>
    <t>https://t.co/NVr8qhr3K7</t>
  </si>
  <si>
    <t>https://t.co/vIa3qMnWfV</t>
  </si>
  <si>
    <t>https://t.co/YoNI1nqUgc</t>
  </si>
  <si>
    <t>https://t.co/rOEB7RTfUf</t>
  </si>
  <si>
    <t>https://t.co/ABtNSjO9zj</t>
  </si>
  <si>
    <t>https://t.co/o3wRarxCc7</t>
  </si>
  <si>
    <t>https://t.co/PLwg7c6eLe</t>
  </si>
  <si>
    <t>https://t.co/lEf4bputxP</t>
  </si>
  <si>
    <t>https://t.co/DY23Ne2MpD</t>
  </si>
  <si>
    <t>https://t.co/LQyRRPPSrU</t>
  </si>
  <si>
    <t>https://t.co/t2ECtvlCDP</t>
  </si>
  <si>
    <t>https://t.co/MvYshdFDdC</t>
  </si>
  <si>
    <t>https://t.co/VIj7ZT7M27</t>
  </si>
  <si>
    <t>https://t.co/WnjotsuBaM</t>
  </si>
  <si>
    <t>https://t.co/NKcrmVqkKx</t>
  </si>
  <si>
    <t>https://t.co/pN9jfJgVyB</t>
  </si>
  <si>
    <t>http://pbs.twimg.com/profile_images/1605848527698919425/0wcbr5xP_normal.jpg</t>
  </si>
  <si>
    <t>http://pbs.twimg.com/profile_images/1392442855914754051/GQwJ72O0_normal.jpg</t>
  </si>
  <si>
    <t>http://pbs.twimg.com/profile_images/1428926410173816832/cOV0018E_normal.jpg</t>
  </si>
  <si>
    <t>http://pbs.twimg.com/profile_images/1350379016725749763/fSvSPOGh_normal.jpg</t>
  </si>
  <si>
    <t>http://pbs.twimg.com/profile_images/1187100129704046592/cNz0ESKD_normal.jpg</t>
  </si>
  <si>
    <t>http://pbs.twimg.com/profile_images/1316618048493645824/NXrLWGZI_normal.jpg</t>
  </si>
  <si>
    <t>http://pbs.twimg.com/profile_images/1417991145229934592/KLJijC0O_normal.jpg</t>
  </si>
  <si>
    <t>http://pbs.twimg.com/profile_images/1597259615213092865/yzTLakrh_normal.jpg</t>
  </si>
  <si>
    <t>http://pbs.twimg.com/profile_images/1613012338713694209/YlVt7DNB_normal.jpg</t>
  </si>
  <si>
    <t>http://pbs.twimg.com/profile_images/1266317678/199944_10150104284631714_152967001713_6810351_3249705_n_-_Copy_normal.jpg</t>
  </si>
  <si>
    <t>http://pbs.twimg.com/profile_images/1268570190855331841/CiNnNX94_normal.jpg</t>
  </si>
  <si>
    <t>http://pbs.twimg.com/profile_images/1560113628409303041/FyL-ceF3_normal.jpg</t>
  </si>
  <si>
    <t>http://pbs.twimg.com/profile_images/1588201193851031553/YmVpkD56_normal.jpg</t>
  </si>
  <si>
    <t>http://pbs.twimg.com/profile_images/657658915098783745/eV8BkdD5_normal.jpg</t>
  </si>
  <si>
    <t>http://pbs.twimg.com/profile_images/1279006654655164421/kSshUttX_normal.jpg</t>
  </si>
  <si>
    <t>http://pbs.twimg.com/profile_images/763272403258527744/XLMB1oYG_normal.jpg</t>
  </si>
  <si>
    <t>http://pbs.twimg.com/profile_images/630707342057693184/rLl0U60J_normal.png</t>
  </si>
  <si>
    <t>http://pbs.twimg.com/profile_images/1412388433507405825/QalS-exM_normal.jpg</t>
  </si>
  <si>
    <t>http://pbs.twimg.com/profile_images/1410628939408543745/eNJqkOav_normal.jpg</t>
  </si>
  <si>
    <t>http://pbs.twimg.com/profile_images/1295137340071923712/T5_rhQqE_normal.png</t>
  </si>
  <si>
    <t>http://pbs.twimg.com/profile_images/468970181038186497/IQaQq3b8_normal.jpeg</t>
  </si>
  <si>
    <t>http://pbs.twimg.com/profile_images/1608457470435004416/-572fJMt_normal.jpg</t>
  </si>
  <si>
    <t>http://pbs.twimg.com/profile_images/1611031366199803904/e70MaupZ_normal.jpg</t>
  </si>
  <si>
    <t>http://pbs.twimg.com/profile_images/1256976255628402689/O-aJ_-fh_normal.jpg</t>
  </si>
  <si>
    <t>http://pbs.twimg.com/profile_images/1610234685971382274/QmUVCPS5_normal.jpg</t>
  </si>
  <si>
    <t>http://pbs.twimg.com/profile_images/1534009666002243584/SJTC_qLz_normal.jpg</t>
  </si>
  <si>
    <t>http://pbs.twimg.com/profile_images/1612351754385125376/umhO7GwC_normal.jpg</t>
  </si>
  <si>
    <t>http://pbs.twimg.com/profile_images/1589909773859758081/e-taNHGj_normal.jpg</t>
  </si>
  <si>
    <t>http://pbs.twimg.com/profile_images/1343792961746653184/MdZ4SsLe_normal.jpg</t>
  </si>
  <si>
    <t>http://pbs.twimg.com/profile_images/1611900336331198464/lNO-4AX3_normal.jpg</t>
  </si>
  <si>
    <t>http://pbs.twimg.com/profile_images/1609211918950223872/VmY_3XUQ_normal.jpg</t>
  </si>
  <si>
    <t>http://pbs.twimg.com/profile_images/1585315890245275648/TGkG4ORT_normal.jpg</t>
  </si>
  <si>
    <t>http://pbs.twimg.com/profile_images/1555413641817899010/IhCx6fVl_normal.jpg</t>
  </si>
  <si>
    <t>http://pbs.twimg.com/profile_images/1147657683576557569/ZH7ly9dZ_normal.jpg</t>
  </si>
  <si>
    <t>http://pbs.twimg.com/profile_images/1342315671342870528/Gsjw42Pm_normal.jpg</t>
  </si>
  <si>
    <t>http://pbs.twimg.com/profile_images/1421330347929661448/6JORPeTV_normal.jpg</t>
  </si>
  <si>
    <t>http://pbs.twimg.com/profile_images/2791335194/90ddeae0b5dafdf7ad3fb077f74a9592_normal.jpeg</t>
  </si>
  <si>
    <t>http://pbs.twimg.com/profile_images/1421025723167363078/e6a5RqAZ_normal.jpg</t>
  </si>
  <si>
    <t>http://pbs.twimg.com/profile_images/1391735417993498626/SkEWnP7E_normal.jpg</t>
  </si>
  <si>
    <t>http://pbs.twimg.com/profile_images/1242419586860855297/cpNI-6E5_normal.jpg</t>
  </si>
  <si>
    <t>http://pbs.twimg.com/profile_images/977922991559393281/h3vzru2E_normal.jpg</t>
  </si>
  <si>
    <t>http://pbs.twimg.com/profile_images/1421307755223142411/RJcEc-3n_normal.jpg</t>
  </si>
  <si>
    <t>http://pbs.twimg.com/profile_images/1608026740148039680/8vWWgefQ_normal.jpg</t>
  </si>
  <si>
    <t>http://abs.twimg.com/sticky/default_profile_images/default_profile_normal.png</t>
  </si>
  <si>
    <t>http://pbs.twimg.com/profile_images/1231183724206706688/xYRYQ0cX_normal.jpg</t>
  </si>
  <si>
    <t>http://pbs.twimg.com/profile_images/1591826606200619008/GSjokdU3_normal.jpg</t>
  </si>
  <si>
    <t>http://pbs.twimg.com/profile_images/1613426116475392000/pX5wtrNR_normal.jpg</t>
  </si>
  <si>
    <t>http://pbs.twimg.com/profile_images/1404975724109320195/9v6cZmnR_normal.jpg</t>
  </si>
  <si>
    <t>http://pbs.twimg.com/profile_images/1410627240778469378/_A-AMzMf_normal.jpg</t>
  </si>
  <si>
    <t>http://pbs.twimg.com/profile_images/3525081061/21d27920f68e446c0c8f119da1fe7675_normal.jpeg</t>
  </si>
  <si>
    <t>http://pbs.twimg.com/profile_images/1063630204449415168/uZ0N_mf3_normal.jpg</t>
  </si>
  <si>
    <t>http://pbs.twimg.com/profile_images/1609533448313802758/vNwMQkaV_normal.jpg</t>
  </si>
  <si>
    <t>http://pbs.twimg.com/profile_images/1588412237269839872/3HkRq5Ql_normal.jpg</t>
  </si>
  <si>
    <t>http://pbs.twimg.com/profile_images/1605873032899137536/QWOvYxb9_normal.jpg</t>
  </si>
  <si>
    <t>http://pbs.twimg.com/profile_images/1605598673412698112/0VMHAJGE_normal.jpg</t>
  </si>
  <si>
    <t>http://pbs.twimg.com/profile_images/1611219152810958849/N7vxuK-J_normal.jpg</t>
  </si>
  <si>
    <t>http://pbs.twimg.com/profile_images/1480126825342767106/sxheDB8K_normal.jpg</t>
  </si>
  <si>
    <t>http://pbs.twimg.com/profile_images/1561570097155620864/MdYX276A_normal.jpg</t>
  </si>
  <si>
    <t>http://pbs.twimg.com/profile_images/1535982332959608832/Wd1x5OQ9_normal.jpg</t>
  </si>
  <si>
    <t>http://pbs.twimg.com/profile_images/1595141428598145024/vQ0nStQZ_normal.jpg</t>
  </si>
  <si>
    <t>http://pbs.twimg.com/profile_images/1598967754492895232/PrnfULQx_normal.jpg</t>
  </si>
  <si>
    <t>http://pbs.twimg.com/profile_images/1604190897494953984/iRSbbbwN_normal.jpg</t>
  </si>
  <si>
    <t>http://pbs.twimg.com/profile_images/1598151771297583104/BcCyZEPA_normal.jpg</t>
  </si>
  <si>
    <t>http://pbs.twimg.com/profile_images/1477565743872954368/ZwrO-dvM_normal.jpg</t>
  </si>
  <si>
    <t>http://pbs.twimg.com/profile_images/756919564525383680/kR0toyTz_normal.jpg</t>
  </si>
  <si>
    <t>http://pbs.twimg.com/profile_images/1589734920511172608/ZT9x49as_normal.jpg</t>
  </si>
  <si>
    <t>http://pbs.twimg.com/profile_images/1327262779733016578/o8ID6224_normal.jpg</t>
  </si>
  <si>
    <t>http://pbs.twimg.com/profile_images/1593976654396739586/uis93KnG_normal.jpg</t>
  </si>
  <si>
    <t>http://pbs.twimg.com/profile_images/1612068069991645185/HmeIP2h-_normal.jpg</t>
  </si>
  <si>
    <t>http://pbs.twimg.com/profile_images/1601608826289262593/EBLHmwgw_normal.jpg</t>
  </si>
  <si>
    <t>http://pbs.twimg.com/profile_images/1593591398258778112/btJoYzAV_normal.jpg</t>
  </si>
  <si>
    <t>http://pbs.twimg.com/profile_images/1399201944007188485/mvghe68k_normal.jpg</t>
  </si>
  <si>
    <t>http://pbs.twimg.com/profile_images/2820836569/bd896d33b42bc89934bc8eb7e7d141c3_normal.jpeg</t>
  </si>
  <si>
    <t>http://pbs.twimg.com/profile_images/631193541826359296/eKm9U0kt_normal.png</t>
  </si>
  <si>
    <t>http://pbs.twimg.com/profile_images/1154541514770403328/qRmA3wMe_normal.jpg</t>
  </si>
  <si>
    <t>http://pbs.twimg.com/profile_images/1108088514758017024/uPBjcw7i_normal.png</t>
  </si>
  <si>
    <t>http://pbs.twimg.com/profile_images/1572589647905054720/c93oM1rx_normal.jpg</t>
  </si>
  <si>
    <t>http://pbs.twimg.com/profile_images/1612792020829106176/rMGhf-f6_normal.jpg</t>
  </si>
  <si>
    <t>http://pbs.twimg.com/profile_images/1132991453360152576/4Ic6dB7m_normal.png</t>
  </si>
  <si>
    <t>http://pbs.twimg.com/profile_images/1206167696364077057/Do3nShIg_normal.jpg</t>
  </si>
  <si>
    <t>http://pbs.twimg.com/profile_images/1468248803442577419/uOxgxkCw_normal.jpg</t>
  </si>
  <si>
    <t>http://pbs.twimg.com/profile_images/1462297056618237953/vGKTcgi-_normal.jpg</t>
  </si>
  <si>
    <t>http://pbs.twimg.com/profile_images/1579717460915539970/TAg97P_N_normal.jpg</t>
  </si>
  <si>
    <t>http://pbs.twimg.com/profile_images/1602770179704107009/7-o9QR8r_normal.jpg</t>
  </si>
  <si>
    <t>http://pbs.twimg.com/profile_images/1356980758200655874/xl7q5Vto_normal.jpg</t>
  </si>
  <si>
    <t>http://pbs.twimg.com/profile_images/1611835473592197125/mtLuEh11_normal.jpg</t>
  </si>
  <si>
    <t>http://pbs.twimg.com/profile_images/1274140069/starbucks_logo_normal.png</t>
  </si>
  <si>
    <t>http://pbs.twimg.com/profile_images/1356972166592548864/v9mo_lZz_normal.jpg</t>
  </si>
  <si>
    <t>http://pbs.twimg.com/profile_images/1356981952054775809/xuLc2CYq_normal.jpg</t>
  </si>
  <si>
    <t>http://pbs.twimg.com/profile_images/1420739252401229833/34aZbO1o_normal.jpg</t>
  </si>
  <si>
    <t>http://pbs.twimg.com/profile_images/1611572241451614208/-RNHeybB_normal.png</t>
  </si>
  <si>
    <t>http://pbs.twimg.com/profile_images/1596109796121677838/wMbLjvzE_normal.jpg</t>
  </si>
  <si>
    <t>http://pbs.twimg.com/profile_images/1611264550384599041/s3vlNNBu_normal.jpg</t>
  </si>
  <si>
    <t>http://pbs.twimg.com/profile_images/1547198588455108608/67XUhgJC_normal.jpg</t>
  </si>
  <si>
    <t>http://pbs.twimg.com/profile_images/1609937853601157120/gY_REuYG_normal.jpg</t>
  </si>
  <si>
    <t>http://pbs.twimg.com/profile_images/1452937559856742402/Yonb-K7G_normal.jpg</t>
  </si>
  <si>
    <t>http://pbs.twimg.com/profile_images/1527271907703148544/SmWBgUoj_normal.jpg</t>
  </si>
  <si>
    <t>http://pbs.twimg.com/profile_images/1233597543633653761/ii3w0GkF_normal.jpg</t>
  </si>
  <si>
    <t>http://pbs.twimg.com/profile_images/1606342381875625984/7U2-2H3M_normal.jpg</t>
  </si>
  <si>
    <t>http://pbs.twimg.com/profile_images/1400081970961412098/77ZFiCLP_normal.jpg</t>
  </si>
  <si>
    <t>http://pbs.twimg.com/profile_images/1400095144951484426/kyBoy5te_normal.jpg</t>
  </si>
  <si>
    <t>http://pbs.twimg.com/profile_images/1548689340154359808/06ox3RcL_normal.jpg</t>
  </si>
  <si>
    <t>http://pbs.twimg.com/profile_images/1612296343938297856/vzCvPDul_normal.jpg</t>
  </si>
  <si>
    <t>http://pbs.twimg.com/profile_images/1582502766601449472/0ihTSBsK_normal.jpg</t>
  </si>
  <si>
    <t>http://pbs.twimg.com/profile_images/1610884082841554946/m6WBdPBr_normal.jpg</t>
  </si>
  <si>
    <t>http://pbs.twimg.com/profile_images/977838720303874048/4W9jys_2_normal.jpg</t>
  </si>
  <si>
    <t>http://pbs.twimg.com/profile_images/1513127288870739972/Txnx37aJ_normal.jpg</t>
  </si>
  <si>
    <t>http://pbs.twimg.com/profile_images/1367680586668666883/u42tqTfB_normal.jpg</t>
  </si>
  <si>
    <t>http://pbs.twimg.com/profile_images/1600155798545448960/-Hw2TaDA_normal.jpg</t>
  </si>
  <si>
    <t>http://pbs.twimg.com/profile_images/1606869722674655233/UDcMGgiR_normal.jpg</t>
  </si>
  <si>
    <t>http://pbs.twimg.com/profile_images/1476847602150694912/loF3XN00_normal.jpg</t>
  </si>
  <si>
    <t>http://pbs.twimg.com/profile_images/1580754611815649280/_C9J-dvn_normal.jpg</t>
  </si>
  <si>
    <t>http://pbs.twimg.com/profile_images/1421520698413965316/iJJFWgJU_normal.jpg</t>
  </si>
  <si>
    <t>http://pbs.twimg.com/profile_images/1477637088677752834/ec18X_cf_normal.jpg</t>
  </si>
  <si>
    <t>http://pbs.twimg.com/profile_images/1477826364581429250/cJ6bAquB_normal.jpg</t>
  </si>
  <si>
    <t>http://pbs.twimg.com/profile_images/1530146904008368128/FBydJnN__normal.jpg</t>
  </si>
  <si>
    <t>http://pbs.twimg.com/profile_images/1349250930328231936/-hUGfRBS_normal.jpg</t>
  </si>
  <si>
    <t>http://pbs.twimg.com/profile_images/1611149252578930688/zreXimAa_normal.jpg</t>
  </si>
  <si>
    <t>http://pbs.twimg.com/profile_images/1611672528262664192/j8DCPDsy_normal.jpg</t>
  </si>
  <si>
    <t>http://pbs.twimg.com/profile_images/1426224626384850947/-Z2xzpHY_normal.jpg</t>
  </si>
  <si>
    <t>http://pbs.twimg.com/profile_images/1338539836488073218/e98jOWLU_normal.jpg</t>
  </si>
  <si>
    <t>http://pbs.twimg.com/profile_images/1605034542578151424/uQQEuLVO_normal.jpg</t>
  </si>
  <si>
    <t>http://pbs.twimg.com/profile_images/1610073883146653697/p97cifjN_normal.jpg</t>
  </si>
  <si>
    <t>http://pbs.twimg.com/profile_images/1554251838073229312/qyfXRnFz_normal.jpg</t>
  </si>
  <si>
    <t>http://pbs.twimg.com/profile_images/1599687779079933952/4TJS_pA6_normal.jpg</t>
  </si>
  <si>
    <t>http://pbs.twimg.com/profile_images/1570779151304634374/r1h2oScD_normal.jpg</t>
  </si>
  <si>
    <t>http://pbs.twimg.com/profile_images/1347504409278746624/o4E0nmu1_normal.jpg</t>
  </si>
  <si>
    <t>http://pbs.twimg.com/profile_images/1612169560475709441/VM19KsYa_normal.jpg</t>
  </si>
  <si>
    <t>http://pbs.twimg.com/profile_images/1542905680457527296/l1WvPqOu_normal.jpg</t>
  </si>
  <si>
    <t>http://pbs.twimg.com/profile_images/1460094350650535937/xa-HERnD_normal.jpg</t>
  </si>
  <si>
    <t>http://pbs.twimg.com/profile_images/1044435705471000576/x7E__Otz_normal.jpg</t>
  </si>
  <si>
    <t>http://pbs.twimg.com/profile_images/1437424871814823941/XohRqBBH_normal.jpg</t>
  </si>
  <si>
    <t>http://pbs.twimg.com/profile_images/1083272089233063938/FAc0cjjT_normal.jpg</t>
  </si>
  <si>
    <t>http://pbs.twimg.com/profile_images/1440896790341947394/An3HvSD__normal.jpg</t>
  </si>
  <si>
    <t>http://pbs.twimg.com/profile_images/1611174646266880002/XAiuEmIe_normal.jpg</t>
  </si>
  <si>
    <t>http://pbs.twimg.com/profile_images/1614653621534359553/RwffAQd1_normal.jpg</t>
  </si>
  <si>
    <t>http://pbs.twimg.com/profile_images/481740669573029888/zqDIFOmc_normal.jpeg</t>
  </si>
  <si>
    <t>http://pbs.twimg.com/profile_images/673723478214762497/jCySoo9W_normal.jpg</t>
  </si>
  <si>
    <t>http://pbs.twimg.com/profile_images/1607719892425531392/zQ_Iu2l2_normal.jpg</t>
  </si>
  <si>
    <t>http://pbs.twimg.com/profile_images/1587786489642950657/JD0-SeAp_normal.jpg</t>
  </si>
  <si>
    <t>http://pbs.twimg.com/profile_images/1611635323146244098/gsyo-9jB_normal.jpg</t>
  </si>
  <si>
    <t>http://pbs.twimg.com/profile_images/1609491556964405249/rum11r3o_normal.jpg</t>
  </si>
  <si>
    <t>http://pbs.twimg.com/profile_images/1608358059193290752/662uCmyT_normal.jpg</t>
  </si>
  <si>
    <t>http://pbs.twimg.com/profile_images/1597266959900741635/jVdsRf_T_normal.jpg</t>
  </si>
  <si>
    <t>http://pbs.twimg.com/profile_images/1580403440412676096/6655jiZs_normal.jpg</t>
  </si>
  <si>
    <t>http://pbs.twimg.com/profile_images/1586707891440222208/G0rOSv0P_normal.jpg</t>
  </si>
  <si>
    <t>http://pbs.twimg.com/profile_images/1411397221208055811/bOPqBX7T_normal.jpg</t>
  </si>
  <si>
    <t>http://pbs.twimg.com/profile_images/1349716537591009281/JYOc1RTg_normal.jpg</t>
  </si>
  <si>
    <t>http://pbs.twimg.com/profile_images/1612782666604220417/B147NVJt_normal.jpg</t>
  </si>
  <si>
    <t>http://pbs.twimg.com/profile_images/1571379780389576704/RfA7BA9B_normal.jpg</t>
  </si>
  <si>
    <t>http://pbs.twimg.com/profile_images/1612485259886735360/Re2gklkr_normal.jpg</t>
  </si>
  <si>
    <t>http://pbs.twimg.com/profile_images/1614603127965253636/G7JDShmM_normal.jpg</t>
  </si>
  <si>
    <t>http://pbs.twimg.com/profile_images/1477346341567164418/l8VpUqZv_normal.jpg</t>
  </si>
  <si>
    <t>http://pbs.twimg.com/profile_images/1455150479667712005/DZcT0KEA_normal.jpg</t>
  </si>
  <si>
    <t>http://pbs.twimg.com/profile_images/1524890259548676096/0Q1LJJTd_normal.jpg</t>
  </si>
  <si>
    <t>http://pbs.twimg.com/profile_images/1565166685773893634/zfLGF372_normal.jpg</t>
  </si>
  <si>
    <t>http://pbs.twimg.com/profile_images/1607057972643106817/vQs6hIGI_normal.jpg</t>
  </si>
  <si>
    <t>http://pbs.twimg.com/profile_images/1611394587754651650/Xh5pcyoo_normal.jpg</t>
  </si>
  <si>
    <t>http://pbs.twimg.com/profile_images/1546696059748900865/ZMfzyaEz_normal.jpg</t>
  </si>
  <si>
    <t>http://pbs.twimg.com/profile_images/1234279941157445634/n1lcF8yR_normal.jpg</t>
  </si>
  <si>
    <t>http://pbs.twimg.com/profile_images/1091551706909831169/dmIMcRjo_normal.jpg</t>
  </si>
  <si>
    <t>http://pbs.twimg.com/profile_images/1541652603011862529/gn2hiR_W_normal.jpg</t>
  </si>
  <si>
    <t>http://pbs.twimg.com/profile_images/1610987373617360897/t34tybtl_normal.jpg</t>
  </si>
  <si>
    <t>http://pbs.twimg.com/profile_images/1614665575997018112/iQufF-yS_normal.jpg</t>
  </si>
  <si>
    <t>http://pbs.twimg.com/profile_images/1606276739763933184/g-73qLFy_normal.jpg</t>
  </si>
  <si>
    <t>http://pbs.twimg.com/profile_images/1505349242314903554/NJPp0K7F_normal.jpg</t>
  </si>
  <si>
    <t>http://pbs.twimg.com/profile_images/1314565278584324096/AFiwVZTK_normal.jpg</t>
  </si>
  <si>
    <t>http://pbs.twimg.com/profile_images/1560265333185085440/eHuER2Et_normal.jpg</t>
  </si>
  <si>
    <t>http://pbs.twimg.com/profile_images/1592748326210109440/DlUpW4Ku_normal.jpg</t>
  </si>
  <si>
    <t>http://pbs.twimg.com/profile_images/1585261059220598784/L4dW43ZO_normal.jpg</t>
  </si>
  <si>
    <t>http://pbs.twimg.com/profile_images/1079934163346587649/LuUF7AvQ_normal.jpg</t>
  </si>
  <si>
    <t>http://pbs.twimg.com/profile_images/1609398007983927297/-bUjDTHn_normal.jpg</t>
  </si>
  <si>
    <t>http://pbs.twimg.com/profile_images/1401535289789607937/Ya1SvPYN_normal.jpg</t>
  </si>
  <si>
    <t>http://pbs.twimg.com/profile_images/1614625960627941379/2l5W1SxS_normal.jpg</t>
  </si>
  <si>
    <t>http://pbs.twimg.com/profile_images/1507252424779923460/_TVgJs7c_normal.jpg</t>
  </si>
  <si>
    <t>http://pbs.twimg.com/profile_images/1502423259123679233/MjYzJ4hu_normal.jpg</t>
  </si>
  <si>
    <t>http://pbs.twimg.com/profile_images/1590902535761854467/NQgeAZFM_normal.jpg</t>
  </si>
  <si>
    <t>http://pbs.twimg.com/profile_images/1288831101524258816/px-EMQzU_normal.jpg</t>
  </si>
  <si>
    <t>http://pbs.twimg.com/profile_images/1607379261165568001/LyFSF7Um_normal.jpg</t>
  </si>
  <si>
    <t>http://pbs.twimg.com/profile_images/1151708235767791617/Z9z2xYno_normal.jpg</t>
  </si>
  <si>
    <t>http://pbs.twimg.com/profile_images/1611073688144850944/tLl2Blfn_normal.jpg</t>
  </si>
  <si>
    <t>http://pbs.twimg.com/profile_images/1607229209541480449/F3mpyNoX_normal.jpg</t>
  </si>
  <si>
    <t>http://pbs.twimg.com/profile_images/1570011547967328257/qyHfRTjy_normal.jpg</t>
  </si>
  <si>
    <t>http://pbs.twimg.com/profile_images/1614192392558776321/Rhlorog9_normal.jpg</t>
  </si>
  <si>
    <t>http://pbs.twimg.com/profile_images/1601188409279938562/Am_EtmGL_normal.jpg</t>
  </si>
  <si>
    <t>http://pbs.twimg.com/profile_images/1614602655120384004/q9F__7zk_normal.jpg</t>
  </si>
  <si>
    <t>http://pbs.twimg.com/profile_images/1528326802698997761/uQh25RTZ_normal.jpg</t>
  </si>
  <si>
    <t>http://pbs.twimg.com/profile_images/1612115110558064643/Z79A7wYX_normal.jpg</t>
  </si>
  <si>
    <t>http://pbs.twimg.com/profile_images/1463388095231848448/bdTHAaO__normal.jpg</t>
  </si>
  <si>
    <t>http://pbs.twimg.com/profile_images/1267491023178985472/TE6gydaQ_normal.jpg</t>
  </si>
  <si>
    <t>http://pbs.twimg.com/profile_images/1245593167367262208/wsj_IHmw_normal.jpg</t>
  </si>
  <si>
    <t>http://pbs.twimg.com/profile_images/1571539521887703040/QLIQZ7eP_normal.jpg</t>
  </si>
  <si>
    <t>http://pbs.twimg.com/profile_images/1429177737130889221/_8hBnQUT_normal.jpg</t>
  </si>
  <si>
    <t>http://pbs.twimg.com/profile_images/1610237386486853633/NOZAMgnu_normal.jpg</t>
  </si>
  <si>
    <t>http://pbs.twimg.com/profile_images/1549304245140488192/lrcKWErh_normal.jpg</t>
  </si>
  <si>
    <t>http://pbs.twimg.com/profile_images/1614272090601029634/lfd45ABE_normal.jpg</t>
  </si>
  <si>
    <t>http://pbs.twimg.com/profile_images/1147396525061836801/0pSYiu5E_normal.jpg</t>
  </si>
  <si>
    <t>http://pbs.twimg.com/profile_images/1614790452045316096/O5B9k34X_normal.jpg</t>
  </si>
  <si>
    <t>http://pbs.twimg.com/profile_images/1479308263908728833/ARPyZEoj_normal.jpg</t>
  </si>
  <si>
    <t>http://pbs.twimg.com/profile_images/1613911122930962433/SDEp0Ah7_normal.jpg</t>
  </si>
  <si>
    <t>http://pbs.twimg.com/profile_images/1611892895728160769/rxRQiTwP_normal.jpg</t>
  </si>
  <si>
    <t>http://pbs.twimg.com/profile_images/781863044146094080/tBatfHNc_normal.jpg</t>
  </si>
  <si>
    <t>http://pbs.twimg.com/profile_images/1586784989256916992/RZ4mYEh__normal.jpg</t>
  </si>
  <si>
    <t>http://pbs.twimg.com/profile_images/1570679690033233920/1QXJYsAk_normal.jpg</t>
  </si>
  <si>
    <t>http://pbs.twimg.com/profile_images/1220524188101820416/qI8AelB3_normal.jpg</t>
  </si>
  <si>
    <t>http://pbs.twimg.com/profile_images/1207356407118319616/eujnRSkJ_normal.jpg</t>
  </si>
  <si>
    <t>http://pbs.twimg.com/profile_images/1596716947990753280/6jMKHC9-_normal.jpg</t>
  </si>
  <si>
    <t>http://pbs.twimg.com/profile_images/1597136352394772480/0Jmqd6ls_normal.jpg</t>
  </si>
  <si>
    <t>http://pbs.twimg.com/profile_images/1282948913649971200/Wq8vRD9L_normal.jpg</t>
  </si>
  <si>
    <t>http://pbs.twimg.com/profile_images/1613947301697052673/GuEDyCGQ_normal.jpg</t>
  </si>
  <si>
    <t>http://pbs.twimg.com/profile_images/1576516406384156674/dA2Rdwd__normal.jpg</t>
  </si>
  <si>
    <t>http://pbs.twimg.com/profile_images/1117464101196718080/j98wq7Dg_normal.jpg</t>
  </si>
  <si>
    <t>http://pbs.twimg.com/profile_images/1578157293086334977/2wquPdIf_normal.jpg</t>
  </si>
  <si>
    <t>http://pbs.twimg.com/profile_images/1488084943641387008/-Ggr7U4x_normal.jpg</t>
  </si>
  <si>
    <t>http://pbs.twimg.com/profile_images/1519633523585740801/J4W0HMdd_normal.jpg</t>
  </si>
  <si>
    <t>http://pbs.twimg.com/profile_images/1611806331014615040/BoHoQSqf_normal.jpg</t>
  </si>
  <si>
    <t>http://pbs.twimg.com/profile_images/1601731037851422720/-gUKanjN_normal.jpg</t>
  </si>
  <si>
    <t>http://pbs.twimg.com/profile_images/929680506735570944/Xs3nrIzM_normal.jpg</t>
  </si>
  <si>
    <t>http://pbs.twimg.com/profile_images/1611238514678726661/csnNdnW2_normal.jpg</t>
  </si>
  <si>
    <t>http://pbs.twimg.com/profile_images/1331545823889375235/bL-m-Yqw_normal.jpg</t>
  </si>
  <si>
    <t>http://pbs.twimg.com/profile_images/1477038786932449281/D1IXQUY3_normal.jpg</t>
  </si>
  <si>
    <t>http://pbs.twimg.com/profile_images/1545691849439883265/Ucl--FrT_normal.jpg</t>
  </si>
  <si>
    <t>http://pbs.twimg.com/profile_images/1579093376678653952/koPwqHni_normal.jpg</t>
  </si>
  <si>
    <t>http://pbs.twimg.com/profile_images/1614698867194490880/-ReSJGWe_normal.jpg</t>
  </si>
  <si>
    <t>http://pbs.twimg.com/profile_images/1598623802698903554/vzJjjzyv_normal.jpg</t>
  </si>
  <si>
    <t>http://pbs.twimg.com/profile_images/969773903370371077/fGc9UAiV_normal.jpg</t>
  </si>
  <si>
    <t>http://pbs.twimg.com/profile_images/1606488681807650816/Kl-dOZUo_normal.jpg</t>
  </si>
  <si>
    <t>http://pbs.twimg.com/profile_images/1599415195704561664/eClOMPMn_normal.jpg</t>
  </si>
  <si>
    <t>http://pbs.twimg.com/profile_images/1522642240463863813/b7cOtQ-o_normal.jpg</t>
  </si>
  <si>
    <t>http://pbs.twimg.com/profile_images/1549967925360046081/5JgUaVeq_normal.jpg</t>
  </si>
  <si>
    <t>http://pbs.twimg.com/profile_images/716532061788504064/PRmGnu_I_normal.jpg</t>
  </si>
  <si>
    <t>http://pbs.twimg.com/profile_images/1607695500903600130/QZlUeKFx_normal.jpg</t>
  </si>
  <si>
    <t>http://pbs.twimg.com/profile_images/1522554017062162432/1FV2cOJU_normal.jpg</t>
  </si>
  <si>
    <t>http://pbs.twimg.com/profile_images/1540700071473590272/nhGXygmu_normal.jpg</t>
  </si>
  <si>
    <t>http://pbs.twimg.com/profile_images/1221797172200366080/luhpiiIp_normal.jpg</t>
  </si>
  <si>
    <t>http://pbs.twimg.com/profile_images/1241229503919050753/OrL3yyV5_normal.jpg</t>
  </si>
  <si>
    <t>http://pbs.twimg.com/profile_images/1267622341615345664/kfqzN9Jb_normal.jpg</t>
  </si>
  <si>
    <t>http://pbs.twimg.com/profile_images/1604854860829974528/AldHFjGX_normal.jpg</t>
  </si>
  <si>
    <t>http://pbs.twimg.com/profile_images/753591696806379520/GRvnchzR_normal.jpg</t>
  </si>
  <si>
    <t>http://pbs.twimg.com/profile_images/1064818670470234113/h2xTMAQx_normal.jpg</t>
  </si>
  <si>
    <t>http://pbs.twimg.com/profile_images/1559686456465321984/7JpltknG_normal.jpg</t>
  </si>
  <si>
    <t>http://pbs.twimg.com/profile_images/1567902480020959233/-swdK2us_normal.jpg</t>
  </si>
  <si>
    <t>http://pbs.twimg.com/profile_images/1536339231047839744/Rw5-CjK9_normal.jpg</t>
  </si>
  <si>
    <t>http://pbs.twimg.com/profile_images/1266654492402958336/EcUIAwzh_normal.jpg</t>
  </si>
  <si>
    <t>http://pbs.twimg.com/profile_images/1608506658799620096/kECUBWwO_normal.jpg</t>
  </si>
  <si>
    <t>http://pbs.twimg.com/profile_images/1608460837467062274/EYN05pKm_normal.jpg</t>
  </si>
  <si>
    <t>http://pbs.twimg.com/profile_images/1548263541903224832/NmE0AAz-_normal.jpg</t>
  </si>
  <si>
    <t>http://pbs.twimg.com/profile_images/1179353765247356933/_Qlwfl8r_normal.jpg</t>
  </si>
  <si>
    <t>http://pbs.twimg.com/profile_images/1332017551296004096/MYk4nDkg_normal.jpg</t>
  </si>
  <si>
    <t>http://pbs.twimg.com/profile_images/1612755223013126146/ZPJ0L-E6_normal.jpg</t>
  </si>
  <si>
    <t>http://pbs.twimg.com/profile_images/1607876592377946112/sPsxjA1e_normal.jpg</t>
  </si>
  <si>
    <t>http://pbs.twimg.com/profile_images/1012951912457490432/b3GN90l3_normal.jpg</t>
  </si>
  <si>
    <t>http://pbs.twimg.com/profile_images/1353467766829813760/Ohbfp9FC_normal.jpg</t>
  </si>
  <si>
    <t>http://pbs.twimg.com/profile_images/1613741096491954177/we0nPuwN_normal.jpg</t>
  </si>
  <si>
    <t>http://pbs.twimg.com/profile_images/1257728187766718465/FC-nxSlQ_normal.jpg</t>
  </si>
  <si>
    <t>http://pbs.twimg.com/profile_images/1611209529060118528/Sy_Rb6C9_normal.jpg</t>
  </si>
  <si>
    <t>http://pbs.twimg.com/profile_images/1412751810851311617/OLXOV4-v_normal.jpg</t>
  </si>
  <si>
    <t>http://pbs.twimg.com/profile_images/1013462621482184710/1fcYSmZn_normal.jpg</t>
  </si>
  <si>
    <t>http://pbs.twimg.com/profile_images/1504270008117243910/DeM12kNJ_normal.jpg</t>
  </si>
  <si>
    <t>http://pbs.twimg.com/profile_images/1392804038916272131/m1UJ_uQk_normal.jpg</t>
  </si>
  <si>
    <t>http://pbs.twimg.com/profile_images/1602924497593864193/vPtU6mIh_normal.jpg</t>
  </si>
  <si>
    <t>http://pbs.twimg.com/profile_images/1595390142700584961/HakVQDZH_normal.jpg</t>
  </si>
  <si>
    <t>http://pbs.twimg.com/profile_images/1571139447147868160/10oy5R5f_normal.jpg</t>
  </si>
  <si>
    <t>http://pbs.twimg.com/profile_images/1464864306604830725/DRYc7sCH_normal.jpg</t>
  </si>
  <si>
    <t>http://pbs.twimg.com/profile_images/1383811703754788866/ktyJ41CU_normal.jpg</t>
  </si>
  <si>
    <t>http://pbs.twimg.com/profile_images/1536034835902234624/Cz9Wrtrn_normal.jpg</t>
  </si>
  <si>
    <t>http://pbs.twimg.com/profile_images/1600053780980019202/7hhkX146_normal.jpg</t>
  </si>
  <si>
    <t>http://pbs.twimg.com/profile_images/1597464535132041216/Zix03YM9_normal.jpg</t>
  </si>
  <si>
    <t>http://pbs.twimg.com/profile_images/1613767557139542017/MKUwTv4x_normal.jpg</t>
  </si>
  <si>
    <t>http://pbs.twimg.com/profile_images/1598719439712956416/mx6k8LtM_normal.jpg</t>
  </si>
  <si>
    <t>http://pbs.twimg.com/profile_images/1613534832000389122/7LZH-Ef-_normal.jpg</t>
  </si>
  <si>
    <t>http://pbs.twimg.com/profile_images/1613870219663134720/6Sp6Lmmv_normal.jpg</t>
  </si>
  <si>
    <t>http://pbs.twimg.com/profile_images/1608030901434478593/LSXE2fnC_normal.jpg</t>
  </si>
  <si>
    <t>http://pbs.twimg.com/profile_images/1601172318126211074/yjWCJRfT_normal.jpg</t>
  </si>
  <si>
    <t>http://pbs.twimg.com/profile_images/1537962118758416384/tXeTi-I1_normal.jpg</t>
  </si>
  <si>
    <t>http://pbs.twimg.com/profile_images/1550484238684016640/dfNZoBUB_normal.jpg</t>
  </si>
  <si>
    <t>http://pbs.twimg.com/profile_images/1564622242553557000/M3KgUBHZ_normal.jpg</t>
  </si>
  <si>
    <t>http://pbs.twimg.com/profile_images/1509801606371766274/nzeceT1C_normal.jpg</t>
  </si>
  <si>
    <t>http://pbs.twimg.com/profile_images/1281174058835439617/pHwWsnMc_normal.jpg</t>
  </si>
  <si>
    <t>http://pbs.twimg.com/profile_images/1176789653019430912/k0ge7u7X_normal.jpg</t>
  </si>
  <si>
    <t>http://pbs.twimg.com/profile_images/1599290405639442433/L3YPnDSe_normal.jpg</t>
  </si>
  <si>
    <t>http://pbs.twimg.com/profile_images/1589630344969744385/h9FAKFZ9_normal.jpg</t>
  </si>
  <si>
    <t>http://pbs.twimg.com/profile_images/1612113519532732417/6Zi0wgq5_normal.jpg</t>
  </si>
  <si>
    <t>http://pbs.twimg.com/profile_images/1613341610988949504/mIF9hV76_normal.jpg</t>
  </si>
  <si>
    <t>http://pbs.twimg.com/profile_images/1006519806776897537/pMU1siMp_normal.jpg</t>
  </si>
  <si>
    <t>http://pbs.twimg.com/profile_images/1564644822379806726/Fzj0dm3z_normal.jpg</t>
  </si>
  <si>
    <t>http://pbs.twimg.com/profile_images/1201851628376080384/sqwq9Guk_normal.jpg</t>
  </si>
  <si>
    <t>http://pbs.twimg.com/profile_images/1150771952459509760/LuOKgaMQ_normal.jpg</t>
  </si>
  <si>
    <t>http://pbs.twimg.com/profile_images/1568478366315196416/vIY87q2J_normal.jpg</t>
  </si>
  <si>
    <t>http://pbs.twimg.com/profile_images/1592366346712403968/4dHpr_vw_normal.jpg</t>
  </si>
  <si>
    <t>http://pbs.twimg.com/profile_images/1612984715837046785/T1HWhqfO_normal.jpg</t>
  </si>
  <si>
    <t>http://pbs.twimg.com/profile_images/1610229055194030081/mTAQJAKv_normal.jpg</t>
  </si>
  <si>
    <t>http://pbs.twimg.com/profile_images/1516413630585180167/wtCtIZW6_normal.jpg</t>
  </si>
  <si>
    <t>http://pbs.twimg.com/profile_images/1175100453618503680/2CclbUwx_normal.jpg</t>
  </si>
  <si>
    <t>http://pbs.twimg.com/profile_images/1173834497617350657/qWFIiKRv_normal.jpg</t>
  </si>
  <si>
    <t>http://pbs.twimg.com/profile_images/1442674830256476162/bSakIgyF_normal.jpg</t>
  </si>
  <si>
    <t>http://pbs.twimg.com/profile_images/1605411326305521664/CYrYYbNu_normal.jpg</t>
  </si>
  <si>
    <t>http://pbs.twimg.com/profile_images/1519075486973923328/4pvCUfTX_normal.jpg</t>
  </si>
  <si>
    <t>http://pbs.twimg.com/profile_images/1178822403/59208_1617887169295_1299851693_1671878_407327_n_normal.jpg</t>
  </si>
  <si>
    <t>http://pbs.twimg.com/profile_images/1483601367084470272/dcqEqP0x_normal.jpg</t>
  </si>
  <si>
    <t>http://pbs.twimg.com/profile_images/1114982617504342016/T96pA2K9_normal.jpg</t>
  </si>
  <si>
    <t>http://pbs.twimg.com/profile_images/1590791551617478656/DGxXBdPp_normal.jpg</t>
  </si>
  <si>
    <t>http://pbs.twimg.com/profile_images/1266781244164943872/VGuDMa0O_normal.jpg</t>
  </si>
  <si>
    <t>http://pbs.twimg.com/profile_images/1092682027592085505/PZZbLnDb_normal.jpg</t>
  </si>
  <si>
    <t>http://pbs.twimg.com/profile_images/1538775910895452161/Isx8ze9l_normal.jpg</t>
  </si>
  <si>
    <t>http://pbs.twimg.com/profile_images/1465627260178690048/TuRqM0fD_normal.jpg</t>
  </si>
  <si>
    <t>http://pbs.twimg.com/profile_images/1333708280623841281/kULWSQxj_normal.jpg</t>
  </si>
  <si>
    <t>http://pbs.twimg.com/profile_images/1493606951703691268/v2t4oNKL_normal.jpg</t>
  </si>
  <si>
    <t>http://pbs.twimg.com/profile_images/1614493696552218626/GvJy9z1J_normal.jpg</t>
  </si>
  <si>
    <t>http://pbs.twimg.com/profile_images/1606851549200023554/eXzVDUid_normal.jpg</t>
  </si>
  <si>
    <t>http://pbs.twimg.com/profile_images/1477249989097058304/09stos4o_normal.jpg</t>
  </si>
  <si>
    <t>http://pbs.twimg.com/profile_images/1614395802549637120/qJbXJEJo_normal.jpg</t>
  </si>
  <si>
    <t>http://pbs.twimg.com/profile_images/1594257791035658241/_fjpr8qQ_normal.jpg</t>
  </si>
  <si>
    <t>http://pbs.twimg.com/profile_images/1599335063082389504/aHWDSoVU_normal.jpg</t>
  </si>
  <si>
    <t>http://pbs.twimg.com/profile_images/1224437234994036744/1faeQuW7_normal.jpg</t>
  </si>
  <si>
    <t>http://pbs.twimg.com/profile_images/1594745978363424768/xhWvW9Zt_normal.jpg</t>
  </si>
  <si>
    <t>http://pbs.twimg.com/profile_images/1553789321471492096/IkuxtsZv_normal.jpg</t>
  </si>
  <si>
    <t>http://pbs.twimg.com/profile_images/1402268867464998920/9xUAvXiO_normal.jpg</t>
  </si>
  <si>
    <t>http://pbs.twimg.com/profile_images/1410967600843026434/X2k0QB6c_normal.jpg</t>
  </si>
  <si>
    <t>Open Twitter Page for This Person</t>
  </si>
  <si>
    <t>https://twitter.com/shewaaaaaaaa_</t>
  </si>
  <si>
    <t>https://twitter.com/starbucksmy</t>
  </si>
  <si>
    <t>https://twitter.com/douglasgan</t>
  </si>
  <si>
    <t>https://twitter.com/singaporeair</t>
  </si>
  <si>
    <t>https://twitter.com/naylanadira</t>
  </si>
  <si>
    <t>https://twitter.com/iejayzakaria</t>
  </si>
  <si>
    <t>https://twitter.com/aliferfan_</t>
  </si>
  <si>
    <t>https://twitter.com/harizakwan</t>
  </si>
  <si>
    <t>https://twitter.com/excavationpro</t>
  </si>
  <si>
    <t>https://twitter.com/sbuxindonesia</t>
  </si>
  <si>
    <t>https://twitter.com/starbucks</t>
  </si>
  <si>
    <t>https://twitter.com/myarabpati</t>
  </si>
  <si>
    <t>https://twitter.com/burgerking</t>
  </si>
  <si>
    <t>https://twitter.com/chapointcp</t>
  </si>
  <si>
    <t>https://twitter.com/chaayos</t>
  </si>
  <si>
    <t>https://twitter.com/shopccd</t>
  </si>
  <si>
    <t>https://twitter.com/cafecoffeedaycz</t>
  </si>
  <si>
    <t>https://twitter.com/cafecoffeeday</t>
  </si>
  <si>
    <t>https://twitter.com/blazepizza</t>
  </si>
  <si>
    <t>https://twitter.com/pizzaplanetruck</t>
  </si>
  <si>
    <t>https://twitter.com/tecobell</t>
  </si>
  <si>
    <t>https://twitter.com/malaypie_</t>
  </si>
  <si>
    <t>https://twitter.com/zuhairyyy</t>
  </si>
  <si>
    <t>https://twitter.com/zoyakiara8</t>
  </si>
  <si>
    <t>https://twitter.com/bannerdl</t>
  </si>
  <si>
    <t>https://twitter.com/onlymie78</t>
  </si>
  <si>
    <t>https://twitter.com/fiq_yahya</t>
  </si>
  <si>
    <t>https://twitter.com/ohmeelo</t>
  </si>
  <si>
    <t>https://twitter.com/farahida83</t>
  </si>
  <si>
    <t>https://twitter.com/miss_rebecca127</t>
  </si>
  <si>
    <t>https://twitter.com/visitjohor_</t>
  </si>
  <si>
    <t>https://twitter.com/elizanoordin</t>
  </si>
  <si>
    <t>https://twitter.com/starktuni</t>
  </si>
  <si>
    <t>https://twitter.com/zettyaqmar</t>
  </si>
  <si>
    <t>https://twitter.com/luludinson</t>
  </si>
  <si>
    <t>https://twitter.com/theresetaylor12</t>
  </si>
  <si>
    <t>https://twitter.com/bordersbooks</t>
  </si>
  <si>
    <t>https://twitter.com/az_abdulkarim</t>
  </si>
  <si>
    <t>https://twitter.com/absoluteshahir</t>
  </si>
  <si>
    <t>https://twitter.com/gigicoffeemy</t>
  </si>
  <si>
    <t>https://twitter.com/ryuchan11</t>
  </si>
  <si>
    <t>https://twitter.com/yaonthesky</t>
  </si>
  <si>
    <t>https://twitter.com/fyzulasyraf</t>
  </si>
  <si>
    <t>https://twitter.com/syafiqnas2</t>
  </si>
  <si>
    <t>https://twitter.com/atiqedeamour</t>
  </si>
  <si>
    <t>https://twitter.com/charhcy</t>
  </si>
  <si>
    <t>https://twitter.com/sepang_tizen</t>
  </si>
  <si>
    <t>https://twitter.com/ukygnayas</t>
  </si>
  <si>
    <t>https://twitter.com/doubletree</t>
  </si>
  <si>
    <t>https://twitter.com/nyckmiey</t>
  </si>
  <si>
    <t>https://twitter.com/syah204</t>
  </si>
  <si>
    <t>https://twitter.com/nbihah_</t>
  </si>
  <si>
    <t>https://twitter.com/vionama</t>
  </si>
  <si>
    <t>https://twitter.com/akmalmdkml</t>
  </si>
  <si>
    <t>https://twitter.com/nurerinasyahira</t>
  </si>
  <si>
    <t>https://twitter.com/jamanisreal</t>
  </si>
  <si>
    <t>https://twitter.com/areparshad</t>
  </si>
  <si>
    <t>https://twitter.com/teddynicky_</t>
  </si>
  <si>
    <t>https://twitter.com/meeramhzn</t>
  </si>
  <si>
    <t>https://twitter.com/tdanielch</t>
  </si>
  <si>
    <t>https://twitter.com/ub3b3</t>
  </si>
  <si>
    <t>https://twitter.com/nrfaaaiz</t>
  </si>
  <si>
    <t>https://twitter.com/adlnsfy</t>
  </si>
  <si>
    <t>https://twitter.com/qeelahans</t>
  </si>
  <si>
    <t>https://twitter.com/eraabrahim</t>
  </si>
  <si>
    <t>https://twitter.com/swimminsage</t>
  </si>
  <si>
    <t>https://twitter.com/menuiq</t>
  </si>
  <si>
    <t>https://twitter.com/neyrashazeyra</t>
  </si>
  <si>
    <t>https://twitter.com/eda_zahidah</t>
  </si>
  <si>
    <t>https://twitter.com/bellakmazlan</t>
  </si>
  <si>
    <t>https://twitter.com/fatinnurthalia</t>
  </si>
  <si>
    <t>https://twitter.com/burgmichael</t>
  </si>
  <si>
    <t>https://twitter.com/starbucksindia</t>
  </si>
  <si>
    <t>https://twitter.com/starbucksjobs</t>
  </si>
  <si>
    <t>https://twitter.com/starbucksnews</t>
  </si>
  <si>
    <t>https://twitter.com/starbuckscanada</t>
  </si>
  <si>
    <t>https://twitter.com/starbucksuk</t>
  </si>
  <si>
    <t>https://twitter.com/mimiemoniie</t>
  </si>
  <si>
    <t>https://twitter.com/tom_harmoni</t>
  </si>
  <si>
    <t>https://twitter.com/foisunique</t>
  </si>
  <si>
    <t>https://twitter.com/zafrialimi</t>
  </si>
  <si>
    <t>https://twitter.com/amirazril_0812</t>
  </si>
  <si>
    <t>https://twitter.com/itsme_lyndaa</t>
  </si>
  <si>
    <t>https://twitter.com/lucqmars_</t>
  </si>
  <si>
    <t>https://twitter.com/starbucksuae</t>
  </si>
  <si>
    <t>https://twitter.com/bassam_alafidli</t>
  </si>
  <si>
    <t>https://twitter.com/starbucks_j</t>
  </si>
  <si>
    <t>https://twitter.com/starbucksksa</t>
  </si>
  <si>
    <t>https://twitter.com/starbucksqtr</t>
  </si>
  <si>
    <t>https://twitter.com/starbucksjordan</t>
  </si>
  <si>
    <t>https://twitter.com/fadhimuhamad</t>
  </si>
  <si>
    <t>https://twitter.com/aliviera</t>
  </si>
  <si>
    <t>https://twitter.com/lizjane_9</t>
  </si>
  <si>
    <t>https://twitter.com/ethikanordin</t>
  </si>
  <si>
    <t>https://twitter.com/littlemiaaaa</t>
  </si>
  <si>
    <t>https://twitter.com/khalidahkhalil</t>
  </si>
  <si>
    <t>https://twitter.com/amaalanuar</t>
  </si>
  <si>
    <t>https://twitter.com/xzrixzuar</t>
  </si>
  <si>
    <t>https://twitter.com/tinorck</t>
  </si>
  <si>
    <t>https://twitter.com/dhiasyaf_</t>
  </si>
  <si>
    <t>https://twitter.com/r3ypo</t>
  </si>
  <si>
    <t>https://twitter.com/retnalens</t>
  </si>
  <si>
    <t>https://twitter.com/muizofficial</t>
  </si>
  <si>
    <t>https://twitter.com/dahangmuda</t>
  </si>
  <si>
    <t>https://twitter.com/lady_bugg11</t>
  </si>
  <si>
    <t>https://twitter.com/ladyonearth</t>
  </si>
  <si>
    <t>https://twitter.com/ashrafharis_</t>
  </si>
  <si>
    <t>https://twitter.com/nasrulz92</t>
  </si>
  <si>
    <t>https://twitter.com/marfrds</t>
  </si>
  <si>
    <t>https://twitter.com/mimietango</t>
  </si>
  <si>
    <t>https://twitter.com/aimanx26</t>
  </si>
  <si>
    <t>https://twitter.com/jiaohjia</t>
  </si>
  <si>
    <t>https://twitter.com/_amirahkamal_</t>
  </si>
  <si>
    <t>https://twitter.com/paktarm</t>
  </si>
  <si>
    <t>https://twitter.com/pattldaniel</t>
  </si>
  <si>
    <t>https://twitter.com/shannonv_66</t>
  </si>
  <si>
    <t>https://twitter.com/hafizkenny</t>
  </si>
  <si>
    <t>https://twitter.com/hebafuaad9</t>
  </si>
  <si>
    <t>https://twitter.com/eusuf_ardy</t>
  </si>
  <si>
    <t>https://twitter.com/zuhairah9313</t>
  </si>
  <si>
    <t>https://twitter.com/hanis_mahirah</t>
  </si>
  <si>
    <t>https://twitter.com/joe_azlan</t>
  </si>
  <si>
    <t>https://twitter.com/ladyjanelj</t>
  </si>
  <si>
    <t>https://twitter.com/rachaelgreen</t>
  </si>
  <si>
    <t>https://twitter.com/jamadoria</t>
  </si>
  <si>
    <t>https://twitter.com/chxpnwx</t>
  </si>
  <si>
    <t>https://twitter.com/hanabak4</t>
  </si>
  <si>
    <t>https://twitter.com/tv9malaysia</t>
  </si>
  <si>
    <t>https://twitter.com/tv3malaysia</t>
  </si>
  <si>
    <t>https://twitter.com/netflixmy</t>
  </si>
  <si>
    <t>https://twitter.com/tourismmalaysia</t>
  </si>
  <si>
    <t>https://twitter.com/malaysiandaily</t>
  </si>
  <si>
    <t>https://twitter.com/malaysiamfa</t>
  </si>
  <si>
    <t>https://twitter.com/ismailsabri60</t>
  </si>
  <si>
    <t>https://twitter.com/cikdada</t>
  </si>
  <si>
    <t>https://twitter.com/raflurv</t>
  </si>
  <si>
    <t>https://twitter.com/syhmza</t>
  </si>
  <si>
    <t>https://twitter.com/afdlinshauki</t>
  </si>
  <si>
    <t>https://twitter.com/laylahanii</t>
  </si>
  <si>
    <t>https://twitter.com/stxlwvrt</t>
  </si>
  <si>
    <t>https://twitter.com/faqihsyakiran</t>
  </si>
  <si>
    <t>https://twitter.com/mistaaimanvevo</t>
  </si>
  <si>
    <t>https://twitter.com/athirasyafiqah_</t>
  </si>
  <si>
    <t>https://twitter.com/animatedfries</t>
  </si>
  <si>
    <t>https://twitter.com/fakhlude</t>
  </si>
  <si>
    <t>https://twitter.com/zuhairoy</t>
  </si>
  <si>
    <t>https://twitter.com/niesaazainal</t>
  </si>
  <si>
    <t>https://twitter.com/nhashtaging</t>
  </si>
  <si>
    <t>https://twitter.com/hvylvvv</t>
  </si>
  <si>
    <t>https://twitter.com/adelepeeps</t>
  </si>
  <si>
    <t>https://twitter.com/aidayanooo</t>
  </si>
  <si>
    <t>https://twitter.com/m0xna</t>
  </si>
  <si>
    <t>https://twitter.com/msyahirrrr</t>
  </si>
  <si>
    <t>https://twitter.com/norzikryfl</t>
  </si>
  <si>
    <t>https://twitter.com/smoltimystan</t>
  </si>
  <si>
    <t>https://twitter.com/naquib_najib</t>
  </si>
  <si>
    <t>https://twitter.com/ipohmaliclicks</t>
  </si>
  <si>
    <t>https://twitter.com/hnnhzzt</t>
  </si>
  <si>
    <t>https://twitter.com/fqihahaina</t>
  </si>
  <si>
    <t>https://twitter.com/machaofkl</t>
  </si>
  <si>
    <t>https://twitter.com/nurjaaaaa</t>
  </si>
  <si>
    <t>https://twitter.com/nanisalk</t>
  </si>
  <si>
    <t>https://twitter.com/affifahniee</t>
  </si>
  <si>
    <t>https://twitter.com/maknae_taja</t>
  </si>
  <si>
    <t>https://twitter.com/j_pxrx</t>
  </si>
  <si>
    <t>https://twitter.com/unclesunzes</t>
  </si>
  <si>
    <t>https://twitter.com/daie_forek</t>
  </si>
  <si>
    <t>https://twitter.com/arinleeee</t>
  </si>
  <si>
    <t>https://twitter.com/ariry_assraf</t>
  </si>
  <si>
    <t>https://twitter.com/aziezahsidek</t>
  </si>
  <si>
    <t>https://twitter.com/haniyunus</t>
  </si>
  <si>
    <t>https://twitter.com/peiniliah_a</t>
  </si>
  <si>
    <t>https://twitter.com/nurshahidaag</t>
  </si>
  <si>
    <t>https://twitter.com/nurulaqilahf</t>
  </si>
  <si>
    <t>https://twitter.com/namineheartilly</t>
  </si>
  <si>
    <t>https://twitter.com/lalalinaaa_</t>
  </si>
  <si>
    <t>https://twitter.com/asyiqinbasri</t>
  </si>
  <si>
    <t>https://twitter.com/meibraheem</t>
  </si>
  <si>
    <t>https://twitter.com/minibabysun</t>
  </si>
  <si>
    <t>https://twitter.com/wanashraff10</t>
  </si>
  <si>
    <t>https://twitter.com/jixzy3</t>
  </si>
  <si>
    <t>https://twitter.com/justdreaminhere</t>
  </si>
  <si>
    <t>https://twitter.com/nik_amirr</t>
  </si>
  <si>
    <t>https://twitter.com/haziqahhaidan</t>
  </si>
  <si>
    <t>https://twitter.com/boujiemonji</t>
  </si>
  <si>
    <t>https://twitter.com/nanalmao</t>
  </si>
  <si>
    <t>https://twitter.com/manisnyanona</t>
  </si>
  <si>
    <t>https://twitter.com/chuvali0</t>
  </si>
  <si>
    <t>https://twitter.com/ashnho</t>
  </si>
  <si>
    <t>https://twitter.com/syarfun_sukri</t>
  </si>
  <si>
    <t>https://twitter.com/mir_azmy25</t>
  </si>
  <si>
    <t>https://twitter.com/nadiazulkifl</t>
  </si>
  <si>
    <t>https://twitter.com/nranad_</t>
  </si>
  <si>
    <t>https://twitter.com/jbm_______</t>
  </si>
  <si>
    <t>https://twitter.com/fazaevain</t>
  </si>
  <si>
    <t>https://twitter.com/ayleesha_</t>
  </si>
  <si>
    <t>https://twitter.com/hanibunnny</t>
  </si>
  <si>
    <t>https://twitter.com/izzywafi</t>
  </si>
  <si>
    <t>https://twitter.com/adrianazlan</t>
  </si>
  <si>
    <t>https://twitter.com/deyoseliskoj</t>
  </si>
  <si>
    <t>https://twitter.com/sauffie_84</t>
  </si>
  <si>
    <t>https://twitter.com/norhayatibasri</t>
  </si>
  <si>
    <t>https://twitter.com/ziqdean</t>
  </si>
  <si>
    <t>https://twitter.com/leaqilah</t>
  </si>
  <si>
    <t>https://twitter.com/hnurhaz1rah</t>
  </si>
  <si>
    <t>https://twitter.com/_heymai_</t>
  </si>
  <si>
    <t>https://twitter.com/mayxianteoh</t>
  </si>
  <si>
    <t>https://twitter.com/cloverobin</t>
  </si>
  <si>
    <t>https://twitter.com/irfanmarican</t>
  </si>
  <si>
    <t>https://twitter.com/linosovaa</t>
  </si>
  <si>
    <t>https://twitter.com/biha_twt</t>
  </si>
  <si>
    <t>https://twitter.com/nelissa98</t>
  </si>
  <si>
    <t>https://twitter.com/sarasyaf__</t>
  </si>
  <si>
    <t>https://twitter.com/shafiyyahshafie</t>
  </si>
  <si>
    <t>https://twitter.com/_iratyra</t>
  </si>
  <si>
    <t>https://twitter.com/rtrdedpenguin</t>
  </si>
  <si>
    <t>https://twitter.com/shujio_</t>
  </si>
  <si>
    <t>https://twitter.com/mambangstory</t>
  </si>
  <si>
    <t>https://twitter.com/fizzychi</t>
  </si>
  <si>
    <t>https://twitter.com/mejarbmx</t>
  </si>
  <si>
    <t>https://twitter.com/jaafarnazari</t>
  </si>
  <si>
    <t>https://twitter.com/senahdebab</t>
  </si>
  <si>
    <t>https://twitter.com/mdamir1127</t>
  </si>
  <si>
    <t>https://twitter.com/ripp_twts</t>
  </si>
  <si>
    <t>https://twitter.com/banoffee_e</t>
  </si>
  <si>
    <t>https://twitter.com/arifadzil</t>
  </si>
  <si>
    <t>https://twitter.com/watiesam_</t>
  </si>
  <si>
    <t>https://twitter.com/hikmahyusof28</t>
  </si>
  <si>
    <t>https://twitter.com/rimaulah2615</t>
  </si>
  <si>
    <t>https://twitter.com/aamyyliaaaa</t>
  </si>
  <si>
    <t>https://twitter.com/miroull</t>
  </si>
  <si>
    <t>https://twitter.com/_spilledcurry</t>
  </si>
  <si>
    <t>https://twitter.com/raraleong</t>
  </si>
  <si>
    <t>https://twitter.com/cchupaaaa</t>
  </si>
  <si>
    <t>https://twitter.com/adz_lina</t>
  </si>
  <si>
    <t>https://twitter.com/flashsha</t>
  </si>
  <si>
    <t>https://twitter.com/fikifazali</t>
  </si>
  <si>
    <t>https://twitter.com/itsfiravee</t>
  </si>
  <si>
    <t>https://twitter.com/fydxoz_</t>
  </si>
  <si>
    <t>https://twitter.com/sheridansamsul</t>
  </si>
  <si>
    <t>https://twitter.com/xmirvz_</t>
  </si>
  <si>
    <t>https://twitter.com/aifanshahran</t>
  </si>
  <si>
    <t>https://twitter.com/heztrisa</t>
  </si>
  <si>
    <t>https://twitter.com/r1ckkkkkkkkkkkk</t>
  </si>
  <si>
    <t>https://twitter.com/hfzdzl</t>
  </si>
  <si>
    <t>https://twitter.com/kejorabintangg</t>
  </si>
  <si>
    <t>https://twitter.com/pendrxgxn</t>
  </si>
  <si>
    <t>https://twitter.com/nraliana</t>
  </si>
  <si>
    <t>https://twitter.com/yuhuu___</t>
  </si>
  <si>
    <t>https://twitter.com/shellodee</t>
  </si>
  <si>
    <t>https://twitter.com/syafiqsyazn_</t>
  </si>
  <si>
    <t>https://twitter.com/irashali</t>
  </si>
  <si>
    <t>https://twitter.com/northernlightzy</t>
  </si>
  <si>
    <t>https://twitter.com/midnightserra</t>
  </si>
  <si>
    <t>https://twitter.com/azimazman4</t>
  </si>
  <si>
    <t>https://twitter.com/fatinamuzz</t>
  </si>
  <si>
    <t>https://twitter.com/zafriezainudin</t>
  </si>
  <si>
    <t>https://twitter.com/taysinnyee</t>
  </si>
  <si>
    <t>https://twitter.com/dianajamalll</t>
  </si>
  <si>
    <t>https://twitter.com/emmash__</t>
  </si>
  <si>
    <t>https://twitter.com/iniapamiska123</t>
  </si>
  <si>
    <t>https://twitter.com/masqaqa</t>
  </si>
  <si>
    <t>https://twitter.com/shazuuu_</t>
  </si>
  <si>
    <t>https://twitter.com/fkrnhakimi</t>
  </si>
  <si>
    <t>https://twitter.com/tycatttttt</t>
  </si>
  <si>
    <t>https://twitter.com/nadyaaimee</t>
  </si>
  <si>
    <t>https://twitter.com/frhdila</t>
  </si>
  <si>
    <t>https://twitter.com/crownt_eth</t>
  </si>
  <si>
    <t>https://twitter.com/sanctcollective</t>
  </si>
  <si>
    <t>https://twitter.com/quietwolf_eth</t>
  </si>
  <si>
    <t>https://twitter.com/alphaprinc3</t>
  </si>
  <si>
    <t>https://twitter.com/jianyuchan99</t>
  </si>
  <si>
    <t>https://twitter.com/genekmkz</t>
  </si>
  <si>
    <t>https://twitter.com/rovinnft</t>
  </si>
  <si>
    <t>https://twitter.com/0xpisang</t>
  </si>
  <si>
    <t>https://twitter.com/nftmamak</t>
  </si>
  <si>
    <t>https://twitter.com/ikhazici</t>
  </si>
  <si>
    <t>https://twitter.com/lehudos_</t>
  </si>
  <si>
    <t>https://twitter.com/yuecchi86</t>
  </si>
  <si>
    <t>https://twitter.com/ashmym</t>
  </si>
  <si>
    <t>https://twitter.com/mabitxch</t>
  </si>
  <si>
    <t>https://twitter.com/fariszaris</t>
  </si>
  <si>
    <t>https://twitter.com/qmarinanajwa</t>
  </si>
  <si>
    <t>https://twitter.com/bibbsdarling</t>
  </si>
  <si>
    <t>https://twitter.com/zakirhakim</t>
  </si>
  <si>
    <t>https://twitter.com/ouhhmiera</t>
  </si>
  <si>
    <t>https://twitter.com/aksurflongboard</t>
  </si>
  <si>
    <t>https://twitter.com/baby_noor84</t>
  </si>
  <si>
    <t>https://twitter.com/loveskve</t>
  </si>
  <si>
    <t>https://twitter.com/faaweng</t>
  </si>
  <si>
    <t>https://twitter.com/woridbestperson</t>
  </si>
  <si>
    <t>https://twitter.com/sisuhailahh</t>
  </si>
  <si>
    <t>https://twitter.com/nurizzatin_</t>
  </si>
  <si>
    <t>https://twitter.com/fasyaramli</t>
  </si>
  <si>
    <t>https://twitter.com/lisamorni</t>
  </si>
  <si>
    <t>https://twitter.com/_ari4nn4_</t>
  </si>
  <si>
    <t>https://twitter.com/saraaidris</t>
  </si>
  <si>
    <t>https://twitter.com/miikbean</t>
  </si>
  <si>
    <t>https://twitter.com/nikfarahhusna</t>
  </si>
  <si>
    <t>https://twitter.com/mrs_dongjun</t>
  </si>
  <si>
    <t>https://twitter.com/izzazlyfikri</t>
  </si>
  <si>
    <t>https://twitter.com/sempitearnalv_</t>
  </si>
  <si>
    <t>https://twitter.com/nxzm_</t>
  </si>
  <si>
    <t>https://twitter.com/sringangel</t>
  </si>
  <si>
    <t>https://twitter.com/scabbbbb</t>
  </si>
  <si>
    <t>https://twitter.com/norkumalaabdul</t>
  </si>
  <si>
    <t>https://twitter.com/narash_sha</t>
  </si>
  <si>
    <t>https://twitter.com/azam_hii</t>
  </si>
  <si>
    <t>https://twitter.com/imnadiahjacobs</t>
  </si>
  <si>
    <t>https://twitter.com/dummydumpling</t>
  </si>
  <si>
    <t>https://twitter.com/zvvwafi</t>
  </si>
  <si>
    <t>https://twitter.com/itshazmi</t>
  </si>
  <si>
    <t>https://twitter.com/imithaellyza</t>
  </si>
  <si>
    <t>https://twitter.com/fatinthafieqah</t>
  </si>
  <si>
    <t>https://twitter.com/ashaavaff</t>
  </si>
  <si>
    <t>https://twitter.com/aymnzmi</t>
  </si>
  <si>
    <t>https://twitter.com/najiehahfadzel</t>
  </si>
  <si>
    <t>https://twitter.com/potongkelape</t>
  </si>
  <si>
    <t>https://twitter.com/ajiqsss</t>
  </si>
  <si>
    <t>shewaaaaaaaa_
RT @StarbucksMY: Weekends are for
winding down with the soothing
sips of your go-to handcrafted
beverage _xD83E__xDD70_ Set a date with a fellow
Starb…</t>
  </si>
  <si>
    <t xml:space="preserve">starbucksmy
</t>
  </si>
  <si>
    <t>douglasgan
@SingaporeAir boleh! Awesome favourite
@StarbucksMY treat https://t.co/VBWPfzeAJC</t>
  </si>
  <si>
    <t xml:space="preserve">singaporeair
</t>
  </si>
  <si>
    <t>naylanadira
RT @StarbucksMY: Weekends are for
winding down with the soothing
sips of your go-to handcrafted
beverage _xD83E__xDD70_ Set a date with a fellow
Starb…</t>
  </si>
  <si>
    <t>iejayzakaria
@StarbucksMY ada jual tak syrup
ni dekat Malaysia? Ke saya yg tak
perasan? #starbucks #StarbucksThailand
https://t.co/3tZP3kzM1y</t>
  </si>
  <si>
    <t>aliferfan_
RT @StarbucksMY: Weekends are for
winding down with the soothing
sips of your go-to handcrafted
beverage _xD83E__xDD70_ Set a date with a fellow
Starb…</t>
  </si>
  <si>
    <t>harizakwan
@StarbucksMY sekarang ni Klang
Valley semua planner 2023 sold
out. Dekat area mana je lagi yang
ada stok untuk planner? Nak redeem
_xD83D__xDE2D_</t>
  </si>
  <si>
    <t>excavationpro
A new drink? The…. _xD83D__xDE08_☕️Double Trouble☕️_xD83D__xDE08_
@Starbucks #Starbucks #StarbucksThailand
@SbuxIndonesia @StarbucksMY… https://t.co/VAsDbsHfz6</t>
  </si>
  <si>
    <t xml:space="preserve">sbuxindonesia
</t>
  </si>
  <si>
    <t xml:space="preserve">starbucks
</t>
  </si>
  <si>
    <t>myarabpati
@TecoBell @pizzaplanetruck @BlazePizza
@CafeCoffeeDay @cafecoffeedaycz
@shopCCD @Chaayos @chapointcp @BurgerKing…
https://t.co/G4gIMBDpAh</t>
  </si>
  <si>
    <t xml:space="preserve">burgerking
</t>
  </si>
  <si>
    <t xml:space="preserve">chapointcp
</t>
  </si>
  <si>
    <t xml:space="preserve">chaayos
</t>
  </si>
  <si>
    <t xml:space="preserve">shopccd
</t>
  </si>
  <si>
    <t xml:space="preserve">cafecoffeedaycz
</t>
  </si>
  <si>
    <t xml:space="preserve">cafecoffeeday
</t>
  </si>
  <si>
    <t xml:space="preserve">blazepizza
</t>
  </si>
  <si>
    <t xml:space="preserve">pizzaplanetruck
</t>
  </si>
  <si>
    <t xml:space="preserve">tecobell
</t>
  </si>
  <si>
    <t>malaypie_
Post-reception (at @StarbucksMy
in Seremban, Negeri Sembilan w/
@zuhairyyy @nransshra) https://t.co/LAXninnoUX</t>
  </si>
  <si>
    <t xml:space="preserve">zuhairyyy
</t>
  </si>
  <si>
    <t>zoyakiara8
@StarbucksMY bought iced latte
but there is no coffee taste instead
its too milky and watery. This
is the 2nd time… https://t.co/xMEU0Dn0DF</t>
  </si>
  <si>
    <t>bannerdl
RT @StarbucksMY: _xD83D__xDC07_ Hopping into
the Lunar New Year preparations
with our Lunar Rabbit Thermos!
Keeping our favorite cuppas warm
or cold whi…</t>
  </si>
  <si>
    <t>onlymie78
RT @StarbucksMY: _xD83D__xDC07_ Hopping into
the Lunar New Year preparations
with our Lunar Rabbit Thermos!
Keeping our favorite cuppas warm
or cold whi…</t>
  </si>
  <si>
    <t>fiq_yahya
I'm at @StarbucksMy in Kota Kinabalu,
Sabah https://t.co/gGDfv115k9</t>
  </si>
  <si>
    <t>ohmeelo
Coffeee catchup. Sape tengah cari
tumbler @StarbucksMY emily in paris
yang pink rm195 tu boleh dtg sb
wangsa walk.… https://t.co/i04keHE1Tu</t>
  </si>
  <si>
    <t>farahida83
RT @ohmeelo: Coffeee catchup. Sape
tengah cari tumbler @StarbucksMY
emily in paris yang pink rm195
tu boleh dtg sb wangsa walk. Ada
2 bijik…</t>
  </si>
  <si>
    <t>miss_rebecca127
RT @StarbucksMY: _xD83D__xDC07_ Hopping into
the Lunar New Year preparations
with our Lunar Rabbit Thermos!
Keeping our favorite cuppas warm
or cold whi…</t>
  </si>
  <si>
    <t>visitjohor_
RT @StarbucksMY: New year, new
Coffee Seminar_xD83D__xDE18_ Now you can #FindYourUnwind
and learn how to brew your favorite
cuppas in the comfort of our…</t>
  </si>
  <si>
    <t>elizanoordin
@StarbucksMY coffee beans price
increase by 60% is ridiculous.
There are many other options in
the market now. Afte… https://t.co/KNPZap7Ypa</t>
  </si>
  <si>
    <t>starktuni
@StarbucksMY cawan pecah ni. Sedih
mat. Tukar baru boleh? https://t.co/prJv2u2Od6</t>
  </si>
  <si>
    <t>zettyaqmar
I'm at @StarbucksMy in Ampang,
Federal Territory of Kuala Lumpur
https://t.co/myJ1yucbyB</t>
  </si>
  <si>
    <t>luludinson
@StarbucksMY branch ampang dt mmg
slow service ke? https://t.co/FIPvdVL80d</t>
  </si>
  <si>
    <t>theresetaylor12
@az_abdulkarim @StarbucksMY @BordersBooks
That looks like a wonderful breakfast,
and a perfect writer's breakfast.…
https://t.co/feGtvZrXlO</t>
  </si>
  <si>
    <t xml:space="preserve">bordersbooks
</t>
  </si>
  <si>
    <t>az_abdulkarim
@ThereseTaylor12 @StarbucksMY @BordersBooks
Oh yes, it's such a treat ... A
breakfast that shouldn't be rushed.
One… https://t.co/Iw777w55Rp</t>
  </si>
  <si>
    <t>absoluteshahir
pretty upset @StarbucksMY has increased
the price of coffee beans by 60%
in the new year. happy to switch
to @gigicoffeemy</t>
  </si>
  <si>
    <t xml:space="preserve">gigicoffeemy
</t>
  </si>
  <si>
    <t>ryuchan11
Teringin minum Starbucks, terlajak
order dgn 1 sandwich. Balik dpt
free 1 sandwich sebab cashier tersilap
placed or… https://t.co/UBjHCyuMkV</t>
  </si>
  <si>
    <t>yaonthesky
Hoi patrons of Arcoris @StarbucksMY,
could you please clean up after
yourselves? Konon woke Twitter,
phuiii https://t.co/rnD12bhSqd</t>
  </si>
  <si>
    <t>fyzulasyraf
Starbucks @ Batu Ferringhi. @StarbucksMY
https://t.co/JXhc76Frfo</t>
  </si>
  <si>
    <t>syafiqnas2
RT @StarbucksMY: Of delicious treats,
your favorite cuppas, and cozy
coffee dates _xD83D__xDE0C__xD83D__xDD73_️ Our new menu
will simply have you coming back
for mo…</t>
  </si>
  <si>
    <t>atiqedeamour
RT @StarbucksMY: En route to finding
your unwind this January? Our Lazada
and Shopee stores have special
discounts and vouchers just for
yo…</t>
  </si>
  <si>
    <t>charhcy
@StarbucksMY Your plugs in the
KLIA outlet don't work</t>
  </si>
  <si>
    <t>sepang_tizen
RT @charhcy: @StarbucksMY Your
plugs in the KLIA outlet don't
work</t>
  </si>
  <si>
    <t>ukygnayas
Stylish with gray hair _xD83E__xDDD1__xD83C__xDFFC_‍_xD83E__xDDB3_
@StarbucksMY @DoubleTree https://t.co/RKP1gLQLHf</t>
  </si>
  <si>
    <t xml:space="preserve">doubletree
</t>
  </si>
  <si>
    <t>nyckmiey
@syah204 @StarbucksMY Yes.. please,
just say my name</t>
  </si>
  <si>
    <t xml:space="preserve">syah204
</t>
  </si>
  <si>
    <t>nbihah_
RT @StarbucksMY: Your new year,
new Starbucks card collection officially
begins today! _xD83E__xDD73_ Register as a
member and brace yourself for Star…</t>
  </si>
  <si>
    <t>vionama
@SbuxIndonesia @StarbucksMY #miirxstarbucks
#starbucksmerchandisewinter2023
https://t.co/hrApemrT7y</t>
  </si>
  <si>
    <t>akmalmdkml
@NurErinaSyahira @StarbucksMY</t>
  </si>
  <si>
    <t xml:space="preserve">nurerinasyahira
</t>
  </si>
  <si>
    <t>jamanisreal
@StarbucksMY Dear, im entitled
to claim the organizer but at starbucks
my area all sold out. How? _xD83D__xDE1E_</t>
  </si>
  <si>
    <t>areparshad
@StarbucksMY You can tweet but
not reply me?</t>
  </si>
  <si>
    <t>teddynicky_
RT @StarbucksMY: This Member’s
Day, we’re making it EXTRA rewarding
_xD83D__xDE4C_ Spend any amount on our handcrafted
beverages using the Starbucks Ma…</t>
  </si>
  <si>
    <t>meeramhzn
RT @StarbucksMY: Promotion date:
11th January 2023 (Wednesday) Time:
Whole Day There's always time for
a little indulgence at Starbucks!…</t>
  </si>
  <si>
    <t>tdanielch
RT @StarbucksMY: This Member’s
Day, we’re making it EXTRA rewarding
_xD83D__xDE4C_ Spend any amount on our handcrafted
beverages using the Starbucks Ma…</t>
  </si>
  <si>
    <t>ub3b3
RT @StarbucksMY: This Member’s
Day, we’re making it EXTRA rewarding
_xD83D__xDE4C_ Spend any amount on our handcrafted
beverages using the Starbucks Ma…</t>
  </si>
  <si>
    <t>nrfaaaiz
RT @StarbucksMY: This Member’s
Day, we’re making it EXTRA rewarding
_xD83D__xDE4C_ Spend any amount on our handcrafted
beverages using the Starbucks Ma…</t>
  </si>
  <si>
    <t>adlnsfy
RT @StarbucksMY: This Member’s
Day, we’re making it EXTRA rewarding
_xD83D__xDE4C_ Spend any amount on our handcrafted
beverages using the Starbucks Ma…</t>
  </si>
  <si>
    <t>qeelahans
RT @StarbucksMY: This Member’s
Day, we’re making it EXTRA rewarding
_xD83D__xDE4C_ Spend any amount on our handcrafted
beverages using the Starbucks Ma…</t>
  </si>
  <si>
    <t>eraabrahim
RT @StarbucksMY: This Member’s
Day, we’re making it EXTRA rewarding
_xD83D__xDE4C_ Spend any amount on our handcrafted
beverages using the Starbucks Ma…</t>
  </si>
  <si>
    <t>swimminsage
@menuiq @StarbucksMY That sounds
bomb</t>
  </si>
  <si>
    <t>menuiq
@swimminsage @StarbucksMY Yes!!
Love it! _xD83D__xDE0D_</t>
  </si>
  <si>
    <t>neyrashazeyra
Lagi 12 Hari expiry pun Jual lagi
kek ni @StarbucksMY ? https://t.co/hDZ0bQTeqH</t>
  </si>
  <si>
    <t>eda_zahidah
@neyrashazeyra @StarbucksMY Jual
jual … xde murah ke</t>
  </si>
  <si>
    <t>bellakmazlan
I'm at @StarbucksMy in Petaling
Jaya, Selangor https://t.co/R47Y581jQv</t>
  </si>
  <si>
    <t>fatinnurthalia
Hidup Starbuck. @StarbucksMY Consistent
sedap</t>
  </si>
  <si>
    <t>burgmichael
@Starbucks @SbuxIndonesia @StarbucksMY
@StarbucksUK @StarbucksCanada @StarbucksNews
@StarbucksJobs @StarbucksIndia…
https://t.co/jnQM5qpGVu</t>
  </si>
  <si>
    <t xml:space="preserve">starbucksindia
</t>
  </si>
  <si>
    <t xml:space="preserve">starbucksjobs
</t>
  </si>
  <si>
    <t xml:space="preserve">starbucksnews
</t>
  </si>
  <si>
    <t xml:space="preserve">starbuckscanada
</t>
  </si>
  <si>
    <t xml:space="preserve">starbucksuk
</t>
  </si>
  <si>
    <t>mimiemoniie
RT @StarbucksMY: Enjoy a well-deserved
treat every Wednesday of this January
2023 with our exclusive promotion:
RM25 for any 2 Grande-sized…</t>
  </si>
  <si>
    <t>tom_harmoni
@StarbucksMY Just popped by a local
Starbucks to find you have increased
the price of your coffee beans
by 60%. Wth?</t>
  </si>
  <si>
    <t>foisunique
RT @StarbucksMY: Enjoy a well-deserved
treat every Wednesday of this January
2023 with our exclusive promotion:
RM25 for any 2 Grande-sized…</t>
  </si>
  <si>
    <t>zafrialimi
RT @StarbucksMY: Enjoy a well-deserved
treat every Wednesday of this January
2023 with our exclusive promotion:
RM25 for any 2 Grande-sized…</t>
  </si>
  <si>
    <t>amirazril_0812
RT @StarbucksMY: Enjoy a well-deserved
treat every Wednesday of this January
2023 with our exclusive promotion:
RM25 for any 2 Grande-sized…</t>
  </si>
  <si>
    <t>itsme_lyndaa
RT @StarbucksMY: Enjoy a well-deserved
treat every Wednesday of this January
2023 with our exclusive promotion:
RM25 for any 2 Grande-sized…</t>
  </si>
  <si>
    <t>lucqmars_
RT @StarbucksMY: Enjoy a well-deserved
treat every Wednesday of this January
2023 with our exclusive promotion:
RM25 for any 2 Grande-sized…</t>
  </si>
  <si>
    <t>starbucksuae
@Bassam_AlAfidli @starbucksjordan
@StarbucksQTR @StarbucksKSA @Starbucks
@Starbucks_J @SbuxIndonesia @StarbucksMY…
https://t.co/jyOckqWijm</t>
  </si>
  <si>
    <t>bassam_alafidli
@StarbucksUAE @starbucksjordan
@StarbucksQTR @StarbucksKSA @Starbucks
@Starbucks_J @SbuxIndonesia @StarbucksMY…
https://t.co/MJS6qsTIvu</t>
  </si>
  <si>
    <t xml:space="preserve">starbucks_j
</t>
  </si>
  <si>
    <t xml:space="preserve">starbucksksa
</t>
  </si>
  <si>
    <t xml:space="preserve">starbucksqtr
</t>
  </si>
  <si>
    <t xml:space="preserve">starbucksjordan
</t>
  </si>
  <si>
    <t>fadhimuhamad
RT @StarbucksMY: This Member’s
Day, we’re making it EXTRA rewarding
_xD83D__xDE4C_ Spend any amount on our handcrafted
beverages using the Starbucks Ma…</t>
  </si>
  <si>
    <t>aliviera
RT @StarbucksMY: "Tengah healing
ke tuuuuuu ~" If you know, you
know. :p PS: We have lots of promotions
going on all month long in January…</t>
  </si>
  <si>
    <t>lizjane_9
RT @StarbucksMY: "Tengah healing
ke tuuuuuu ~" If you know, you
know. :p PS: We have lots of promotions
going on all month long in January…</t>
  </si>
  <si>
    <t>ethikanordin
@StarbucksMY @Littlemiaaaa ☝_xD83C__xDFFB_</t>
  </si>
  <si>
    <t xml:space="preserve">littlemiaaaa
</t>
  </si>
  <si>
    <t>khalidahkhalil
RT @StarbucksMY: "Tengah healing
ke tuuuuuu ~" If you know, you
know. :p PS: We have lots of promotions
going on all month long in January…</t>
  </si>
  <si>
    <t>amaalanuar
@StarbucksMY hi ,why is it hard
to claim FREE Birthday Cake sekarang?
I have got the email but when I
present the e… https://t.co/d2UYYTZKPp</t>
  </si>
  <si>
    <t>xzrixzuar
RT @amaalanuar: @StarbucksMY hi
,why is it hard to claim FREE Birthday
Cake sekarang? I have got the email
but when I present the email to…</t>
  </si>
  <si>
    <t>tinorck
Thank you @StarbucksMY for this
wonderful banquet https://t.co/JFo2zdK0Oa</t>
  </si>
  <si>
    <t>dhiasyaf_
RT @StarbucksMY: Enjoy a well-deserved
treat every Wednesday of this January
2023 with our exclusive promotion:
RM25 for any 2 Grande-sized…</t>
  </si>
  <si>
    <t>r3ypo
RT @StarbucksMY: What better way
to send your well wishes this Lunar
New Year than with the luxurious
bites of our Pineapple Cakes! _xD83D__xDE18_
https…</t>
  </si>
  <si>
    <t>retnalens
Hi @StarbucksMY ! My friends &amp;amp;
I have registered for the program
but we havent heard back from you
regarding the ti… https://t.co/Op1PAipoek</t>
  </si>
  <si>
    <t>muizofficial
@StarbucksMY Dari aritu blank bos_xD83D__xDE05_
https://t.co/4U3ysMxq6V</t>
  </si>
  <si>
    <t>dahangmuda
@lady_bugg11 Here’s proof: ☕️ beans
60% inflation!! RM30 to RM48! WdaF
@StarbucksMY #VincentTan? Ok, cutting
down… https://t.co/I58BRJlV4T</t>
  </si>
  <si>
    <t xml:space="preserve">lady_bugg11
</t>
  </si>
  <si>
    <t>ladyonearth
@StarbucksMY When starbucks Tawau
available for this feature?</t>
  </si>
  <si>
    <t>ashrafharis_
Berbaloi beli harini hahhaa. Thanks
@StarbucksMY _xD83E__xDD73_ https://t.co/9CmyDancqA</t>
  </si>
  <si>
    <t>nasrulz92
@StarbucksMY Starbucks Reserve
Wolo Bukit Bintang, today 11/01/23
at 8:30pm already ‘close’ order
from App..cant or… https://t.co/H0aGv9rh1X</t>
  </si>
  <si>
    <t>marfrds
@StarbucksMY retro collection_xD83E__xDD29_anyone
willing to spend some penny to
buy me those? https://t.co/UsF27h2wBZ</t>
  </si>
  <si>
    <t>mimietango
#Starbucks #Breakfast #Caffelatte
@StarbucksMY https://t.co/U2B1wOcJFK</t>
  </si>
  <si>
    <t>aimanx26
@jiaohjia This! Yang bukak pukul
11 pon ada. Dh nak masuk lunch
baru bukk _xD83D__xDE05_. Paling awal pon pukul
8 @StarbucksMY a… https://t.co/ILTjpUGX6K</t>
  </si>
  <si>
    <t xml:space="preserve">jiaohjia
</t>
  </si>
  <si>
    <t>_amirahkamal_
RT @StarbucksMY: Did you know we’ve
curated a month-long of special
promotions just for you to #FindYourUnwind?
Now you do! Starting tomor…</t>
  </si>
  <si>
    <t>paktarm
dear @StarbucksMY Alor Setar DT,
Alor Mengkudu #Kedah ini kes pesan
lain dapat lain pesan - Jasmine
Clementine… https://t.co/0Xsap7rYW4</t>
  </si>
  <si>
    <t>pattldaniel
My @StarbucksMY name this week
is Aina. _xD83D__xDE04_ https://t.co/NoeWHi0bnG</t>
  </si>
  <si>
    <t>shannonv_66
@StarbucksMY I reloaded and it
don't even show me the latest balanced
of it Bruhhh Please fix it</t>
  </si>
  <si>
    <t>hafizkenny
I'm at @StarbucksMy in Petaling
Jaya, Selangor https://t.co/cQzBZlnnnk</t>
  </si>
  <si>
    <t>hebafuaad9
I'm at @StarbucksMy in Bayan Lepas,
Penang https://t.co/J4occKqayW</t>
  </si>
  <si>
    <t>eusuf_ardy
@StarbucksMY Assalam...macam mana
minta kerja di starbuck ye?</t>
  </si>
  <si>
    <t>zuhairah9313
RT @StarbucksMY: _xD83C__xDF89_ Three cheers
for our first new store of the
year, Starbucks Bell Avenue! _xD83E__xDD73_
Drop by for a visit tomorrow and
receive a c…</t>
  </si>
  <si>
    <t>hanis_mahirah
Getting my caffeine fix (at @StarbucksMy
in Kuala Lumpur) https://t.co/CuABXQaY94</t>
  </si>
  <si>
    <t>joe_azlan
double espresso. i needed. @StarbucksMY
#starbucks https://t.co/5weG4VyVvg</t>
  </si>
  <si>
    <t>ladyjanelj
@RachaelGreen @StarbucksMY Hope
it improves ASAP! https://t.co/RLAKtVAZJf</t>
  </si>
  <si>
    <t>rachaelgreen
When you order an almond milk latte
and get to work and realise that
for some reason they have put caramel
syrup in… https://t.co/98e33dCm61</t>
  </si>
  <si>
    <t>jamadoria
@RachaelGreen @StarbucksMY I’m
so sorry! https://t.co/X8SC5s6Qco</t>
  </si>
  <si>
    <t>chxpnwx
Yeahhh.. @StarbucksMY da bukak
area rumah. _xD83D__xDE06__xD83D__xDE06_ https://t.co/nyByHXCqoj</t>
  </si>
  <si>
    <t>hanabak4
@IsmailSabri60 @MalaysiaMFA @malaysiandaily
@TourismMalaysia @NetflixMY @StarbucksMY
@tv3malaysia @tv9malaysia… https://t.co/jtheShBEuH</t>
  </si>
  <si>
    <t xml:space="preserve">tv9malaysia
</t>
  </si>
  <si>
    <t xml:space="preserve">tv3malaysia
</t>
  </si>
  <si>
    <t xml:space="preserve">netflixmy
</t>
  </si>
  <si>
    <t xml:space="preserve">tourismmalaysia
</t>
  </si>
  <si>
    <t xml:space="preserve">malaysiandaily
</t>
  </si>
  <si>
    <t xml:space="preserve">malaysiamfa
</t>
  </si>
  <si>
    <t xml:space="preserve">ismailsabri60
</t>
  </si>
  <si>
    <t>cikdada
@StarbucksMY Things like this have
to focus on the purchase price
is always RM30 right what I know
the price for ev… https://t.co/rcZqwhqv88</t>
  </si>
  <si>
    <t>raflurv
And we can register our tumblr
on the app to enjoy the discount.
Eeee @StarbucksMY when??</t>
  </si>
  <si>
    <t>syhmza
@laylahanii Mungkin kita salah.
Banyak tempat boleh check maa.
Kita mau belanja u @StarbucksMY
la. Isk. Takleh bela… https://t.co/wiAEOwc6mU</t>
  </si>
  <si>
    <t xml:space="preserve">afdlinshauki
</t>
  </si>
  <si>
    <t xml:space="preserve">laylahanii
</t>
  </si>
  <si>
    <t>stxlwvrt
TAPI MASIH SAD SEBAB MY DRINK TAK
SEDAP HARINI PLS DAH LA MAHAL TAK
CEDAP PULAK TU_xD83D__xDE2D_ @StarbucksMY kenapa
order benda… https://t.co/e0zV0xsMax</t>
  </si>
  <si>
    <t>faqihsyakiran
RT @StarbucksMY: Want to earn extra
income during the holidays? Join
the Starbucks Festive Gig team
today - apply now at https://t.co/RuweN…</t>
  </si>
  <si>
    <t>mistaaimanvevo
RT @StarbucksMY: Want to earn extra
income during the holidays? Join
the Starbucks Festive Gig team
today - apply now at https://t.co/RuweN…</t>
  </si>
  <si>
    <t>athirasyafiqah_
RT @StarbucksMY: Want to earn extra
income during the holidays? Join
the Starbucks Festive Gig team
today - apply now at https://t.co/RuweN…</t>
  </si>
  <si>
    <t>animatedfries
RT @StarbucksMY: Want to earn extra
income during the holidays? Join
the Starbucks Festive Gig team
today - apply now at https://t.co/RuweN…</t>
  </si>
  <si>
    <t>fakhlude
RT @StarbucksMY: Want to earn extra
income during the holidays? Join
the Starbucks Festive Gig team
today - apply now at https://t.co/RuweN…</t>
  </si>
  <si>
    <t>zuhairoy
RT @StarbucksMY: Want to earn extra
income during the holidays? Join
the Starbucks Festive Gig team
today - apply now at https://t.co/RuweN…</t>
  </si>
  <si>
    <t>niesaazainal
RT @StarbucksMY: Want to earn extra
income during the holidays? Join
the Starbucks Festive Gig team
today - apply now at https://t.co/RuweN…</t>
  </si>
  <si>
    <t>nhashtaging
RT @StarbucksMY: Want to earn extra
income during the holidays? Join
the Starbucks Festive Gig team
today - apply now at https://t.co/RuweN…</t>
  </si>
  <si>
    <t>hvylvvv
RT @StarbucksMY: Want to earn extra
income during the holidays? Join
the Starbucks Festive Gig team
today - apply now at https://t.co/RuweN…</t>
  </si>
  <si>
    <t>adelepeeps
RT @StarbucksMY: Want to earn extra
income during the holidays? Join
the Starbucks Festive Gig team
today - apply now at https://t.co/RuweN…</t>
  </si>
  <si>
    <t>aidayanooo
RT @StarbucksMY: Want to earn extra
income during the holidays? Join
the Starbucks Festive Gig team
today - apply now at https://t.co/RuweN…</t>
  </si>
  <si>
    <t>m0xna
RT @StarbucksMY: Want to earn extra
income during the holidays? Join
the Starbucks Festive Gig team
today - apply now at https://t.co/RuweN…</t>
  </si>
  <si>
    <t>msyahirrrr
RT @StarbucksMY: Want to earn extra
income during the holidays? Join
the Starbucks Festive Gig team
today - apply now at https://t.co/RuweN…</t>
  </si>
  <si>
    <t>norzikryfl
RT @StarbucksMY: Want to earn extra
income during the holidays? Join
the Starbucks Festive Gig team
today - apply now at https://t.co/RuweN…</t>
  </si>
  <si>
    <t>smoltimystan
RT @StarbucksMY: Want to earn extra
income during the holidays? Join
the Starbucks Festive Gig team
today - apply now at https://t.co/RuweN…</t>
  </si>
  <si>
    <t>naquib_najib
RT @StarbucksMY: Want to earn extra
income during the holidays? Join
the Starbucks Festive Gig team
today - apply now at https://t.co/RuweN…</t>
  </si>
  <si>
    <t>ipohmaliclicks
☕️☕️☕️ @StarbucksMY https://t.co/1U3xPW1EsN</t>
  </si>
  <si>
    <t>hnnhzzt
RT @StarbucksMY: Want to earn extra
income during the holidays? Join
the Starbucks Festive Gig team
today - apply now at https://t.co/RuweN…</t>
  </si>
  <si>
    <t>fqihahaina
RT @StarbucksMY: Want to earn extra
income during the holidays? Join
the Starbucks Festive Gig team
today - apply now at https://t.co/RuweN…</t>
  </si>
  <si>
    <t>machaofkl
RT @StarbucksMY: Want to earn extra
income during the holidays? Join
the Starbucks Festive Gig team
today - apply now at https://t.co/RuweN…</t>
  </si>
  <si>
    <t>nurjaaaaa
@StarbucksMY Perak?</t>
  </si>
  <si>
    <t>nanisalk
RT @StarbucksMY: Want to earn extra
income during the holidays? Join
the Starbucks Festive Gig team
today - apply now at https://t.co/RuweN…</t>
  </si>
  <si>
    <t>affifahniee
RT @StarbucksMY: Want to earn extra
income during the holidays? Join
the Starbucks Festive Gig team
today - apply now at https://t.co/RuweN…</t>
  </si>
  <si>
    <t>maknae_taja
RT @StarbucksMY: Want to earn extra
income during the holidays? Join
the Starbucks Festive Gig team
today - apply now at https://t.co/RuweN…</t>
  </si>
  <si>
    <t>j_pxrx
RT @StarbucksMY: Want to earn extra
income during the holidays? Join
the Starbucks Festive Gig team
today - apply now at https://t.co/RuweN…</t>
  </si>
  <si>
    <t>unclesunzes
RT @StarbucksMY: Want to earn extra
income during the holidays? Join
the Starbucks Festive Gig team
today - apply now at https://t.co/RuweN…</t>
  </si>
  <si>
    <t>daie_forek
@arinleeee @StarbucksMY terima
kasih ya share. jazakallah</t>
  </si>
  <si>
    <t xml:space="preserve">arinleeee
</t>
  </si>
  <si>
    <t>ariry_assraf
RT @StarbucksMY: Want to earn extra
income during the holidays? Join
the Starbucks Festive Gig team
today - apply now at https://t.co/RuweN…</t>
  </si>
  <si>
    <t>aziezahsidek
RT @StarbucksMY: Want to earn extra
income during the holidays? Join
the Starbucks Festive Gig team
today - apply now at https://t.co/RuweN…</t>
  </si>
  <si>
    <t>haniyunus
RT @StarbucksMY: Want to earn extra
income during the holidays? Join
the Starbucks Festive Gig team
today - apply now at https://t.co/RuweN…</t>
  </si>
  <si>
    <t>peiniliah_a
RT @StarbucksMY: Want to earn extra
income during the holidays? Join
the Starbucks Festive Gig team
today - apply now at https://t.co/RuweN…</t>
  </si>
  <si>
    <t>nurshahidaag
RT @StarbucksMY: Want to earn extra
income during the holidays? Join
the Starbucks Festive Gig team
today - apply now at https://t.co/RuweN…</t>
  </si>
  <si>
    <t>nurulaqilahf
RT @StarbucksMY: Want to earn extra
income during the holidays? Join
the Starbucks Festive Gig team
today - apply now at https://t.co/RuweN…</t>
  </si>
  <si>
    <t>namineheartilly
RT @StarbucksMY: Want to earn extra
income during the holidays? Join
the Starbucks Festive Gig team
today - apply now at https://t.co/RuweN…</t>
  </si>
  <si>
    <t>lalalinaaa_
RT @StarbucksMY: Want to earn extra
income during the holidays? Join
the Starbucks Festive Gig team
today - apply now at https://t.co/RuweN…</t>
  </si>
  <si>
    <t>asyiqinbasri
RT @StarbucksMY: Want to earn extra
income during the holidays? Join
the Starbucks Festive Gig team
today - apply now at https://t.co/RuweN…</t>
  </si>
  <si>
    <t>meibraheem
RT @StarbucksMY: Want to earn extra
income during the holidays? Join
the Starbucks Festive Gig team
today - apply now at https://t.co/RuweN…</t>
  </si>
  <si>
    <t>minibabysun
RT @StarbucksMY: Want to earn extra
income during the holidays? Join
the Starbucks Festive Gig team
today - apply now at https://t.co/RuweN…</t>
  </si>
  <si>
    <t>wanashraff10
RT @StarbucksMY: Want to earn extra
income during the holidays? Join
the Starbucks Festive Gig team
today - apply now at https://t.co/RuweN…</t>
  </si>
  <si>
    <t>jixzy3
RT @StarbucksMY: Want to earn extra
income during the holidays? Join
the Starbucks Festive Gig team
today - apply now at https://t.co/RuweN…</t>
  </si>
  <si>
    <t>justdreaminhere
RT @StarbucksMY: Want to earn extra
income during the holidays? Join
the Starbucks Festive Gig team
today - apply now at https://t.co/RuweN…</t>
  </si>
  <si>
    <t>nik_amirr
RT @StarbucksMY: Want to earn extra
income during the holidays? Join
the Starbucks Festive Gig team
today - apply now at https://t.co/RuweN…</t>
  </si>
  <si>
    <t>haziqahhaidan
RT @StarbucksMY: Want to earn extra
income during the holidays? Join
the Starbucks Festive Gig team
today - apply now at https://t.co/RuweN…</t>
  </si>
  <si>
    <t>boujiemonji
RT @StarbucksMY: Want to earn extra
income during the holidays? Join
the Starbucks Festive Gig team
today - apply now at https://t.co/RuweN…</t>
  </si>
  <si>
    <t>nanalmao
RT @StarbucksMY: Want to earn extra
income during the holidays? Join
the Starbucks Festive Gig team
today - apply now at https://t.co/RuweN…</t>
  </si>
  <si>
    <t>manisnyanona
RT @StarbucksMY: Want to earn extra
income during the holidays? Join
the Starbucks Festive Gig team
today - apply now at https://t.co/RuweN…</t>
  </si>
  <si>
    <t>chuvali0
RT @StarbucksMY: Want to earn extra
income during the holidays? Join
the Starbucks Festive Gig team
today - apply now at https://t.co/RuweN…</t>
  </si>
  <si>
    <t>ashnho
RT @StarbucksMY: Want to earn extra
income during the holidays? Join
the Starbucks Festive Gig team
today - apply now at https://t.co/RuweN…</t>
  </si>
  <si>
    <t>syarfun_sukri
RT @StarbucksMY: Want to earn extra
income during the holidays? Join
the Starbucks Festive Gig team
today - apply now at https://t.co/RuweN…</t>
  </si>
  <si>
    <t>mir_azmy25
@StarbucksMY Kena datang ketiga-tiga
hari ke untuk hujung minggu yang
dipilih tu? Boleh ke datang untuk
2 daripada 3 hari sahaja?</t>
  </si>
  <si>
    <t>nadiazulkifl
RT @StarbucksMY: Want to earn extra
income during the holidays? Join
the Starbucks Festive Gig team
today - apply now at https://t.co/RuweN…</t>
  </si>
  <si>
    <t>nranad_
RT @StarbucksMY: Want to earn extra
income during the holidays? Join
the Starbucks Festive Gig team
today - apply now at https://t.co/RuweN…</t>
  </si>
  <si>
    <t>jbm_______
RT @StarbucksMY: Want to earn extra
income during the holidays? Join
the Starbucks Festive Gig team
today - apply now at https://t.co/RuweN…</t>
  </si>
  <si>
    <t>fazaevain
RT @StarbucksMY: Want to earn extra
income during the holidays? Join
the Starbucks Festive Gig team
today - apply now at https://t.co/RuweN…</t>
  </si>
  <si>
    <t>ayleesha_
RT @StarbucksMY: Want to earn extra
income during the holidays? Join
the Starbucks Festive Gig team
today - apply now at https://t.co/RuweN…</t>
  </si>
  <si>
    <t>hanibunnny
RT @StarbucksMY: Want to earn extra
income during the holidays? Join
the Starbucks Festive Gig team
today - apply now at https://t.co/RuweN…</t>
  </si>
  <si>
    <t>izzywafi
RT @StarbucksMY: Want to earn extra
income during the holidays? Join
the Starbucks Festive Gig team
today - apply now at https://t.co/RuweN…</t>
  </si>
  <si>
    <t>adrianazlan
RT @StarbucksMY: Want to earn extra
income during the holidays? Join
the Starbucks Festive Gig team
today - apply now at https://t.co/RuweN…</t>
  </si>
  <si>
    <t>deyoseliskoj
RT @StarbucksMY: Want to earn extra
income during the holidays? Join
the Starbucks Festive Gig team
today - apply now at https://t.co/RuweN…</t>
  </si>
  <si>
    <t>sauffie_84
Promo @StarbucksMY 2 venti rm 30
https://t.co/4r1qEpZZJt</t>
  </si>
  <si>
    <t>norhayatibasri
RT @Sauffie_84: Promo @StarbucksMY
2 venti rm 30 https://t.co/4r1qEpZZJt</t>
  </si>
  <si>
    <t>ziqdean
RT @StarbucksMY: Want to earn extra
income during the holidays? Join
the Starbucks Festive Gig team
today - apply now at https://t.co/RuweN…</t>
  </si>
  <si>
    <t>leaqilah
RT @StarbucksMY: Want to earn extra
income during the holidays? Join
the Starbucks Festive Gig team
today - apply now at https://t.co/RuweN…</t>
  </si>
  <si>
    <t>hnurhaz1rah
@StarbucksMY @_heymai_</t>
  </si>
  <si>
    <t xml:space="preserve">_heymai_
</t>
  </si>
  <si>
    <t>mayxianteoh
RT @StarbucksMY: Want to earn extra
income during the holidays? Join
the Starbucks Festive Gig team
today - apply now at https://t.co/RuweN…</t>
  </si>
  <si>
    <t>cloverobin
RT @StarbucksMY: Want to earn extra
income during the holidays? Join
the Starbucks Festive Gig team
today - apply now at https://t.co/RuweN…</t>
  </si>
  <si>
    <t>irfanmarican
RT @StarbucksMY: Want to earn extra
income during the holidays? Join
the Starbucks Festive Gig team
today - apply now at https://t.co/RuweN…</t>
  </si>
  <si>
    <t>linosovaa
RT @StarbucksMY: Want to earn extra
income during the holidays? Join
the Starbucks Festive Gig team
today - apply now at https://t.co/RuweN…</t>
  </si>
  <si>
    <t>biha_twt
RT @StarbucksMY: Want to earn extra
income during the holidays? Join
the Starbucks Festive Gig team
today - apply now at https://t.co/RuweN…</t>
  </si>
  <si>
    <t>nelissa98
RT @StarbucksMY: Want to earn extra
income during the holidays? Join
the Starbucks Festive Gig team
today - apply now at https://t.co/RuweN…</t>
  </si>
  <si>
    <t>sarasyaf__
RT @StarbucksMY: Want to earn extra
income during the holidays? Join
the Starbucks Festive Gig team
today - apply now at https://t.co/RuweN…</t>
  </si>
  <si>
    <t>shafiyyahshafie
RT @StarbucksMY: Want to earn extra
income during the holidays? Join
the Starbucks Festive Gig team
today - apply now at https://t.co/RuweN…</t>
  </si>
  <si>
    <t>_iratyra
RT @StarbucksMY: Want to earn extra
income during the holidays? Join
the Starbucks Festive Gig team
today - apply now at https://t.co/RuweN…</t>
  </si>
  <si>
    <t>rtrdedpenguin
RT @StarbucksMY: Want to earn extra
income during the holidays? Join
the Starbucks Festive Gig team
today - apply now at https://t.co/RuweN…</t>
  </si>
  <si>
    <t>shujio_
RT @StarbucksMY: Want to earn extra
income during the holidays? Join
the Starbucks Festive Gig team
today - apply now at https://t.co/RuweN…</t>
  </si>
  <si>
    <t>mambangstory
RT @StarbucksMY: Want to earn extra
income during the holidays? Join
the Starbucks Festive Gig team
today - apply now at https://t.co/RuweN…</t>
  </si>
  <si>
    <t>fizzychi
RT @StarbucksMY: Want to earn extra
income during the holidays? Join
the Starbucks Festive Gig team
today - apply now at https://t.co/RuweN…</t>
  </si>
  <si>
    <t>mejarbmx
RT @StarbucksMY: Want to earn extra
income during the holidays? Join
the Starbucks Festive Gig team
today - apply now at https://t.co/RuweN…</t>
  </si>
  <si>
    <t>jaafarnazari
RT @StarbucksMY: ✨ No experience?
No worries. As our holiday gig
worker, you'll support our baristas
in packing customers’ orders, restocki…</t>
  </si>
  <si>
    <t>senahdebab
RT @StarbucksMY: Want to earn extra
income during the holidays? Join
the Starbucks Festive Gig team
today - apply now at https://t.co/RuweN…</t>
  </si>
  <si>
    <t>mdamir1127
RT @StarbucksMY: Want to earn extra
income during the holidays? Join
the Starbucks Festive Gig team
today - apply now at https://t.co/RuweN…</t>
  </si>
  <si>
    <t>ripp_twts
RT @StarbucksMY: Want to earn extra
income during the holidays? Join
the Starbucks Festive Gig team
today - apply now at https://t.co/RuweN…</t>
  </si>
  <si>
    <t>banoffee_e
RT @StarbucksMY: Want to earn extra
income during the holidays? Join
the Starbucks Festive Gig team
today - apply now at https://t.co/RuweN…</t>
  </si>
  <si>
    <t>arifadzil
RT @StarbucksMY: Want to earn extra
income during the holidays? Join
the Starbucks Festive Gig team
today - apply now at https://t.co/RuweN…</t>
  </si>
  <si>
    <t>watiesam_
RT @StarbucksMY: Want to earn extra
income during the holidays? Join
the Starbucks Festive Gig team
today - apply now at https://t.co/RuweN…</t>
  </si>
  <si>
    <t>hikmahyusof28
RT @StarbucksMY: Want to earn extra
income during the holidays? Join
the Starbucks Festive Gig team
today - apply now at https://t.co/RuweN…</t>
  </si>
  <si>
    <t>rimaulah2615
RT @StarbucksMY: Want to earn extra
income during the holidays? Join
the Starbucks Festive Gig team
today - apply now at https://t.co/RuweN…</t>
  </si>
  <si>
    <t>aamyyliaaaa
RT @StarbucksMY: Want to earn extra
income during the holidays? Join
the Starbucks Festive Gig team
today - apply now at https://t.co/RuweN…</t>
  </si>
  <si>
    <t>miroull
RT @StarbucksMY: Want to earn extra
income during the holidays? Join
the Starbucks Festive Gig team
today - apply now at https://t.co/RuweN…</t>
  </si>
  <si>
    <t>_spilledcurry
RT @StarbucksMY: Want to earn extra
income during the holidays? Join
the Starbucks Festive Gig team
today - apply now at https://t.co/RuweN…</t>
  </si>
  <si>
    <t>raraleong
RT @StarbucksMY: Want to earn extra
income during the holidays? Join
the Starbucks Festive Gig team
today - apply now at https://t.co/RuweN…</t>
  </si>
  <si>
    <t>cchupaaaa
RT @StarbucksMY: Want to earn extra
income during the holidays? Join
the Starbucks Festive Gig team
today - apply now at https://t.co/RuweN…</t>
  </si>
  <si>
    <t>adz_lina
@StarbucksMY My birthday reward
not in yet. January.or it will
be in end off month?</t>
  </si>
  <si>
    <t>flashsha
RT @StarbucksMY: Want to earn extra
income during the holidays? Join
the Starbucks Festive Gig team
today - apply now at https://t.co/RuweN…</t>
  </si>
  <si>
    <t>fikifazali
RT @StarbucksMY: Want to earn extra
income during the holidays? Join
the Starbucks Festive Gig team
today - apply now at https://t.co/RuweN…</t>
  </si>
  <si>
    <t>itsfiravee
RT @StarbucksMY: Want to earn extra
income during the holidays? Join
the Starbucks Festive Gig team
today - apply now at https://t.co/RuweN…</t>
  </si>
  <si>
    <t>fydxoz_
RT @StarbucksMY: Want to earn extra
income during the holidays? Join
the Starbucks Festive Gig team
today - apply now at https://t.co/RuweN…</t>
  </si>
  <si>
    <t>sheridansamsul
@StarbucksMY whole beans has skyrocketed
from RM30 to RM48! That’s insane!
#Starbucks #Coffee #beans https://t.co/iH5Lc8d4rk</t>
  </si>
  <si>
    <t>xmirvz_
RT @StarbucksMY: Want to earn extra
income during the holidays? Join
the Starbucks Festive Gig team
today - apply now at https://t.co/RuweN…</t>
  </si>
  <si>
    <t>aifanshahran
RT @StarbucksMY: Want to earn extra
income during the holidays? Join
the Starbucks Festive Gig team
today - apply now at https://t.co/RuweN…</t>
  </si>
  <si>
    <t>heztrisa
RT @StarbucksMY: Want to earn extra
income during the holidays? Join
the Starbucks Festive Gig team
today - apply now at https://t.co/RuweN…</t>
  </si>
  <si>
    <t>r1ckkkkkkkkkkkk
RT @StarbucksMY: Want to earn extra
income during the holidays? Join
the Starbucks Festive Gig team
today - apply now at https://t.co/RuweN…</t>
  </si>
  <si>
    <t>hfzdzl
RT @StarbucksMY: Want to earn extra
income during the holidays? Join
the Starbucks Festive Gig team
today - apply now at https://t.co/RuweN…</t>
  </si>
  <si>
    <t>kejorabintangg
RT @StarbucksMY: Want to earn extra
income during the holidays? Join
the Starbucks Festive Gig team
today - apply now at https://t.co/RuweN…</t>
  </si>
  <si>
    <t>pendrxgxn
RT @StarbucksMY: Want to earn extra
income during the holidays? Join
the Starbucks Festive Gig team
today - apply now at https://t.co/RuweN…</t>
  </si>
  <si>
    <t>nraliana
RT @StarbucksMY: Want to earn extra
income during the holidays? Join
the Starbucks Festive Gig team
today - apply now at https://t.co/RuweN…</t>
  </si>
  <si>
    <t>yuhuu___
RT @StarbucksMY: Want to earn extra
income during the holidays? Join
the Starbucks Festive Gig team
today - apply now at https://t.co/RuweN…</t>
  </si>
  <si>
    <t>shellodee
RT @StarbucksMY: Want to earn extra
income during the holidays? Join
the Starbucks Festive Gig team
today - apply now at https://t.co/RuweN…</t>
  </si>
  <si>
    <t>syafiqsyazn_
RT @StarbucksMY: Want to earn extra
income during the holidays? Join
the Starbucks Festive Gig team
today - apply now at https://t.co/RuweN…</t>
  </si>
  <si>
    <t>irashali
RT @StarbucksMY: Want to earn extra
income during the holidays? Join
the Starbucks Festive Gig team
today - apply now at https://t.co/RuweN…</t>
  </si>
  <si>
    <t>northernlightzy
RT @StarbucksMY: Want to earn extra
income during the holidays? Join
the Starbucks Festive Gig team
today - apply now at https://t.co/RuweN…</t>
  </si>
  <si>
    <t>midnightserra
RT @StarbucksMY: Want to earn extra
income during the holidays? Join
the Starbucks Festive Gig team
today - apply now at https://t.co/RuweN…</t>
  </si>
  <si>
    <t>azimazman4
RT @StarbucksMY: Want to earn extra
income during the holidays? Join
the Starbucks Festive Gig team
today - apply now at https://t.co/RuweN…</t>
  </si>
  <si>
    <t>fatinamuzz
@StarbucksMY hi. Tadi kami drive
thru starbucks ukay perdana. Staf
you di kaunter drive thru pegang
kad debit kami… https://t.co/yHW7oStmVv</t>
  </si>
  <si>
    <t>zafriezainudin
RT @StarbucksMY: Want to earn extra
income during the holidays? Join
the Starbucks Festive Gig team
today - apply now at https://t.co/RuweN…</t>
  </si>
  <si>
    <t>taysinnyee
I'm at @StarbucksMy in Melaka https://t.co/1XqHJKZcjN</t>
  </si>
  <si>
    <t>dianajamalll
RT @StarbucksMY: Want to earn extra
income during the holidays? Join
the Starbucks Festive Gig team
today - apply now at https://t.co/RuweN…</t>
  </si>
  <si>
    <t>emmash__
RT @StarbucksMY: Want to earn extra
income during the holidays? Join
the Starbucks Festive Gig team
today - apply now at https://t.co/RuweN…</t>
  </si>
  <si>
    <t>iniapamiska123
RT @StarbucksMY: Want to earn extra
income during the holidays? Join
the Starbucks Festive Gig team
today - apply now at https://t.co/RuweN…</t>
  </si>
  <si>
    <t>masqaqa
RT @StarbucksMY: Want to earn extra
income during the holidays? Join
the Starbucks Festive Gig team
today - apply now at https://t.co/RuweN…</t>
  </si>
  <si>
    <t>shazuuu_
RT @StarbucksMY: Want to earn extra
income during the holidays? Join
the Starbucks Festive Gig team
today - apply now at https://t.co/RuweN…</t>
  </si>
  <si>
    <t>fkrnhakimi
RT @StarbucksMY: Want to earn extra
income during the holidays? Join
the Starbucks Festive Gig team
today - apply now at https://t.co/RuweN…</t>
  </si>
  <si>
    <t>tycatttttt
RT @StarbucksMY: Want to earn extra
income during the holidays? Join
the Starbucks Festive Gig team
today - apply now at https://t.co/RuweN…</t>
  </si>
  <si>
    <t>nadyaaimee
RT @StarbucksMY: Want to earn extra
income during the holidays? Join
the Starbucks Festive Gig team
today - apply now at https://t.co/RuweN…</t>
  </si>
  <si>
    <t>frhdila
RT @StarbucksMY: Want to earn extra
income during the holidays? Join
the Starbucks Festive Gig team
today - apply now at https://t.co/RuweN…</t>
  </si>
  <si>
    <t>crownt_eth
@nftmamak @0xpisang @RovinNFT @genekmkz
@jianyuchan99 @AlphaPrinc3 @Quietwolf_eth
@SanctCollective Soon, @Starbucks…
https://t.co/qrXjIwBkUt</t>
  </si>
  <si>
    <t xml:space="preserve">sanctcollective
</t>
  </si>
  <si>
    <t xml:space="preserve">quietwolf_eth
</t>
  </si>
  <si>
    <t xml:space="preserve">alphaprinc3
</t>
  </si>
  <si>
    <t xml:space="preserve">jianyuchan99
</t>
  </si>
  <si>
    <t xml:space="preserve">genekmkz
</t>
  </si>
  <si>
    <t xml:space="preserve">rovinnft
</t>
  </si>
  <si>
    <t xml:space="preserve">0xpisang
</t>
  </si>
  <si>
    <t xml:space="preserve">nftmamak
</t>
  </si>
  <si>
    <t>ikhazici
RT @StarbucksMY: Want to earn extra
income during the holidays? Join
the Starbucks Festive Gig team
today - apply now at https://t.co/RuweN…</t>
  </si>
  <si>
    <t>lehudos_
@Yuecchi86 @StarbucksMY Bruh</t>
  </si>
  <si>
    <t>yuecchi86
Oh you, @StarbucksMY. https://t.co/KqZXpZXwta</t>
  </si>
  <si>
    <t>ashmym
RT @StarbucksMY: Want to earn extra
income during the holidays? Join
the Starbucks Festive Gig team
today - apply now at https://t.co/RuweN…</t>
  </si>
  <si>
    <t>mabitxch
RT @StarbucksMY: Want to earn extra
income during the holidays? Join
the Starbucks Festive Gig team
today - apply now at https://t.co/RuweN…</t>
  </si>
  <si>
    <t>fariszaris
RT @qmarinanajwa: Please go and
try jasmine clementine matcha latte
from @StarbucksMY seriously sedappppppp
sangat _xD83D__xDE0D_ https://t.co/H2WvjvsxMV</t>
  </si>
  <si>
    <t>qmarinanajwa
@FasyaRamli @StarbucksMY tak pahit
sis haha dia rasa creamy but not
too sweet</t>
  </si>
  <si>
    <t>bibbsdarling
RT @StarbucksMY: Want to earn extra
income during the holidays? Join
the Starbucks Festive Gig team
today - apply now at https://t.co/RuweN…</t>
  </si>
  <si>
    <t>zakirhakim
RT @StarbucksMY: _xD83D__xDC30_Our Rabbit Keychain
is all yours at RM8 with any activation
or reload of RM100! ✨ Date: 15th
January - 28th February 202…</t>
  </si>
  <si>
    <t>ouhhmiera
RT @StarbucksMY: Want to earn extra
income during the holidays? Join
the Starbucks Festive Gig team
today - apply now at https://t.co/RuweN…</t>
  </si>
  <si>
    <t>aksurflongboard
RT @StarbucksMY: _xD83D__xDC30_Our Rabbit Keychain
is all yours at RM8 with any activation
or reload of RM100! ✨ Date: 15th
January - 28th February 202…</t>
  </si>
  <si>
    <t>baby_noor84
RT @StarbucksMY: _xD83D__xDC30_Our Rabbit Keychain
is all yours at RM8 with any activation
or reload of RM100! ✨ Date: 15th
January - 28th February 202…</t>
  </si>
  <si>
    <t>loveskve
RT @StarbucksMY: Want to earn extra
income during the holidays? Join
the Starbucks Festive Gig team
today - apply now at https://t.co/RuweN…</t>
  </si>
  <si>
    <t>faaweng
RT @qmarinanajwa: Please go and
try jasmine clementine matcha latte
from @StarbucksMY seriously sedappppppp
sangat _xD83D__xDE0D_ https://t.co/H2WvjvsxMV</t>
  </si>
  <si>
    <t>woridbestperson
@StarbucksMY bila Starbucks nak
ada cawangan dekat bandar Bahau
ni?</t>
  </si>
  <si>
    <t>sisuhailahh
RT @StarbucksMY: _xD83D__xDC30_Our Rabbit Keychain
is all yours at RM8 with any activation
or reload of RM100! ✨ Date: 15th
January - 28th February 202…</t>
  </si>
  <si>
    <t>nurizzatin_
RT @StarbucksMY: Want to earn extra
income during the holidays? Join
the Starbucks Festive Gig team
today - apply now at https://t.co/RuweN…</t>
  </si>
  <si>
    <t xml:space="preserve">fasyaramli
</t>
  </si>
  <si>
    <t>lisamorni
RT @StarbucksMY: _xD83D__xDC30_Our Rabbit Keychain
is all yours at RM8 with any activation
or reload of RM100! ✨ Date: 15th
January - 28th February 202…</t>
  </si>
  <si>
    <t>_ari4nn4_
RT @StarbucksMY: Want to earn extra
income during the holidays? Join
the Starbucks Festive Gig team
today - apply now at https://t.co/RuweN…</t>
  </si>
  <si>
    <t>saraaidris
RT @StarbucksMY: Want to earn extra
income during the holidays? Join
the Starbucks Festive Gig team
today - apply now at https://t.co/RuweN…</t>
  </si>
  <si>
    <t>miikbean
RT @StarbucksMY: Want to earn extra
income during the holidays? Join
the Starbucks Festive Gig team
today - apply now at https://t.co/RuweN…</t>
  </si>
  <si>
    <t>nikfarahhusna
pastu utk claim birthday reward,
kene beli something dulu baru boleh
masuk reward to account, bila nak
redeem kene… https://t.co/TEypzpfRw1</t>
  </si>
  <si>
    <t>mrs_dongjun
RT @StarbucksMY: Want to earn extra
income during the holidays? Join
the Starbucks Festive Gig team
today - apply now at https://t.co/RuweN…</t>
  </si>
  <si>
    <t>izzazlyfikri
RT @StarbucksMY: Want to earn extra
income during the holidays? Join
the Starbucks Festive Gig team
today - apply now at https://t.co/RuweN…</t>
  </si>
  <si>
    <t>sempitearnalv_
RT @StarbucksMY: _xD83D__xDC30_Our Rabbit Keychain
is all yours at RM8 with any activation
or reload of RM100! ✨ Date: 15th
January - 28th February 202…</t>
  </si>
  <si>
    <t>nxzm_
RT @StarbucksMY: Want to earn extra
income during the holidays? Join
the Starbucks Festive Gig team
today - apply now at https://t.co/RuweN…</t>
  </si>
  <si>
    <t>sringangel
@Yuecchi86 @StarbucksMY =w=</t>
  </si>
  <si>
    <t>scabbbbb
RT @StarbucksMY: Want to earn extra
income during the holidays? Join
the Starbucks Festive Gig team
today - apply now at https://t.co/RuweN…</t>
  </si>
  <si>
    <t>norkumalaabdul
RT @StarbucksMY: Want to earn extra
income during the holidays? Join
the Starbucks Festive Gig team
today - apply now at https://t.co/RuweN…</t>
  </si>
  <si>
    <t>narash_sha
RT @StarbucksMY: _xD83D__xDC30_Our Rabbit Keychain
is all yours at RM8 with any activation
or reload of RM100! ✨ Date: 15th
January - 28th February 202…</t>
  </si>
  <si>
    <t>azam_hii
RT @StarbucksMY: Want to earn extra
income during the holidays? Join
the Starbucks Festive Gig team
today - apply now at https://t.co/RuweN…</t>
  </si>
  <si>
    <t>imnadiahjacobs
I keep telling, @StarbucksMY have
to fucking find a way to wrap their
drinks properly before delivery.
Grab is one… https://t.co/3BJlyi2qbY</t>
  </si>
  <si>
    <t>dummydumpling
RT @imnadiahjacobs: I keep telling,
@StarbucksMY have to fucking find
a way to wrap their drinks properly
before delivery. Grab is one thin…</t>
  </si>
  <si>
    <t>zvvwafi
RT @StarbucksMY: This Lunar New
Year, DIY a hamper bag with our
Year of the _xD83D__xDC30_ Collection and also
Pineapple Cake Set for your loved
ones.…</t>
  </si>
  <si>
    <t>itshazmi
RT @StarbucksMY: This Lunar New
Year, DIY a hamper bag with our
Year of the _xD83D__xDC30_ Collection and also
Pineapple Cake Set for your loved
ones.…</t>
  </si>
  <si>
    <t>imithaellyza
I'm at @StarbucksMy in Subang Jaya,
Selangor https://t.co/1IyZ04O3Kv</t>
  </si>
  <si>
    <t>fatinthafieqah
RT @StarbucksMY: Want to earn extra
income during the holidays? Join
the Starbucks Festive Gig team
today - apply now at https://t.co/RuweN…</t>
  </si>
  <si>
    <t>ashaavaff
RT @StarbucksMY: Our Pineapple
Cakes are as mouthwatering as they
look! _xD83D__xDE0B_ Loaded with savory, buttery
goodness, and a lotta love ❤️ Now
av…</t>
  </si>
  <si>
    <t>aymnzmi
RT @StarbucksMY: Our Pineapple
Cakes are as mouthwatering as they
look! _xD83D__xDE0B_ Loaded with savory, buttery
goodness, and a lotta love ❤️ Now
av…</t>
  </si>
  <si>
    <t>najiehahfadzel
RT @StarbucksMY: Want to earn extra
income during the holidays? Join
the Starbucks Festive Gig team
today - apply now at https://t.co/RuweN…</t>
  </si>
  <si>
    <t>potongkelape
RT @StarbucksMY: Our Pineapple
Cakes are as mouthwatering as they
look! _xD83D__xDE0B_ Loaded with savory, buttery
goodness, and a lotta love ❤️ Now
av…</t>
  </si>
  <si>
    <t>ajiqsss
RT @StarbucksMY: Want to earn extra
income during the holidays? Join
the Starbucks Festive Gig team
today - apply now at https://t.co/RuweN…</t>
  </si>
  <si>
    <t>Directed</t>
  </si>
  <si>
    <t>GraphSource░TwitterSearch▓GraphTerm░@starbucksmy▓LayoutAlgorithm░The graph was laid out using the Harel-Koren Fast Multiscale layout algorithm.▓GraphDirectedness░The graph is directed.</t>
  </si>
  <si>
    <t>Graph Type</t>
  </si>
  <si>
    <t>Modularity</t>
  </si>
  <si>
    <t>NodeXL Version</t>
  </si>
  <si>
    <t>Not Applicable</t>
  </si>
  <si>
    <t>1.0.1.448</t>
  </si>
  <si>
    <t xml:space="preserve"> </t>
  </si>
  <si>
    <t xml:space="preserve">  </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</si>
  <si>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BrandesFastCentralities, EigenvectorCentrality, OverallMetrics&lt;/value&gt;
      &lt;/setting&gt;
    &lt;/GraphMetricUserSettings&gt;
    &lt;LayoutUserSettings&gt;
      &lt;setting name="Layout" serializeAs="String"&gt;
        &lt;value&gt;HarelKorenFastMultiscale&lt;/value&gt;
      &lt;/setting&gt;
    &lt;/LayoutUserSettings&gt;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name="EdgeColor" serializeAs="String"&gt;
        &lt;value&gt;0, 128, 192&lt;/value&gt;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&lt;value&gt;1&lt;/value&gt;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MiddleCenter 2147483647 2147483647 Black False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</si>
  <si>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0, 0, 160</t>
  </si>
  <si>
    <t>Custom Menu Item Text 2</t>
  </si>
  <si>
    <t>Custom Menu Item Action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</si>
</sst>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11"/>
      <color theme="3" tint="0.7999799847602844"/>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22" fontId="0" fillId="0" borderId="0" xfId="0" applyNumberFormat="1"/>
    <xf numFmtId="0" fontId="10" fillId="0" borderId="0" xfId="28" applyFill="1" applyAlignment="1">
      <alignment/>
    </xf>
    <xf numFmtId="0" fontId="10" fillId="0" borderId="0" xfId="28" applyAlignment="1">
      <alignment/>
    </xf>
    <xf numFmtId="0" fontId="0" fillId="0" borderId="0" xfId="0" quotePrefix="1"/>
    <xf numFmtId="167"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11" fillId="3" borderId="1" xfId="23"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969320"/>
        <c:axId val="35723881"/>
      </c:barChart>
      <c:catAx>
        <c:axId val="3969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3079474"/>
        <c:axId val="7953219"/>
      </c:barChart>
      <c:catAx>
        <c:axId val="530794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53219"/>
        <c:crosses val="autoZero"/>
        <c:auto val="1"/>
        <c:lblOffset val="100"/>
        <c:noMultiLvlLbl val="0"/>
      </c:catAx>
      <c:valAx>
        <c:axId val="7953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9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470108"/>
        <c:axId val="40230973"/>
      </c:barChart>
      <c:catAx>
        <c:axId val="44701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230973"/>
        <c:crosses val="autoZero"/>
        <c:auto val="1"/>
        <c:lblOffset val="100"/>
        <c:noMultiLvlLbl val="0"/>
      </c:catAx>
      <c:valAx>
        <c:axId val="4023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6534438"/>
        <c:axId val="37483351"/>
      </c:barChart>
      <c:catAx>
        <c:axId val="265344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83351"/>
        <c:crosses val="autoZero"/>
        <c:auto val="1"/>
        <c:lblOffset val="100"/>
        <c:noMultiLvlLbl val="0"/>
      </c:catAx>
      <c:valAx>
        <c:axId val="3748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805840"/>
        <c:axId val="16252561"/>
      </c:barChart>
      <c:catAx>
        <c:axId val="1805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52561"/>
        <c:crosses val="autoZero"/>
        <c:auto val="1"/>
        <c:lblOffset val="100"/>
        <c:noMultiLvlLbl val="0"/>
      </c:catAx>
      <c:valAx>
        <c:axId val="1625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2055322"/>
        <c:axId val="41389035"/>
      </c:barChart>
      <c:catAx>
        <c:axId val="12055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89035"/>
        <c:crosses val="autoZero"/>
        <c:auto val="1"/>
        <c:lblOffset val="100"/>
        <c:noMultiLvlLbl val="0"/>
      </c:catAx>
      <c:valAx>
        <c:axId val="4138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6956996"/>
        <c:axId val="64177509"/>
      </c:barChart>
      <c:catAx>
        <c:axId val="36956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77509"/>
        <c:crosses val="autoZero"/>
        <c:auto val="1"/>
        <c:lblOffset val="100"/>
        <c:noMultiLvlLbl val="0"/>
      </c:catAx>
      <c:valAx>
        <c:axId val="6417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0726670"/>
        <c:axId val="30995711"/>
      </c:barChart>
      <c:catAx>
        <c:axId val="40726670"/>
        <c:scaling>
          <c:orientation val="minMax"/>
        </c:scaling>
        <c:axPos val="b"/>
        <c:delete val="1"/>
        <c:majorTickMark val="out"/>
        <c:minorTickMark val="none"/>
        <c:tickLblPos val="none"/>
        <c:crossAx val="30995711"/>
        <c:crosses val="autoZero"/>
        <c:auto val="1"/>
        <c:lblOffset val="100"/>
        <c:noMultiLvlLbl val="0"/>
      </c:catAx>
      <c:valAx>
        <c:axId val="30995711"/>
        <c:scaling>
          <c:orientation val="minMax"/>
        </c:scaling>
        <c:axPos val="l"/>
        <c:delete val="1"/>
        <c:majorTickMark val="out"/>
        <c:minorTickMark val="none"/>
        <c:tickLblPos val="none"/>
        <c:crossAx val="40726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403" totalsRowShown="0" headerRowDxfId="120" dataDxfId="119">
  <autoFilter ref="A2:Z403"/>
  <tableColumns count="26">
    <tableColumn id="1" name="Vertex 1" dataDxfId="118"/>
    <tableColumn id="2" name="Vertex 2" dataDxfId="117"/>
    <tableColumn id="3" name="Color" dataDxfId="116"/>
    <tableColumn id="4" name="Width" dataDxfId="115"/>
    <tableColumn id="11" name="Style" dataDxfId="114"/>
    <tableColumn id="5" name="Opacity" dataDxfId="113"/>
    <tableColumn id="6" name="Visibility" dataDxfId="112"/>
    <tableColumn id="10" name="Label" dataDxfId="111"/>
    <tableColumn id="12" name="Label Text Color" dataDxfId="110"/>
    <tableColumn id="13" name="Label Font Size" dataDxfId="109"/>
    <tableColumn id="14" name="Reciprocated?" dataDxfId="108"/>
    <tableColumn id="7" name="ID" dataDxfId="107"/>
    <tableColumn id="9" name="Dynamic Filter" dataDxfId="106"/>
    <tableColumn id="8" name="Add Your Own Columns Here" dataDxfId="105"/>
    <tableColumn id="15" name="Relationship" dataDxfId="104"/>
    <tableColumn id="16" name="Relationship Date (UTC)" dataDxfId="103"/>
    <tableColumn id="17" name="Tweet" dataDxfId="102"/>
    <tableColumn id="18" name="URLs in Tweet" dataDxfId="101"/>
    <tableColumn id="19" name="Domains in Tweet" dataDxfId="100"/>
    <tableColumn id="20" name="Hashtags in Tweet" dataDxfId="99"/>
    <tableColumn id="21" name="Tweet Date (UTC)" dataDxfId="98"/>
    <tableColumn id="22" name="Twitter Page for Tweet" dataDxfId="97"/>
    <tableColumn id="23" name="Latitude" dataDxfId="96"/>
    <tableColumn id="24" name="Longitude" dataDxfId="95"/>
    <tableColumn id="25" name="Imported ID" dataDxfId="94"/>
    <tableColumn id="26" name="In-Reply-To Tweet ID" dataDxfId="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R322" totalsRowShown="0" headerRowDxfId="92" dataDxfId="91">
  <autoFilter ref="A2:AR322"/>
  <sortState ref="A3:AP322">
    <sortCondition descending="1" sortBy="value" ref="R3:R322"/>
  </sortState>
  <tableColumns count="44">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calculatedColumnFormula>Vertices[[#This Row],[Vertex]]</calculatedColumnFormula>
    </tableColumn>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73"/>
    <tableColumn id="22" name="In-Degree" dataDxfId="72"/>
    <tableColumn id="23" name="Out-Degree" dataDxfId="71"/>
    <tableColumn id="24" name="Betweenness Centrality" dataDxfId="70"/>
    <tableColumn id="25" name="Closeness Centrality" dataDxfId="69"/>
    <tableColumn id="26" name="Eigenvector Centrality" dataDxfId="68"/>
    <tableColumn id="15" name="PageRank" dataDxfId="67"/>
    <tableColumn id="27" name="Clustering Coefficient" dataDxfId="66"/>
    <tableColumn id="29" name="Reciprocated Vertex Pair Ratio" dataDxfId="65"/>
    <tableColumn id="11" name="ID" dataDxfId="64"/>
    <tableColumn id="28" name="Dynamic Filter" dataDxfId="63"/>
    <tableColumn id="17" name="Add Your Own Columns Here" dataDxfId="62"/>
    <tableColumn id="30" name="Followed" dataDxfId="61"/>
    <tableColumn id="31" name="Followers" dataDxfId="60"/>
    <tableColumn id="32" name="Tweets" dataDxfId="59"/>
    <tableColumn id="33" name="Favorites" dataDxfId="58"/>
    <tableColumn id="34" name="Time Zone UTC Offset (Seconds)" dataDxfId="57"/>
    <tableColumn id="35" name="Description" dataDxfId="56"/>
    <tableColumn id="36" name="Location" dataDxfId="55"/>
    <tableColumn id="37" name="Web" dataDxfId="54"/>
    <tableColumn id="38" name="Time Zone" dataDxfId="53"/>
    <tableColumn id="39" name="Joined Twitter Date (UTC)" dataDxfId="52"/>
    <tableColumn id="40" name="Custom Menu Item Text" dataDxfId="51"/>
    <tableColumn id="41" name="Custom Menu Item Action" dataDxfId="50"/>
    <tableColumn id="42" name="Tweeted Search Term?" dataDxfId="49"/>
    <tableColumn id="43" name="Custom Menu Item Text 2"/>
    <tableColumn id="44" name="Custom Menu Item Action 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611663680332247043" TargetMode="External" /><Relationship Id="rId2" Type="http://schemas.openxmlformats.org/officeDocument/2006/relationships/hyperlink" Target="https://twitter.com/i/web/status/1611663680332247043" TargetMode="External" /><Relationship Id="rId3" Type="http://schemas.openxmlformats.org/officeDocument/2006/relationships/hyperlink" Target="https://twitter.com/i/web/status/1611663680332247043" TargetMode="External" /><Relationship Id="rId4" Type="http://schemas.openxmlformats.org/officeDocument/2006/relationships/hyperlink" Target="https://twitter.com/i/web/status/1611686127966261254" TargetMode="External" /><Relationship Id="rId5" Type="http://schemas.openxmlformats.org/officeDocument/2006/relationships/hyperlink" Target="https://twitter.com/i/web/status/1611686127966261254" TargetMode="External" /><Relationship Id="rId6" Type="http://schemas.openxmlformats.org/officeDocument/2006/relationships/hyperlink" Target="https://twitter.com/i/web/status/1611686127966261254" TargetMode="External" /><Relationship Id="rId7" Type="http://schemas.openxmlformats.org/officeDocument/2006/relationships/hyperlink" Target="https://twitter.com/i/web/status/1611686127966261254" TargetMode="External" /><Relationship Id="rId8" Type="http://schemas.openxmlformats.org/officeDocument/2006/relationships/hyperlink" Target="https://twitter.com/i/web/status/1611686127966261254" TargetMode="External" /><Relationship Id="rId9" Type="http://schemas.openxmlformats.org/officeDocument/2006/relationships/hyperlink" Target="https://twitter.com/i/web/status/1611686127966261254" TargetMode="External" /><Relationship Id="rId10" Type="http://schemas.openxmlformats.org/officeDocument/2006/relationships/hyperlink" Target="https://twitter.com/i/web/status/1611686127966261254" TargetMode="External" /><Relationship Id="rId11" Type="http://schemas.openxmlformats.org/officeDocument/2006/relationships/hyperlink" Target="https://twitter.com/i/web/status/1611686127966261254" TargetMode="External" /><Relationship Id="rId12" Type="http://schemas.openxmlformats.org/officeDocument/2006/relationships/hyperlink" Target="https://twitter.com/i/web/status/1611686127966261254" TargetMode="External" /><Relationship Id="rId13" Type="http://schemas.openxmlformats.org/officeDocument/2006/relationships/hyperlink" Target="https://www.swarmapp.com/c/aPhH4R5NC2P" TargetMode="External" /><Relationship Id="rId14" Type="http://schemas.openxmlformats.org/officeDocument/2006/relationships/hyperlink" Target="https://www.swarmapp.com/c/aPhH4R5NC2P" TargetMode="External" /><Relationship Id="rId15" Type="http://schemas.openxmlformats.org/officeDocument/2006/relationships/hyperlink" Target="https://twitter.com/i/web/status/1611714434187268096" TargetMode="External" /><Relationship Id="rId16" Type="http://schemas.openxmlformats.org/officeDocument/2006/relationships/hyperlink" Target="https://www.swarmapp.com/c/cLLxNSque3z" TargetMode="External" /><Relationship Id="rId17" Type="http://schemas.openxmlformats.org/officeDocument/2006/relationships/hyperlink" Target="https://twitter.com/i/web/status/1611698312998178817" TargetMode="External" /><Relationship Id="rId18" Type="http://schemas.openxmlformats.org/officeDocument/2006/relationships/hyperlink" Target="https://twitter.com/i/web/status/1611969380191186944" TargetMode="External" /><Relationship Id="rId19" Type="http://schemas.openxmlformats.org/officeDocument/2006/relationships/hyperlink" Target="https://www.swarmapp.com/c/0KoykYc1omq" TargetMode="External" /><Relationship Id="rId20" Type="http://schemas.openxmlformats.org/officeDocument/2006/relationships/hyperlink" Target="https://twitter.com/i/web/status/1611895336204914688" TargetMode="External" /><Relationship Id="rId21" Type="http://schemas.openxmlformats.org/officeDocument/2006/relationships/hyperlink" Target="https://twitter.com/i/web/status/1611655589498880000" TargetMode="External" /><Relationship Id="rId22" Type="http://schemas.openxmlformats.org/officeDocument/2006/relationships/hyperlink" Target="https://twitter.com/i/web/status/1612007464899338241" TargetMode="External" /><Relationship Id="rId23" Type="http://schemas.openxmlformats.org/officeDocument/2006/relationships/hyperlink" Target="https://twitter.com/i/web/status/1611895336204914688" TargetMode="External" /><Relationship Id="rId24" Type="http://schemas.openxmlformats.org/officeDocument/2006/relationships/hyperlink" Target="https://twitter.com/i/web/status/1611895336204914688" TargetMode="External" /><Relationship Id="rId25" Type="http://schemas.openxmlformats.org/officeDocument/2006/relationships/hyperlink" Target="https://twitter.com/i/web/status/1612007464899338241" TargetMode="External" /><Relationship Id="rId26" Type="http://schemas.openxmlformats.org/officeDocument/2006/relationships/hyperlink" Target="https://twitter.com/i/web/status/1611655589498880000" TargetMode="External" /><Relationship Id="rId27" Type="http://schemas.openxmlformats.org/officeDocument/2006/relationships/hyperlink" Target="https://twitter.com/i/web/status/1612007464899338241" TargetMode="External" /><Relationship Id="rId28" Type="http://schemas.openxmlformats.org/officeDocument/2006/relationships/hyperlink" Target="https://twitter.com/i/web/status/1612008889796677634" TargetMode="External" /><Relationship Id="rId29" Type="http://schemas.openxmlformats.org/officeDocument/2006/relationships/hyperlink" Target="https://www.swarmapp.com/c/8t0bZ8WU2pR" TargetMode="External" /><Relationship Id="rId30" Type="http://schemas.openxmlformats.org/officeDocument/2006/relationships/hyperlink" Target="https://twitter.com/i/web/status/1612737435934363649" TargetMode="External" /><Relationship Id="rId31" Type="http://schemas.openxmlformats.org/officeDocument/2006/relationships/hyperlink" Target="https://twitter.com/i/web/status/1612737435934363649" TargetMode="External" /><Relationship Id="rId32" Type="http://schemas.openxmlformats.org/officeDocument/2006/relationships/hyperlink" Target="https://twitter.com/i/web/status/1612737435934363649" TargetMode="External" /><Relationship Id="rId33" Type="http://schemas.openxmlformats.org/officeDocument/2006/relationships/hyperlink" Target="https://twitter.com/i/web/status/1612737435934363649" TargetMode="External" /><Relationship Id="rId34" Type="http://schemas.openxmlformats.org/officeDocument/2006/relationships/hyperlink" Target="https://twitter.com/i/web/status/1612737435934363649" TargetMode="External" /><Relationship Id="rId35" Type="http://schemas.openxmlformats.org/officeDocument/2006/relationships/hyperlink" Target="https://twitter.com/i/web/status/1612737435934363649" TargetMode="External" /><Relationship Id="rId36" Type="http://schemas.openxmlformats.org/officeDocument/2006/relationships/hyperlink" Target="https://twitter.com/i/web/status/1612737435934363649" TargetMode="External" /><Relationship Id="rId37" Type="http://schemas.openxmlformats.org/officeDocument/2006/relationships/hyperlink" Target="https://twitter.com/i/web/status/1612737435934363649" TargetMode="External" /><Relationship Id="rId38" Type="http://schemas.openxmlformats.org/officeDocument/2006/relationships/hyperlink" Target="https://twitter.com/i/web/status/1612352493505101825" TargetMode="External" /><Relationship Id="rId39" Type="http://schemas.openxmlformats.org/officeDocument/2006/relationships/hyperlink" Target="https://twitter.com/i/web/status/1612782257659576320" TargetMode="External" /><Relationship Id="rId40" Type="http://schemas.openxmlformats.org/officeDocument/2006/relationships/hyperlink" Target="https://twitter.com/i/web/status/1612352493505101825" TargetMode="External" /><Relationship Id="rId41" Type="http://schemas.openxmlformats.org/officeDocument/2006/relationships/hyperlink" Target="https://twitter.com/i/web/status/1612782257659576320" TargetMode="External" /><Relationship Id="rId42" Type="http://schemas.openxmlformats.org/officeDocument/2006/relationships/hyperlink" Target="https://twitter.com/i/web/status/1612352493505101825" TargetMode="External" /><Relationship Id="rId43" Type="http://schemas.openxmlformats.org/officeDocument/2006/relationships/hyperlink" Target="https://twitter.com/i/web/status/1612782257659576320" TargetMode="External" /><Relationship Id="rId44" Type="http://schemas.openxmlformats.org/officeDocument/2006/relationships/hyperlink" Target="https://twitter.com/i/web/status/1612352493505101825" TargetMode="External" /><Relationship Id="rId45" Type="http://schemas.openxmlformats.org/officeDocument/2006/relationships/hyperlink" Target="https://twitter.com/i/web/status/1612782257659576320" TargetMode="External" /><Relationship Id="rId46" Type="http://schemas.openxmlformats.org/officeDocument/2006/relationships/hyperlink" Target="https://twitter.com/i/web/status/1612352493505101825" TargetMode="External" /><Relationship Id="rId47" Type="http://schemas.openxmlformats.org/officeDocument/2006/relationships/hyperlink" Target="https://twitter.com/i/web/status/1612782257659576320" TargetMode="External" /><Relationship Id="rId48" Type="http://schemas.openxmlformats.org/officeDocument/2006/relationships/hyperlink" Target="https://twitter.com/i/web/status/1612352493505101825" TargetMode="External" /><Relationship Id="rId49" Type="http://schemas.openxmlformats.org/officeDocument/2006/relationships/hyperlink" Target="https://twitter.com/i/web/status/1612352493505101825" TargetMode="External" /><Relationship Id="rId50" Type="http://schemas.openxmlformats.org/officeDocument/2006/relationships/hyperlink" Target="https://twitter.com/i/web/status/1612352493505101825" TargetMode="External" /><Relationship Id="rId51" Type="http://schemas.openxmlformats.org/officeDocument/2006/relationships/hyperlink" Target="https://twitter.com/i/web/status/1611841305747017728" TargetMode="External" /><Relationship Id="rId52" Type="http://schemas.openxmlformats.org/officeDocument/2006/relationships/hyperlink" Target="https://twitter.com/i/web/status/1612782257659576320" TargetMode="External" /><Relationship Id="rId53" Type="http://schemas.openxmlformats.org/officeDocument/2006/relationships/hyperlink" Target="https://twitter.com/i/web/status/1612782257659576320" TargetMode="External" /><Relationship Id="rId54" Type="http://schemas.openxmlformats.org/officeDocument/2006/relationships/hyperlink" Target="https://twitter.com/i/web/status/1612782257659576320" TargetMode="External" /><Relationship Id="rId55" Type="http://schemas.openxmlformats.org/officeDocument/2006/relationships/hyperlink" Target="https://twitter.com/i/web/status/1612825005288751106" TargetMode="External" /><Relationship Id="rId56" Type="http://schemas.openxmlformats.org/officeDocument/2006/relationships/hyperlink" Target="https://twitter.com/i/web/status/1613041201418240002" TargetMode="External" /><Relationship Id="rId57" Type="http://schemas.openxmlformats.org/officeDocument/2006/relationships/hyperlink" Target="https://twitter.com/i/web/status/1613077668341374977" TargetMode="External" /><Relationship Id="rId58" Type="http://schemas.openxmlformats.org/officeDocument/2006/relationships/hyperlink" Target="https://twitter.com/i/web/status/1613077668341374977" TargetMode="External" /><Relationship Id="rId59" Type="http://schemas.openxmlformats.org/officeDocument/2006/relationships/hyperlink" Target="https://twitter.com/i/web/status/1613183119468949508" TargetMode="External" /><Relationship Id="rId60" Type="http://schemas.openxmlformats.org/officeDocument/2006/relationships/hyperlink" Target="https://twitter.com/i/web/status/1611372896282349575" TargetMode="External" /><Relationship Id="rId61" Type="http://schemas.openxmlformats.org/officeDocument/2006/relationships/hyperlink" Target="https://twitter.com/i/web/status/1613335991875670016" TargetMode="External" /><Relationship Id="rId62" Type="http://schemas.openxmlformats.org/officeDocument/2006/relationships/hyperlink" Target="https://twitter.com/i/web/status/1613335991875670016" TargetMode="External" /><Relationship Id="rId63" Type="http://schemas.openxmlformats.org/officeDocument/2006/relationships/hyperlink" Target="https://twitter.com/i/web/status/1613411865526431749" TargetMode="External" /><Relationship Id="rId64" Type="http://schemas.openxmlformats.org/officeDocument/2006/relationships/hyperlink" Target="https://www.swarmapp.com/c/2A8AMwihgid" TargetMode="External" /><Relationship Id="rId65" Type="http://schemas.openxmlformats.org/officeDocument/2006/relationships/hyperlink" Target="https://www.swarmapp.com/c/9hgOs2kiI0t" TargetMode="External" /><Relationship Id="rId66" Type="http://schemas.openxmlformats.org/officeDocument/2006/relationships/hyperlink" Target="https://www.swarmapp.com/c/gcqsGJPGBQ3" TargetMode="External" /><Relationship Id="rId67" Type="http://schemas.openxmlformats.org/officeDocument/2006/relationships/hyperlink" Target="https://www.swarmapp.com/c/bxhmDKhvDSD" TargetMode="External" /><Relationship Id="rId68" Type="http://schemas.openxmlformats.org/officeDocument/2006/relationships/hyperlink" Target="https://www.swarmapp.com/c/1PVCwDH4DmA" TargetMode="External" /><Relationship Id="rId69" Type="http://schemas.openxmlformats.org/officeDocument/2006/relationships/hyperlink" Target="https://twitter.com/i/web/status/1613675208254291968" TargetMode="External" /><Relationship Id="rId70" Type="http://schemas.openxmlformats.org/officeDocument/2006/relationships/hyperlink" Target="https://twitter.com/StarbucksMY/status/1613538765548703746" TargetMode="External" /><Relationship Id="rId71" Type="http://schemas.openxmlformats.org/officeDocument/2006/relationships/hyperlink" Target="https://twitter.com/i/web/status/1613753268169224193" TargetMode="External" /><Relationship Id="rId72" Type="http://schemas.openxmlformats.org/officeDocument/2006/relationships/hyperlink" Target="https://twitter.com/i/web/status/1613753379179880449" TargetMode="External" /><Relationship Id="rId73" Type="http://schemas.openxmlformats.org/officeDocument/2006/relationships/hyperlink" Target="https://twitter.com/i/web/status/1613753268169224193" TargetMode="External" /><Relationship Id="rId74" Type="http://schemas.openxmlformats.org/officeDocument/2006/relationships/hyperlink" Target="https://twitter.com/i/web/status/1613753379179880449" TargetMode="External" /><Relationship Id="rId75" Type="http://schemas.openxmlformats.org/officeDocument/2006/relationships/hyperlink" Target="https://twitter.com/i/web/status/1613753268169224193" TargetMode="External" /><Relationship Id="rId76" Type="http://schemas.openxmlformats.org/officeDocument/2006/relationships/hyperlink" Target="https://twitter.com/i/web/status/1613753379179880449" TargetMode="External" /><Relationship Id="rId77" Type="http://schemas.openxmlformats.org/officeDocument/2006/relationships/hyperlink" Target="https://twitter.com/i/web/status/1613753268169224193" TargetMode="External" /><Relationship Id="rId78" Type="http://schemas.openxmlformats.org/officeDocument/2006/relationships/hyperlink" Target="https://twitter.com/i/web/status/1613753379179880449" TargetMode="External" /><Relationship Id="rId79" Type="http://schemas.openxmlformats.org/officeDocument/2006/relationships/hyperlink" Target="https://twitter.com/i/web/status/1613753268169224193" TargetMode="External" /><Relationship Id="rId80" Type="http://schemas.openxmlformats.org/officeDocument/2006/relationships/hyperlink" Target="https://twitter.com/i/web/status/1613753379179880449" TargetMode="External" /><Relationship Id="rId81" Type="http://schemas.openxmlformats.org/officeDocument/2006/relationships/hyperlink" Target="https://twitter.com/i/web/status/1613753268169224193" TargetMode="External" /><Relationship Id="rId82" Type="http://schemas.openxmlformats.org/officeDocument/2006/relationships/hyperlink" Target="https://twitter.com/i/web/status/1613753379179880449" TargetMode="External" /><Relationship Id="rId83" Type="http://schemas.openxmlformats.org/officeDocument/2006/relationships/hyperlink" Target="https://twitter.com/i/web/status/1613753268169224193" TargetMode="External" /><Relationship Id="rId84" Type="http://schemas.openxmlformats.org/officeDocument/2006/relationships/hyperlink" Target="https://twitter.com/i/web/status/1613753379179880449" TargetMode="External" /><Relationship Id="rId85" Type="http://schemas.openxmlformats.org/officeDocument/2006/relationships/hyperlink" Target="https://twitter.com/i/web/status/1613753268169224193" TargetMode="External" /><Relationship Id="rId86" Type="http://schemas.openxmlformats.org/officeDocument/2006/relationships/hyperlink" Target="https://twitter.com/i/web/status/1613753379179880449" TargetMode="External" /><Relationship Id="rId87" Type="http://schemas.openxmlformats.org/officeDocument/2006/relationships/hyperlink" Target="https://twitter.com/i/web/status/1613763080965738497" TargetMode="External" /><Relationship Id="rId88" Type="http://schemas.openxmlformats.org/officeDocument/2006/relationships/hyperlink" Target="https://twitter.com/i/web/status/1613744734408966145" TargetMode="External" /><Relationship Id="rId89" Type="http://schemas.openxmlformats.org/officeDocument/2006/relationships/hyperlink" Target="https://twitter.com/i/web/status/1613744734408966145" TargetMode="External" /><Relationship Id="rId90" Type="http://schemas.openxmlformats.org/officeDocument/2006/relationships/hyperlink" Target="https://twitter.com/i/web/status/1613747749039788037" TargetMode="External" /><Relationship Id="rId91" Type="http://schemas.openxmlformats.org/officeDocument/2006/relationships/hyperlink" Target="https://twitter.com/i/web/status/1613770143271882752" TargetMode="External" /><Relationship Id="rId92" Type="http://schemas.openxmlformats.org/officeDocument/2006/relationships/hyperlink" Target="https://twitter.com/i/web/status/1613770143271882752" TargetMode="External" /><Relationship Id="rId93" Type="http://schemas.openxmlformats.org/officeDocument/2006/relationships/hyperlink" Target="https://twitter.com/i/web/status/1613777137030557697" TargetMode="External" /><Relationship Id="rId94" Type="http://schemas.openxmlformats.org/officeDocument/2006/relationships/hyperlink" Target="https://twitter.com/i/web/status/1614143666570039301" TargetMode="External" /><Relationship Id="rId95" Type="http://schemas.openxmlformats.org/officeDocument/2006/relationships/hyperlink" Target="https://www.swarmapp.com/c/7beQ80Lcjb9" TargetMode="External" /><Relationship Id="rId96" Type="http://schemas.openxmlformats.org/officeDocument/2006/relationships/hyperlink" Target="https://twitter.com/i/web/status/1614220493925810181" TargetMode="External" /><Relationship Id="rId97" Type="http://schemas.openxmlformats.org/officeDocument/2006/relationships/hyperlink" Target="https://twitter.com/i/web/status/1614220493925810181" TargetMode="External" /><Relationship Id="rId98" Type="http://schemas.openxmlformats.org/officeDocument/2006/relationships/hyperlink" Target="https://twitter.com/i/web/status/1614220493925810181" TargetMode="External" /><Relationship Id="rId99" Type="http://schemas.openxmlformats.org/officeDocument/2006/relationships/hyperlink" Target="https://twitter.com/i/web/status/1614220493925810181" TargetMode="External" /><Relationship Id="rId100" Type="http://schemas.openxmlformats.org/officeDocument/2006/relationships/hyperlink" Target="https://twitter.com/i/web/status/1614220493925810181" TargetMode="External" /><Relationship Id="rId101" Type="http://schemas.openxmlformats.org/officeDocument/2006/relationships/hyperlink" Target="https://twitter.com/i/web/status/1614220493925810181" TargetMode="External" /><Relationship Id="rId102" Type="http://schemas.openxmlformats.org/officeDocument/2006/relationships/hyperlink" Target="https://twitter.com/i/web/status/1614220493925810181" TargetMode="External" /><Relationship Id="rId103" Type="http://schemas.openxmlformats.org/officeDocument/2006/relationships/hyperlink" Target="https://twitter.com/i/web/status/1614220493925810181" TargetMode="External" /><Relationship Id="rId104" Type="http://schemas.openxmlformats.org/officeDocument/2006/relationships/hyperlink" Target="https://twitter.com/i/web/status/1614220493925810181" TargetMode="External" /><Relationship Id="rId105" Type="http://schemas.openxmlformats.org/officeDocument/2006/relationships/hyperlink" Target="https://twitter.com/i/web/status/1614302788154191874" TargetMode="External" /><Relationship Id="rId106" Type="http://schemas.openxmlformats.org/officeDocument/2006/relationships/hyperlink" Target="https://twitter.com/i/web/status/1614303566390530050" TargetMode="External" /><Relationship Id="rId107" Type="http://schemas.openxmlformats.org/officeDocument/2006/relationships/hyperlink" Target="https://twitter.com/i/web/status/1614465143924219904" TargetMode="External" /><Relationship Id="rId108" Type="http://schemas.openxmlformats.org/officeDocument/2006/relationships/hyperlink" Target="https://www.swarmapp.com/c/8Fxr9Nsp8kL" TargetMode="External" /><Relationship Id="rId109" Type="http://schemas.openxmlformats.org/officeDocument/2006/relationships/hyperlink" Target="https://twitter.com/#!/shewaaaaaaaa_/status/1611297029485137920" TargetMode="External" /><Relationship Id="rId110" Type="http://schemas.openxmlformats.org/officeDocument/2006/relationships/hyperlink" Target="https://twitter.com/#!/douglasgan/status/1611310587254042626" TargetMode="External" /><Relationship Id="rId111" Type="http://schemas.openxmlformats.org/officeDocument/2006/relationships/hyperlink" Target="https://twitter.com/#!/douglasgan/status/1611310587254042626" TargetMode="External" /><Relationship Id="rId112" Type="http://schemas.openxmlformats.org/officeDocument/2006/relationships/hyperlink" Target="https://twitter.com/#!/naylanadira/status/1611327012395945985" TargetMode="External" /><Relationship Id="rId113" Type="http://schemas.openxmlformats.org/officeDocument/2006/relationships/hyperlink" Target="https://twitter.com/#!/iejayzakaria/status/1611380393361674247" TargetMode="External" /><Relationship Id="rId114" Type="http://schemas.openxmlformats.org/officeDocument/2006/relationships/hyperlink" Target="https://twitter.com/#!/aliferfan_/status/1611399156341575681" TargetMode="External" /><Relationship Id="rId115" Type="http://schemas.openxmlformats.org/officeDocument/2006/relationships/hyperlink" Target="https://twitter.com/#!/harizakwan/status/1611590473956872194" TargetMode="External" /><Relationship Id="rId116" Type="http://schemas.openxmlformats.org/officeDocument/2006/relationships/hyperlink" Target="https://twitter.com/#!/excavationpro/status/1611663680332247043" TargetMode="External" /><Relationship Id="rId117" Type="http://schemas.openxmlformats.org/officeDocument/2006/relationships/hyperlink" Target="https://twitter.com/#!/excavationpro/status/1611663680332247043" TargetMode="External" /><Relationship Id="rId118" Type="http://schemas.openxmlformats.org/officeDocument/2006/relationships/hyperlink" Target="https://twitter.com/#!/excavationpro/status/1611663680332247043" TargetMode="External" /><Relationship Id="rId119" Type="http://schemas.openxmlformats.org/officeDocument/2006/relationships/hyperlink" Target="https://twitter.com/#!/myarabpati/status/1611686127966261254" TargetMode="External" /><Relationship Id="rId120" Type="http://schemas.openxmlformats.org/officeDocument/2006/relationships/hyperlink" Target="https://twitter.com/#!/myarabpati/status/1611686127966261254" TargetMode="External" /><Relationship Id="rId121" Type="http://schemas.openxmlformats.org/officeDocument/2006/relationships/hyperlink" Target="https://twitter.com/#!/myarabpati/status/1611686127966261254" TargetMode="External" /><Relationship Id="rId122" Type="http://schemas.openxmlformats.org/officeDocument/2006/relationships/hyperlink" Target="https://twitter.com/#!/myarabpati/status/1611686127966261254" TargetMode="External" /><Relationship Id="rId123" Type="http://schemas.openxmlformats.org/officeDocument/2006/relationships/hyperlink" Target="https://twitter.com/#!/myarabpati/status/1611686127966261254" TargetMode="External" /><Relationship Id="rId124" Type="http://schemas.openxmlformats.org/officeDocument/2006/relationships/hyperlink" Target="https://twitter.com/#!/myarabpati/status/1611686127966261254" TargetMode="External" /><Relationship Id="rId125" Type="http://schemas.openxmlformats.org/officeDocument/2006/relationships/hyperlink" Target="https://twitter.com/#!/myarabpati/status/1611686127966261254" TargetMode="External" /><Relationship Id="rId126" Type="http://schemas.openxmlformats.org/officeDocument/2006/relationships/hyperlink" Target="https://twitter.com/#!/myarabpati/status/1611686127966261254" TargetMode="External" /><Relationship Id="rId127" Type="http://schemas.openxmlformats.org/officeDocument/2006/relationships/hyperlink" Target="https://twitter.com/#!/myarabpati/status/1611686127966261254" TargetMode="External" /><Relationship Id="rId128" Type="http://schemas.openxmlformats.org/officeDocument/2006/relationships/hyperlink" Target="https://twitter.com/#!/malaypie_/status/1611689622706216960" TargetMode="External" /><Relationship Id="rId129" Type="http://schemas.openxmlformats.org/officeDocument/2006/relationships/hyperlink" Target="https://twitter.com/#!/malaypie_/status/1611689622706216960" TargetMode="External" /><Relationship Id="rId130" Type="http://schemas.openxmlformats.org/officeDocument/2006/relationships/hyperlink" Target="https://twitter.com/#!/zoyakiara8/status/1611714434187268096" TargetMode="External" /><Relationship Id="rId131" Type="http://schemas.openxmlformats.org/officeDocument/2006/relationships/hyperlink" Target="https://twitter.com/#!/bannerdl/status/1611722137831628800" TargetMode="External" /><Relationship Id="rId132" Type="http://schemas.openxmlformats.org/officeDocument/2006/relationships/hyperlink" Target="https://twitter.com/#!/onlymie78/status/1611730137724387330" TargetMode="External" /><Relationship Id="rId133" Type="http://schemas.openxmlformats.org/officeDocument/2006/relationships/hyperlink" Target="https://twitter.com/#!/fiq_yahya/status/1611737072854761474" TargetMode="External" /><Relationship Id="rId134" Type="http://schemas.openxmlformats.org/officeDocument/2006/relationships/hyperlink" Target="https://twitter.com/#!/ohmeelo/status/1611698312998178817" TargetMode="External" /><Relationship Id="rId135" Type="http://schemas.openxmlformats.org/officeDocument/2006/relationships/hyperlink" Target="https://twitter.com/#!/farahida83/status/1611745007152803840" TargetMode="External" /><Relationship Id="rId136" Type="http://schemas.openxmlformats.org/officeDocument/2006/relationships/hyperlink" Target="https://twitter.com/#!/farahida83/status/1611745007152803840" TargetMode="External" /><Relationship Id="rId137" Type="http://schemas.openxmlformats.org/officeDocument/2006/relationships/hyperlink" Target="https://twitter.com/#!/miss_rebecca127/status/1611902148765437954" TargetMode="External" /><Relationship Id="rId138" Type="http://schemas.openxmlformats.org/officeDocument/2006/relationships/hyperlink" Target="https://twitter.com/#!/visitjohor_/status/1611934572186603525" TargetMode="External" /><Relationship Id="rId139" Type="http://schemas.openxmlformats.org/officeDocument/2006/relationships/hyperlink" Target="https://twitter.com/#!/elizanoordin/status/1611969380191186944" TargetMode="External" /><Relationship Id="rId140" Type="http://schemas.openxmlformats.org/officeDocument/2006/relationships/hyperlink" Target="https://twitter.com/#!/starktuni/status/1611972757671280640" TargetMode="External" /><Relationship Id="rId141" Type="http://schemas.openxmlformats.org/officeDocument/2006/relationships/hyperlink" Target="https://twitter.com/#!/zettyaqmar/status/1611981459429986304" TargetMode="External" /><Relationship Id="rId142" Type="http://schemas.openxmlformats.org/officeDocument/2006/relationships/hyperlink" Target="https://twitter.com/#!/luludinson/status/1611987993245659137" TargetMode="External" /><Relationship Id="rId143" Type="http://schemas.openxmlformats.org/officeDocument/2006/relationships/hyperlink" Target="https://twitter.com/#!/theresetaylor12/status/1611895336204914688" TargetMode="External" /><Relationship Id="rId144" Type="http://schemas.openxmlformats.org/officeDocument/2006/relationships/hyperlink" Target="https://twitter.com/#!/az_abdulkarim/status/1611655589498880000" TargetMode="External" /><Relationship Id="rId145" Type="http://schemas.openxmlformats.org/officeDocument/2006/relationships/hyperlink" Target="https://twitter.com/#!/az_abdulkarim/status/1612007464899338241" TargetMode="External" /><Relationship Id="rId146" Type="http://schemas.openxmlformats.org/officeDocument/2006/relationships/hyperlink" Target="https://twitter.com/#!/theresetaylor12/status/1611895336204914688" TargetMode="External" /><Relationship Id="rId147" Type="http://schemas.openxmlformats.org/officeDocument/2006/relationships/hyperlink" Target="https://twitter.com/#!/theresetaylor12/status/1611895336204914688" TargetMode="External" /><Relationship Id="rId148" Type="http://schemas.openxmlformats.org/officeDocument/2006/relationships/hyperlink" Target="https://twitter.com/#!/az_abdulkarim/status/1612007464899338241" TargetMode="External" /><Relationship Id="rId149" Type="http://schemas.openxmlformats.org/officeDocument/2006/relationships/hyperlink" Target="https://twitter.com/#!/az_abdulkarim/status/1611655589498880000" TargetMode="External" /><Relationship Id="rId150" Type="http://schemas.openxmlformats.org/officeDocument/2006/relationships/hyperlink" Target="https://twitter.com/#!/az_abdulkarim/status/1612007464899338241" TargetMode="External" /><Relationship Id="rId151" Type="http://schemas.openxmlformats.org/officeDocument/2006/relationships/hyperlink" Target="https://twitter.com/#!/absoluteshahir/status/1612008029217763329" TargetMode="External" /><Relationship Id="rId152" Type="http://schemas.openxmlformats.org/officeDocument/2006/relationships/hyperlink" Target="https://twitter.com/#!/absoluteshahir/status/1612008029217763329" TargetMode="External" /><Relationship Id="rId153" Type="http://schemas.openxmlformats.org/officeDocument/2006/relationships/hyperlink" Target="https://twitter.com/#!/ryuchan11/status/1612008889796677634" TargetMode="External" /><Relationship Id="rId154" Type="http://schemas.openxmlformats.org/officeDocument/2006/relationships/hyperlink" Target="https://twitter.com/#!/yaonthesky/status/1612021316793819141" TargetMode="External" /><Relationship Id="rId155" Type="http://schemas.openxmlformats.org/officeDocument/2006/relationships/hyperlink" Target="https://twitter.com/#!/fyzulasyraf/status/1612024808912609280" TargetMode="External" /><Relationship Id="rId156" Type="http://schemas.openxmlformats.org/officeDocument/2006/relationships/hyperlink" Target="https://twitter.com/#!/syafiqnas2/status/1612027748834488320" TargetMode="External" /><Relationship Id="rId157" Type="http://schemas.openxmlformats.org/officeDocument/2006/relationships/hyperlink" Target="https://twitter.com/#!/atiqedeamour/status/1612043060963311617" TargetMode="External" /><Relationship Id="rId158" Type="http://schemas.openxmlformats.org/officeDocument/2006/relationships/hyperlink" Target="https://twitter.com/#!/charhcy/status/1612236899430830080" TargetMode="External" /><Relationship Id="rId159" Type="http://schemas.openxmlformats.org/officeDocument/2006/relationships/hyperlink" Target="https://twitter.com/#!/sepang_tizen/status/1612274326186885120" TargetMode="External" /><Relationship Id="rId160" Type="http://schemas.openxmlformats.org/officeDocument/2006/relationships/hyperlink" Target="https://twitter.com/#!/sepang_tizen/status/1612274326186885120" TargetMode="External" /><Relationship Id="rId161" Type="http://schemas.openxmlformats.org/officeDocument/2006/relationships/hyperlink" Target="https://twitter.com/#!/ukygnayas/status/1612285047926829057" TargetMode="External" /><Relationship Id="rId162" Type="http://schemas.openxmlformats.org/officeDocument/2006/relationships/hyperlink" Target="https://twitter.com/#!/ukygnayas/status/1612285047926829057" TargetMode="External" /><Relationship Id="rId163" Type="http://schemas.openxmlformats.org/officeDocument/2006/relationships/hyperlink" Target="https://twitter.com/#!/nyckmiey/status/1612313196353982465" TargetMode="External" /><Relationship Id="rId164" Type="http://schemas.openxmlformats.org/officeDocument/2006/relationships/hyperlink" Target="https://twitter.com/#!/nyckmiey/status/1612313196353982465" TargetMode="External" /><Relationship Id="rId165" Type="http://schemas.openxmlformats.org/officeDocument/2006/relationships/hyperlink" Target="https://twitter.com/#!/nbihah_/status/1612368988570537984" TargetMode="External" /><Relationship Id="rId166" Type="http://schemas.openxmlformats.org/officeDocument/2006/relationships/hyperlink" Target="https://twitter.com/#!/vionama/status/1612399698517819392" TargetMode="External" /><Relationship Id="rId167" Type="http://schemas.openxmlformats.org/officeDocument/2006/relationships/hyperlink" Target="https://twitter.com/#!/vionama/status/1612399698517819392" TargetMode="External" /><Relationship Id="rId168" Type="http://schemas.openxmlformats.org/officeDocument/2006/relationships/hyperlink" Target="https://twitter.com/#!/akmalmdkml/status/1612444915346329601" TargetMode="External" /><Relationship Id="rId169" Type="http://schemas.openxmlformats.org/officeDocument/2006/relationships/hyperlink" Target="https://twitter.com/#!/akmalmdkml/status/1612444915346329601" TargetMode="External" /><Relationship Id="rId170" Type="http://schemas.openxmlformats.org/officeDocument/2006/relationships/hyperlink" Target="https://twitter.com/#!/jamanisreal/status/1612451629198106625" TargetMode="External" /><Relationship Id="rId171" Type="http://schemas.openxmlformats.org/officeDocument/2006/relationships/hyperlink" Target="https://twitter.com/#!/areparshad/status/1612451790351654913" TargetMode="External" /><Relationship Id="rId172" Type="http://schemas.openxmlformats.org/officeDocument/2006/relationships/hyperlink" Target="https://twitter.com/#!/teddynicky_/status/1612459033717534720" TargetMode="External" /><Relationship Id="rId173" Type="http://schemas.openxmlformats.org/officeDocument/2006/relationships/hyperlink" Target="https://twitter.com/#!/meeramhzn/status/1612459213699289088" TargetMode="External" /><Relationship Id="rId174" Type="http://schemas.openxmlformats.org/officeDocument/2006/relationships/hyperlink" Target="https://twitter.com/#!/tdanielch/status/1612473548723073028" TargetMode="External" /><Relationship Id="rId175" Type="http://schemas.openxmlformats.org/officeDocument/2006/relationships/hyperlink" Target="https://twitter.com/#!/ub3b3/status/1612474713099624448" TargetMode="External" /><Relationship Id="rId176" Type="http://schemas.openxmlformats.org/officeDocument/2006/relationships/hyperlink" Target="https://twitter.com/#!/nrfaaaiz/status/1612479048625848320" TargetMode="External" /><Relationship Id="rId177" Type="http://schemas.openxmlformats.org/officeDocument/2006/relationships/hyperlink" Target="https://twitter.com/#!/adlnsfy/status/1612480959445889025" TargetMode="External" /><Relationship Id="rId178" Type="http://schemas.openxmlformats.org/officeDocument/2006/relationships/hyperlink" Target="https://twitter.com/#!/qeelahans/status/1612316939405373440" TargetMode="External" /><Relationship Id="rId179" Type="http://schemas.openxmlformats.org/officeDocument/2006/relationships/hyperlink" Target="https://twitter.com/#!/qeelahans/status/1612512368520724483" TargetMode="External" /><Relationship Id="rId180" Type="http://schemas.openxmlformats.org/officeDocument/2006/relationships/hyperlink" Target="https://twitter.com/#!/eraabrahim/status/1612514441907818496" TargetMode="External" /><Relationship Id="rId181" Type="http://schemas.openxmlformats.org/officeDocument/2006/relationships/hyperlink" Target="https://twitter.com/#!/swimminsage/status/1612567930985938945" TargetMode="External" /><Relationship Id="rId182" Type="http://schemas.openxmlformats.org/officeDocument/2006/relationships/hyperlink" Target="https://twitter.com/#!/swimminsage/status/1612567930985938945" TargetMode="External" /><Relationship Id="rId183" Type="http://schemas.openxmlformats.org/officeDocument/2006/relationships/hyperlink" Target="https://twitter.com/#!/menuiq/status/1612619234445754369" TargetMode="External" /><Relationship Id="rId184" Type="http://schemas.openxmlformats.org/officeDocument/2006/relationships/hyperlink" Target="https://twitter.com/#!/menuiq/status/1612397665819721728" TargetMode="External" /><Relationship Id="rId185" Type="http://schemas.openxmlformats.org/officeDocument/2006/relationships/hyperlink" Target="https://twitter.com/#!/menuiq/status/1612619234445754369" TargetMode="External" /><Relationship Id="rId186" Type="http://schemas.openxmlformats.org/officeDocument/2006/relationships/hyperlink" Target="https://twitter.com/#!/neyrashazeyra/status/1611666143181418504" TargetMode="External" /><Relationship Id="rId187" Type="http://schemas.openxmlformats.org/officeDocument/2006/relationships/hyperlink" Target="https://twitter.com/#!/neyrashazeyra/status/1612605536083800064" TargetMode="External" /><Relationship Id="rId188" Type="http://schemas.openxmlformats.org/officeDocument/2006/relationships/hyperlink" Target="https://twitter.com/#!/eda_zahidah/status/1612623092869894144" TargetMode="External" /><Relationship Id="rId189" Type="http://schemas.openxmlformats.org/officeDocument/2006/relationships/hyperlink" Target="https://twitter.com/#!/eda_zahidah/status/1612623092869894144" TargetMode="External" /><Relationship Id="rId190" Type="http://schemas.openxmlformats.org/officeDocument/2006/relationships/hyperlink" Target="https://twitter.com/#!/bellakmazlan/status/1612668866148040705" TargetMode="External" /><Relationship Id="rId191" Type="http://schemas.openxmlformats.org/officeDocument/2006/relationships/hyperlink" Target="https://twitter.com/#!/fatinnurthalia/status/1612707158814265344" TargetMode="External" /><Relationship Id="rId192" Type="http://schemas.openxmlformats.org/officeDocument/2006/relationships/hyperlink" Target="https://twitter.com/#!/burgmichael/status/1612737435934363649" TargetMode="External" /><Relationship Id="rId193" Type="http://schemas.openxmlformats.org/officeDocument/2006/relationships/hyperlink" Target="https://twitter.com/#!/burgmichael/status/1612737435934363649" TargetMode="External" /><Relationship Id="rId194" Type="http://schemas.openxmlformats.org/officeDocument/2006/relationships/hyperlink" Target="https://twitter.com/#!/burgmichael/status/1612737435934363649" TargetMode="External" /><Relationship Id="rId195" Type="http://schemas.openxmlformats.org/officeDocument/2006/relationships/hyperlink" Target="https://twitter.com/#!/burgmichael/status/1612737435934363649" TargetMode="External" /><Relationship Id="rId196" Type="http://schemas.openxmlformats.org/officeDocument/2006/relationships/hyperlink" Target="https://twitter.com/#!/burgmichael/status/1612737435934363649" TargetMode="External" /><Relationship Id="rId197" Type="http://schemas.openxmlformats.org/officeDocument/2006/relationships/hyperlink" Target="https://twitter.com/#!/burgmichael/status/1612737435934363649" TargetMode="External" /><Relationship Id="rId198" Type="http://schemas.openxmlformats.org/officeDocument/2006/relationships/hyperlink" Target="https://twitter.com/#!/burgmichael/status/1612737435934363649" TargetMode="External" /><Relationship Id="rId199" Type="http://schemas.openxmlformats.org/officeDocument/2006/relationships/hyperlink" Target="https://twitter.com/#!/burgmichael/status/1612737435934363649" TargetMode="External" /><Relationship Id="rId200" Type="http://schemas.openxmlformats.org/officeDocument/2006/relationships/hyperlink" Target="https://twitter.com/#!/mimiemoniie/status/1612739132970897408" TargetMode="External" /><Relationship Id="rId201" Type="http://schemas.openxmlformats.org/officeDocument/2006/relationships/hyperlink" Target="https://twitter.com/#!/tom_harmoni/status/1612739432020586496" TargetMode="External" /><Relationship Id="rId202" Type="http://schemas.openxmlformats.org/officeDocument/2006/relationships/hyperlink" Target="https://twitter.com/#!/foisunique/status/1612742669876461568" TargetMode="External" /><Relationship Id="rId203" Type="http://schemas.openxmlformats.org/officeDocument/2006/relationships/hyperlink" Target="https://twitter.com/#!/zafrialimi/status/1612743307947544579" TargetMode="External" /><Relationship Id="rId204" Type="http://schemas.openxmlformats.org/officeDocument/2006/relationships/hyperlink" Target="https://twitter.com/#!/amirazril_0812/status/1612767197004464128" TargetMode="External" /><Relationship Id="rId205" Type="http://schemas.openxmlformats.org/officeDocument/2006/relationships/hyperlink" Target="https://twitter.com/#!/itsme_lyndaa/status/1612770557455667200" TargetMode="External" /><Relationship Id="rId206" Type="http://schemas.openxmlformats.org/officeDocument/2006/relationships/hyperlink" Target="https://twitter.com/#!/lucqmars_/status/1612780043746574336" TargetMode="External" /><Relationship Id="rId207" Type="http://schemas.openxmlformats.org/officeDocument/2006/relationships/hyperlink" Target="https://twitter.com/#!/starbucksuae/status/1612352493505101825" TargetMode="External" /><Relationship Id="rId208" Type="http://schemas.openxmlformats.org/officeDocument/2006/relationships/hyperlink" Target="https://twitter.com/#!/bassam_alafidli/status/1612782257659576320" TargetMode="External" /><Relationship Id="rId209" Type="http://schemas.openxmlformats.org/officeDocument/2006/relationships/hyperlink" Target="https://twitter.com/#!/starbucksuae/status/1612352493505101825" TargetMode="External" /><Relationship Id="rId210" Type="http://schemas.openxmlformats.org/officeDocument/2006/relationships/hyperlink" Target="https://twitter.com/#!/bassam_alafidli/status/1612782257659576320" TargetMode="External" /><Relationship Id="rId211" Type="http://schemas.openxmlformats.org/officeDocument/2006/relationships/hyperlink" Target="https://twitter.com/#!/starbucksuae/status/1612352493505101825" TargetMode="External" /><Relationship Id="rId212" Type="http://schemas.openxmlformats.org/officeDocument/2006/relationships/hyperlink" Target="https://twitter.com/#!/bassam_alafidli/status/1612782257659576320" TargetMode="External" /><Relationship Id="rId213" Type="http://schemas.openxmlformats.org/officeDocument/2006/relationships/hyperlink" Target="https://twitter.com/#!/starbucksuae/status/1612352493505101825" TargetMode="External" /><Relationship Id="rId214" Type="http://schemas.openxmlformats.org/officeDocument/2006/relationships/hyperlink" Target="https://twitter.com/#!/bassam_alafidli/status/1612782257659576320" TargetMode="External" /><Relationship Id="rId215" Type="http://schemas.openxmlformats.org/officeDocument/2006/relationships/hyperlink" Target="https://twitter.com/#!/starbucksuae/status/1612352493505101825" TargetMode="External" /><Relationship Id="rId216" Type="http://schemas.openxmlformats.org/officeDocument/2006/relationships/hyperlink" Target="https://twitter.com/#!/bassam_alafidli/status/1612782257659576320" TargetMode="External" /><Relationship Id="rId217" Type="http://schemas.openxmlformats.org/officeDocument/2006/relationships/hyperlink" Target="https://twitter.com/#!/starbucksuae/status/1612352493505101825" TargetMode="External" /><Relationship Id="rId218" Type="http://schemas.openxmlformats.org/officeDocument/2006/relationships/hyperlink" Target="https://twitter.com/#!/starbucksuae/status/1612352493505101825" TargetMode="External" /><Relationship Id="rId219" Type="http://schemas.openxmlformats.org/officeDocument/2006/relationships/hyperlink" Target="https://twitter.com/#!/starbucksuae/status/1612352493505101825" TargetMode="External" /><Relationship Id="rId220" Type="http://schemas.openxmlformats.org/officeDocument/2006/relationships/hyperlink" Target="https://twitter.com/#!/bassam_alafidli/status/1611841305747017728" TargetMode="External" /><Relationship Id="rId221" Type="http://schemas.openxmlformats.org/officeDocument/2006/relationships/hyperlink" Target="https://twitter.com/#!/bassam_alafidli/status/1612782257659576320" TargetMode="External" /><Relationship Id="rId222" Type="http://schemas.openxmlformats.org/officeDocument/2006/relationships/hyperlink" Target="https://twitter.com/#!/bassam_alafidli/status/1612782257659576320" TargetMode="External" /><Relationship Id="rId223" Type="http://schemas.openxmlformats.org/officeDocument/2006/relationships/hyperlink" Target="https://twitter.com/#!/bassam_alafidli/status/1612782257659576320" TargetMode="External" /><Relationship Id="rId224" Type="http://schemas.openxmlformats.org/officeDocument/2006/relationships/hyperlink" Target="https://twitter.com/#!/fadhimuhamad/status/1612793430291415041" TargetMode="External" /><Relationship Id="rId225" Type="http://schemas.openxmlformats.org/officeDocument/2006/relationships/hyperlink" Target="https://twitter.com/#!/aliviera/status/1612799290174509058" TargetMode="External" /><Relationship Id="rId226" Type="http://schemas.openxmlformats.org/officeDocument/2006/relationships/hyperlink" Target="https://twitter.com/#!/lizjane_9/status/1612815866734968837" TargetMode="External" /><Relationship Id="rId227" Type="http://schemas.openxmlformats.org/officeDocument/2006/relationships/hyperlink" Target="https://twitter.com/#!/ethikanordin/status/1612816597269479424" TargetMode="External" /><Relationship Id="rId228" Type="http://schemas.openxmlformats.org/officeDocument/2006/relationships/hyperlink" Target="https://twitter.com/#!/ethikanordin/status/1612816597269479424" TargetMode="External" /><Relationship Id="rId229" Type="http://schemas.openxmlformats.org/officeDocument/2006/relationships/hyperlink" Target="https://twitter.com/#!/khalidahkhalil/status/1612816697014247426" TargetMode="External" /><Relationship Id="rId230" Type="http://schemas.openxmlformats.org/officeDocument/2006/relationships/hyperlink" Target="https://twitter.com/#!/amaalanuar/status/1612825005288751106" TargetMode="External" /><Relationship Id="rId231" Type="http://schemas.openxmlformats.org/officeDocument/2006/relationships/hyperlink" Target="https://twitter.com/#!/xzrixzuar/status/1612832245890547718" TargetMode="External" /><Relationship Id="rId232" Type="http://schemas.openxmlformats.org/officeDocument/2006/relationships/hyperlink" Target="https://twitter.com/#!/xzrixzuar/status/1612832245890547718" TargetMode="External" /><Relationship Id="rId233" Type="http://schemas.openxmlformats.org/officeDocument/2006/relationships/hyperlink" Target="https://twitter.com/#!/tinorck/status/1613018811078414338" TargetMode="External" /><Relationship Id="rId234" Type="http://schemas.openxmlformats.org/officeDocument/2006/relationships/hyperlink" Target="https://twitter.com/#!/dhiasyaf_/status/1613023726341353473" TargetMode="External" /><Relationship Id="rId235" Type="http://schemas.openxmlformats.org/officeDocument/2006/relationships/hyperlink" Target="https://twitter.com/#!/r3ypo/status/1613027613077032960" TargetMode="External" /><Relationship Id="rId236" Type="http://schemas.openxmlformats.org/officeDocument/2006/relationships/hyperlink" Target="https://twitter.com/#!/retnalens/status/1613041201418240002" TargetMode="External" /><Relationship Id="rId237" Type="http://schemas.openxmlformats.org/officeDocument/2006/relationships/hyperlink" Target="https://twitter.com/#!/muizofficial/status/1613067684106895362" TargetMode="External" /><Relationship Id="rId238" Type="http://schemas.openxmlformats.org/officeDocument/2006/relationships/hyperlink" Target="https://twitter.com/#!/dahangmuda/status/1613077668341374977" TargetMode="External" /><Relationship Id="rId239" Type="http://schemas.openxmlformats.org/officeDocument/2006/relationships/hyperlink" Target="https://twitter.com/#!/dahangmuda/status/1613077668341374977" TargetMode="External" /><Relationship Id="rId240" Type="http://schemas.openxmlformats.org/officeDocument/2006/relationships/hyperlink" Target="https://twitter.com/#!/ladyonearth/status/1613085755743809538" TargetMode="External" /><Relationship Id="rId241" Type="http://schemas.openxmlformats.org/officeDocument/2006/relationships/hyperlink" Target="https://twitter.com/#!/ashrafharis_/status/1613175626822987776" TargetMode="External" /><Relationship Id="rId242" Type="http://schemas.openxmlformats.org/officeDocument/2006/relationships/hyperlink" Target="https://twitter.com/#!/nasrulz92/status/1613183119468949508" TargetMode="External" /><Relationship Id="rId243" Type="http://schemas.openxmlformats.org/officeDocument/2006/relationships/hyperlink" Target="https://twitter.com/#!/marfrds/status/1613316599905411072" TargetMode="External" /><Relationship Id="rId244" Type="http://schemas.openxmlformats.org/officeDocument/2006/relationships/hyperlink" Target="https://twitter.com/#!/mimietango/status/1611372896282349575" TargetMode="External" /><Relationship Id="rId245" Type="http://schemas.openxmlformats.org/officeDocument/2006/relationships/hyperlink" Target="https://twitter.com/#!/mimietango/status/1613319236113530880" TargetMode="External" /><Relationship Id="rId246" Type="http://schemas.openxmlformats.org/officeDocument/2006/relationships/hyperlink" Target="https://twitter.com/#!/aimanx26/status/1613335991875670016" TargetMode="External" /><Relationship Id="rId247" Type="http://schemas.openxmlformats.org/officeDocument/2006/relationships/hyperlink" Target="https://twitter.com/#!/aimanx26/status/1613335991875670016" TargetMode="External" /><Relationship Id="rId248" Type="http://schemas.openxmlformats.org/officeDocument/2006/relationships/hyperlink" Target="https://twitter.com/#!/_amirahkamal_/status/1613345973425831937" TargetMode="External" /><Relationship Id="rId249" Type="http://schemas.openxmlformats.org/officeDocument/2006/relationships/hyperlink" Target="https://twitter.com/#!/_amirahkamal_/status/1613346039465119744" TargetMode="External" /><Relationship Id="rId250" Type="http://schemas.openxmlformats.org/officeDocument/2006/relationships/hyperlink" Target="https://twitter.com/#!/paktarm/status/1613411865526431749" TargetMode="External" /><Relationship Id="rId251" Type="http://schemas.openxmlformats.org/officeDocument/2006/relationships/hyperlink" Target="https://twitter.com/#!/pattldaniel/status/1613413786257600513" TargetMode="External" /><Relationship Id="rId252" Type="http://schemas.openxmlformats.org/officeDocument/2006/relationships/hyperlink" Target="https://twitter.com/#!/shannonv_66/status/1613475794105552897" TargetMode="External" /><Relationship Id="rId253" Type="http://schemas.openxmlformats.org/officeDocument/2006/relationships/hyperlink" Target="https://twitter.com/#!/hafizkenny/status/1612051020359639041" TargetMode="External" /><Relationship Id="rId254" Type="http://schemas.openxmlformats.org/officeDocument/2006/relationships/hyperlink" Target="https://twitter.com/#!/hafizkenny/status/1612705328059006977" TargetMode="External" /><Relationship Id="rId255" Type="http://schemas.openxmlformats.org/officeDocument/2006/relationships/hyperlink" Target="https://twitter.com/#!/hafizkenny/status/1613489611023568896" TargetMode="External" /><Relationship Id="rId256" Type="http://schemas.openxmlformats.org/officeDocument/2006/relationships/hyperlink" Target="https://twitter.com/#!/hebafuaad9/status/1613492947105767424" TargetMode="External" /><Relationship Id="rId257" Type="http://schemas.openxmlformats.org/officeDocument/2006/relationships/hyperlink" Target="https://twitter.com/#!/eusuf_ardy/status/1613541994818850816" TargetMode="External" /><Relationship Id="rId258" Type="http://schemas.openxmlformats.org/officeDocument/2006/relationships/hyperlink" Target="https://twitter.com/#!/zuhairah9313/status/1613573113127792642" TargetMode="External" /><Relationship Id="rId259" Type="http://schemas.openxmlformats.org/officeDocument/2006/relationships/hyperlink" Target="https://twitter.com/#!/hanis_mahirah/status/1613699533900242944" TargetMode="External" /><Relationship Id="rId260" Type="http://schemas.openxmlformats.org/officeDocument/2006/relationships/hyperlink" Target="https://twitter.com/#!/joe_azlan/status/1613714299012395008" TargetMode="External" /><Relationship Id="rId261" Type="http://schemas.openxmlformats.org/officeDocument/2006/relationships/hyperlink" Target="https://twitter.com/#!/ladyjanelj/status/1613714610598682625" TargetMode="External" /><Relationship Id="rId262" Type="http://schemas.openxmlformats.org/officeDocument/2006/relationships/hyperlink" Target="https://twitter.com/#!/ladyjanelj/status/1613714610598682625" TargetMode="External" /><Relationship Id="rId263" Type="http://schemas.openxmlformats.org/officeDocument/2006/relationships/hyperlink" Target="https://twitter.com/#!/rachaelgreen/status/1613675208254291968" TargetMode="External" /><Relationship Id="rId264" Type="http://schemas.openxmlformats.org/officeDocument/2006/relationships/hyperlink" Target="https://twitter.com/#!/jamadoria/status/1613735852043018240" TargetMode="External" /><Relationship Id="rId265" Type="http://schemas.openxmlformats.org/officeDocument/2006/relationships/hyperlink" Target="https://twitter.com/#!/jamadoria/status/1613735852043018240" TargetMode="External" /><Relationship Id="rId266" Type="http://schemas.openxmlformats.org/officeDocument/2006/relationships/hyperlink" Target="https://twitter.com/#!/chxpnwx/status/1613747460236808192" TargetMode="External" /><Relationship Id="rId267" Type="http://schemas.openxmlformats.org/officeDocument/2006/relationships/hyperlink" Target="https://twitter.com/#!/hanabak4/status/1613753268169224193" TargetMode="External" /><Relationship Id="rId268" Type="http://schemas.openxmlformats.org/officeDocument/2006/relationships/hyperlink" Target="https://twitter.com/#!/hanabak4/status/1613753379179880449" TargetMode="External" /><Relationship Id="rId269" Type="http://schemas.openxmlformats.org/officeDocument/2006/relationships/hyperlink" Target="https://twitter.com/#!/hanabak4/status/1613753268169224193" TargetMode="External" /><Relationship Id="rId270" Type="http://schemas.openxmlformats.org/officeDocument/2006/relationships/hyperlink" Target="https://twitter.com/#!/hanabak4/status/1613753379179880449" TargetMode="External" /><Relationship Id="rId271" Type="http://schemas.openxmlformats.org/officeDocument/2006/relationships/hyperlink" Target="https://twitter.com/#!/hanabak4/status/1613753268169224193" TargetMode="External" /><Relationship Id="rId272" Type="http://schemas.openxmlformats.org/officeDocument/2006/relationships/hyperlink" Target="https://twitter.com/#!/hanabak4/status/1613753379179880449" TargetMode="External" /><Relationship Id="rId273" Type="http://schemas.openxmlformats.org/officeDocument/2006/relationships/hyperlink" Target="https://twitter.com/#!/hanabak4/status/1613753268169224193" TargetMode="External" /><Relationship Id="rId274" Type="http://schemas.openxmlformats.org/officeDocument/2006/relationships/hyperlink" Target="https://twitter.com/#!/hanabak4/status/1613753379179880449" TargetMode="External" /><Relationship Id="rId275" Type="http://schemas.openxmlformats.org/officeDocument/2006/relationships/hyperlink" Target="https://twitter.com/#!/hanabak4/status/1613753268169224193" TargetMode="External" /><Relationship Id="rId276" Type="http://schemas.openxmlformats.org/officeDocument/2006/relationships/hyperlink" Target="https://twitter.com/#!/hanabak4/status/1613753379179880449" TargetMode="External" /><Relationship Id="rId277" Type="http://schemas.openxmlformats.org/officeDocument/2006/relationships/hyperlink" Target="https://twitter.com/#!/hanabak4/status/1613753268169224193" TargetMode="External" /><Relationship Id="rId278" Type="http://schemas.openxmlformats.org/officeDocument/2006/relationships/hyperlink" Target="https://twitter.com/#!/hanabak4/status/1613753379179880449" TargetMode="External" /><Relationship Id="rId279" Type="http://schemas.openxmlformats.org/officeDocument/2006/relationships/hyperlink" Target="https://twitter.com/#!/hanabak4/status/1613753268169224193" TargetMode="External" /><Relationship Id="rId280" Type="http://schemas.openxmlformats.org/officeDocument/2006/relationships/hyperlink" Target="https://twitter.com/#!/hanabak4/status/1613753379179880449" TargetMode="External" /><Relationship Id="rId281" Type="http://schemas.openxmlformats.org/officeDocument/2006/relationships/hyperlink" Target="https://twitter.com/#!/hanabak4/status/1613753268169224193" TargetMode="External" /><Relationship Id="rId282" Type="http://schemas.openxmlformats.org/officeDocument/2006/relationships/hyperlink" Target="https://twitter.com/#!/hanabak4/status/1613753379179880449" TargetMode="External" /><Relationship Id="rId283" Type="http://schemas.openxmlformats.org/officeDocument/2006/relationships/hyperlink" Target="https://twitter.com/#!/cikdada/status/1613763080965738497" TargetMode="External" /><Relationship Id="rId284" Type="http://schemas.openxmlformats.org/officeDocument/2006/relationships/hyperlink" Target="https://twitter.com/#!/raflurv/status/1613766952815857667" TargetMode="External" /><Relationship Id="rId285" Type="http://schemas.openxmlformats.org/officeDocument/2006/relationships/hyperlink" Target="https://twitter.com/#!/syhmza/status/1613744734408966145" TargetMode="External" /><Relationship Id="rId286" Type="http://schemas.openxmlformats.org/officeDocument/2006/relationships/hyperlink" Target="https://twitter.com/#!/syhmza/status/1613741535551684608" TargetMode="External" /><Relationship Id="rId287" Type="http://schemas.openxmlformats.org/officeDocument/2006/relationships/hyperlink" Target="https://twitter.com/#!/syhmza/status/1613744734408966145" TargetMode="External" /><Relationship Id="rId288" Type="http://schemas.openxmlformats.org/officeDocument/2006/relationships/hyperlink" Target="https://twitter.com/#!/syhmza/status/1613747749039788037" TargetMode="External" /><Relationship Id="rId289" Type="http://schemas.openxmlformats.org/officeDocument/2006/relationships/hyperlink" Target="https://twitter.com/#!/syhmza/status/1613770143271882752" TargetMode="External" /><Relationship Id="rId290" Type="http://schemas.openxmlformats.org/officeDocument/2006/relationships/hyperlink" Target="https://twitter.com/#!/syhmza/status/1613741535551684608" TargetMode="External" /><Relationship Id="rId291" Type="http://schemas.openxmlformats.org/officeDocument/2006/relationships/hyperlink" Target="https://twitter.com/#!/syhmza/status/1613770143271882752" TargetMode="External" /><Relationship Id="rId292" Type="http://schemas.openxmlformats.org/officeDocument/2006/relationships/hyperlink" Target="https://twitter.com/#!/stxlwvrt/status/1613777137030557697" TargetMode="External" /><Relationship Id="rId293" Type="http://schemas.openxmlformats.org/officeDocument/2006/relationships/hyperlink" Target="https://twitter.com/#!/faqihsyakiran/status/1613825022388498433" TargetMode="External" /><Relationship Id="rId294" Type="http://schemas.openxmlformats.org/officeDocument/2006/relationships/hyperlink" Target="https://twitter.com/#!/mistaaimanvevo/status/1613825194673725442" TargetMode="External" /><Relationship Id="rId295" Type="http://schemas.openxmlformats.org/officeDocument/2006/relationships/hyperlink" Target="https://twitter.com/#!/athirasyafiqah_/status/1613825702150942722" TargetMode="External" /><Relationship Id="rId296" Type="http://schemas.openxmlformats.org/officeDocument/2006/relationships/hyperlink" Target="https://twitter.com/#!/animatedfries/status/1613828233346322433" TargetMode="External" /><Relationship Id="rId297" Type="http://schemas.openxmlformats.org/officeDocument/2006/relationships/hyperlink" Target="https://twitter.com/#!/fakhlude/status/1613831541767163904" TargetMode="External" /><Relationship Id="rId298" Type="http://schemas.openxmlformats.org/officeDocument/2006/relationships/hyperlink" Target="https://twitter.com/#!/zuhairoy/status/1613832665882583041" TargetMode="External" /><Relationship Id="rId299" Type="http://schemas.openxmlformats.org/officeDocument/2006/relationships/hyperlink" Target="https://twitter.com/#!/niesaazainal/status/1613832969206239236" TargetMode="External" /><Relationship Id="rId300" Type="http://schemas.openxmlformats.org/officeDocument/2006/relationships/hyperlink" Target="https://twitter.com/#!/nhashtaging/status/1613834800485531649" TargetMode="External" /><Relationship Id="rId301" Type="http://schemas.openxmlformats.org/officeDocument/2006/relationships/hyperlink" Target="https://twitter.com/#!/hvylvvv/status/1612831498037768192" TargetMode="External" /><Relationship Id="rId302" Type="http://schemas.openxmlformats.org/officeDocument/2006/relationships/hyperlink" Target="https://twitter.com/#!/hvylvvv/status/1613567467137400837" TargetMode="External" /><Relationship Id="rId303" Type="http://schemas.openxmlformats.org/officeDocument/2006/relationships/hyperlink" Target="https://twitter.com/#!/hvylvvv/status/1613837658450690049" TargetMode="External" /><Relationship Id="rId304" Type="http://schemas.openxmlformats.org/officeDocument/2006/relationships/hyperlink" Target="https://twitter.com/#!/adelepeeps/status/1613839114524307456" TargetMode="External" /><Relationship Id="rId305" Type="http://schemas.openxmlformats.org/officeDocument/2006/relationships/hyperlink" Target="https://twitter.com/#!/aidayanooo/status/1613839436051263494" TargetMode="External" /><Relationship Id="rId306" Type="http://schemas.openxmlformats.org/officeDocument/2006/relationships/hyperlink" Target="https://twitter.com/#!/m0xna/status/1613839644164247553" TargetMode="External" /><Relationship Id="rId307" Type="http://schemas.openxmlformats.org/officeDocument/2006/relationships/hyperlink" Target="https://twitter.com/#!/msyahirrrr/status/1613840468147843072" TargetMode="External" /><Relationship Id="rId308" Type="http://schemas.openxmlformats.org/officeDocument/2006/relationships/hyperlink" Target="https://twitter.com/#!/norzikryfl/status/1613841691273998339" TargetMode="External" /><Relationship Id="rId309" Type="http://schemas.openxmlformats.org/officeDocument/2006/relationships/hyperlink" Target="https://twitter.com/#!/smoltimystan/status/1613845837586771968" TargetMode="External" /><Relationship Id="rId310" Type="http://schemas.openxmlformats.org/officeDocument/2006/relationships/hyperlink" Target="https://twitter.com/#!/naquib_najib/status/1613846068999114753" TargetMode="External" /><Relationship Id="rId311" Type="http://schemas.openxmlformats.org/officeDocument/2006/relationships/hyperlink" Target="https://twitter.com/#!/ipohmaliclicks/status/1613847026311270401" TargetMode="External" /><Relationship Id="rId312" Type="http://schemas.openxmlformats.org/officeDocument/2006/relationships/hyperlink" Target="https://twitter.com/#!/hnnhzzt/status/1613847173933711361" TargetMode="External" /><Relationship Id="rId313" Type="http://schemas.openxmlformats.org/officeDocument/2006/relationships/hyperlink" Target="https://twitter.com/#!/fqihahaina/status/1613847460421718017" TargetMode="External" /><Relationship Id="rId314" Type="http://schemas.openxmlformats.org/officeDocument/2006/relationships/hyperlink" Target="https://twitter.com/#!/machaofkl/status/1613850771434639360" TargetMode="External" /><Relationship Id="rId315" Type="http://schemas.openxmlformats.org/officeDocument/2006/relationships/hyperlink" Target="https://twitter.com/#!/nurjaaaaa/status/1613853605051920386" TargetMode="External" /><Relationship Id="rId316" Type="http://schemas.openxmlformats.org/officeDocument/2006/relationships/hyperlink" Target="https://twitter.com/#!/nanisalk/status/1613854386266206208" TargetMode="External" /><Relationship Id="rId317" Type="http://schemas.openxmlformats.org/officeDocument/2006/relationships/hyperlink" Target="https://twitter.com/#!/affifahniee/status/1613855030020558848" TargetMode="External" /><Relationship Id="rId318" Type="http://schemas.openxmlformats.org/officeDocument/2006/relationships/hyperlink" Target="https://twitter.com/#!/maknae_taja/status/1613855493201752065" TargetMode="External" /><Relationship Id="rId319" Type="http://schemas.openxmlformats.org/officeDocument/2006/relationships/hyperlink" Target="https://twitter.com/#!/j_pxrx/status/1613855835188506624" TargetMode="External" /><Relationship Id="rId320" Type="http://schemas.openxmlformats.org/officeDocument/2006/relationships/hyperlink" Target="https://twitter.com/#!/unclesunzes/status/1613856220066230272" TargetMode="External" /><Relationship Id="rId321" Type="http://schemas.openxmlformats.org/officeDocument/2006/relationships/hyperlink" Target="https://twitter.com/#!/daie_forek/status/1613857439966953472" TargetMode="External" /><Relationship Id="rId322" Type="http://schemas.openxmlformats.org/officeDocument/2006/relationships/hyperlink" Target="https://twitter.com/#!/daie_forek/status/1613857439966953472" TargetMode="External" /><Relationship Id="rId323" Type="http://schemas.openxmlformats.org/officeDocument/2006/relationships/hyperlink" Target="https://twitter.com/#!/ariry_assraf/status/1613858076825890821" TargetMode="External" /><Relationship Id="rId324" Type="http://schemas.openxmlformats.org/officeDocument/2006/relationships/hyperlink" Target="https://twitter.com/#!/aziezahsidek/status/1613858446474121217" TargetMode="External" /><Relationship Id="rId325" Type="http://schemas.openxmlformats.org/officeDocument/2006/relationships/hyperlink" Target="https://twitter.com/#!/haniyunus/status/1613859166254436355" TargetMode="External" /><Relationship Id="rId326" Type="http://schemas.openxmlformats.org/officeDocument/2006/relationships/hyperlink" Target="https://twitter.com/#!/peiniliah_a/status/1613863475826274305" TargetMode="External" /><Relationship Id="rId327" Type="http://schemas.openxmlformats.org/officeDocument/2006/relationships/hyperlink" Target="https://twitter.com/#!/nurshahidaag/status/1613863754382594049" TargetMode="External" /><Relationship Id="rId328" Type="http://schemas.openxmlformats.org/officeDocument/2006/relationships/hyperlink" Target="https://twitter.com/#!/nurulaqilahf/status/1613865248284635139" TargetMode="External" /><Relationship Id="rId329" Type="http://schemas.openxmlformats.org/officeDocument/2006/relationships/hyperlink" Target="https://twitter.com/#!/namineheartilly/status/1613865788074758144" TargetMode="External" /><Relationship Id="rId330" Type="http://schemas.openxmlformats.org/officeDocument/2006/relationships/hyperlink" Target="https://twitter.com/#!/lalalinaaa_/status/1613868631229870081" TargetMode="External" /><Relationship Id="rId331" Type="http://schemas.openxmlformats.org/officeDocument/2006/relationships/hyperlink" Target="https://twitter.com/#!/asyiqinbasri/status/1613869667004854273" TargetMode="External" /><Relationship Id="rId332" Type="http://schemas.openxmlformats.org/officeDocument/2006/relationships/hyperlink" Target="https://twitter.com/#!/meibraheem/status/1613873654693269504" TargetMode="External" /><Relationship Id="rId333" Type="http://schemas.openxmlformats.org/officeDocument/2006/relationships/hyperlink" Target="https://twitter.com/#!/minibabysun/status/1613874639058636803" TargetMode="External" /><Relationship Id="rId334" Type="http://schemas.openxmlformats.org/officeDocument/2006/relationships/hyperlink" Target="https://twitter.com/#!/wanashraff10/status/1613877863585046528" TargetMode="External" /><Relationship Id="rId335" Type="http://schemas.openxmlformats.org/officeDocument/2006/relationships/hyperlink" Target="https://twitter.com/#!/jixzy3/status/1613879641009451008" TargetMode="External" /><Relationship Id="rId336" Type="http://schemas.openxmlformats.org/officeDocument/2006/relationships/hyperlink" Target="https://twitter.com/#!/jixzy3/status/1613879647158296577" TargetMode="External" /><Relationship Id="rId337" Type="http://schemas.openxmlformats.org/officeDocument/2006/relationships/hyperlink" Target="https://twitter.com/#!/justdreaminhere/status/1613880302748971010" TargetMode="External" /><Relationship Id="rId338" Type="http://schemas.openxmlformats.org/officeDocument/2006/relationships/hyperlink" Target="https://twitter.com/#!/nik_amirr/status/1613880996465905665" TargetMode="External" /><Relationship Id="rId339" Type="http://schemas.openxmlformats.org/officeDocument/2006/relationships/hyperlink" Target="https://twitter.com/#!/haziqahhaidan/status/1613881555147186178" TargetMode="External" /><Relationship Id="rId340" Type="http://schemas.openxmlformats.org/officeDocument/2006/relationships/hyperlink" Target="https://twitter.com/#!/boujiemonji/status/1613882087551152130" TargetMode="External" /><Relationship Id="rId341" Type="http://schemas.openxmlformats.org/officeDocument/2006/relationships/hyperlink" Target="https://twitter.com/#!/nanalmao/status/1613882976965885954" TargetMode="External" /><Relationship Id="rId342" Type="http://schemas.openxmlformats.org/officeDocument/2006/relationships/hyperlink" Target="https://twitter.com/#!/manisnyanona/status/1613888391950774278" TargetMode="External" /><Relationship Id="rId343" Type="http://schemas.openxmlformats.org/officeDocument/2006/relationships/hyperlink" Target="https://twitter.com/#!/chuvali0/status/1613890898970161154" TargetMode="External" /><Relationship Id="rId344" Type="http://schemas.openxmlformats.org/officeDocument/2006/relationships/hyperlink" Target="https://twitter.com/#!/ashnho/status/1613892925381042178" TargetMode="External" /><Relationship Id="rId345" Type="http://schemas.openxmlformats.org/officeDocument/2006/relationships/hyperlink" Target="https://twitter.com/#!/syarfun_sukri/status/1613894459900727301" TargetMode="External" /><Relationship Id="rId346" Type="http://schemas.openxmlformats.org/officeDocument/2006/relationships/hyperlink" Target="https://twitter.com/#!/mir_azmy25/status/1613895390834876419" TargetMode="External" /><Relationship Id="rId347" Type="http://schemas.openxmlformats.org/officeDocument/2006/relationships/hyperlink" Target="https://twitter.com/#!/nadiazulkifl/status/1613898971776417795" TargetMode="External" /><Relationship Id="rId348" Type="http://schemas.openxmlformats.org/officeDocument/2006/relationships/hyperlink" Target="https://twitter.com/#!/nranad_/status/1613899841855426561" TargetMode="External" /><Relationship Id="rId349" Type="http://schemas.openxmlformats.org/officeDocument/2006/relationships/hyperlink" Target="https://twitter.com/#!/jbm_______/status/1613905926993608705" TargetMode="External" /><Relationship Id="rId350" Type="http://schemas.openxmlformats.org/officeDocument/2006/relationships/hyperlink" Target="https://twitter.com/#!/fazaevain/status/1613909672238682119" TargetMode="External" /><Relationship Id="rId351" Type="http://schemas.openxmlformats.org/officeDocument/2006/relationships/hyperlink" Target="https://twitter.com/#!/ayleesha_/status/1613911455031783426" TargetMode="External" /><Relationship Id="rId352" Type="http://schemas.openxmlformats.org/officeDocument/2006/relationships/hyperlink" Target="https://twitter.com/#!/hanibunnny/status/1613911478649917440" TargetMode="External" /><Relationship Id="rId353" Type="http://schemas.openxmlformats.org/officeDocument/2006/relationships/hyperlink" Target="https://twitter.com/#!/izzywafi/status/1613919804460785664" TargetMode="External" /><Relationship Id="rId354" Type="http://schemas.openxmlformats.org/officeDocument/2006/relationships/hyperlink" Target="https://twitter.com/#!/adrianazlan/status/1613921803646406656" TargetMode="External" /><Relationship Id="rId355" Type="http://schemas.openxmlformats.org/officeDocument/2006/relationships/hyperlink" Target="https://twitter.com/#!/deyoseliskoj/status/1613922859717627906" TargetMode="External" /><Relationship Id="rId356" Type="http://schemas.openxmlformats.org/officeDocument/2006/relationships/hyperlink" Target="https://twitter.com/#!/sauffie_84/status/1611307735920041984" TargetMode="External" /><Relationship Id="rId357" Type="http://schemas.openxmlformats.org/officeDocument/2006/relationships/hyperlink" Target="https://twitter.com/#!/sauffie_84/status/1612791789207060484" TargetMode="External" /><Relationship Id="rId358" Type="http://schemas.openxmlformats.org/officeDocument/2006/relationships/hyperlink" Target="https://twitter.com/#!/sauffie_84/status/1612791800837853186" TargetMode="External" /><Relationship Id="rId359" Type="http://schemas.openxmlformats.org/officeDocument/2006/relationships/hyperlink" Target="https://twitter.com/#!/sauffie_84/status/1613378617253433350" TargetMode="External" /><Relationship Id="rId360" Type="http://schemas.openxmlformats.org/officeDocument/2006/relationships/hyperlink" Target="https://twitter.com/#!/sauffie_84/status/1613378655497105409" TargetMode="External" /><Relationship Id="rId361" Type="http://schemas.openxmlformats.org/officeDocument/2006/relationships/hyperlink" Target="https://twitter.com/#!/sauffie_84/status/1613847316699701248" TargetMode="External" /><Relationship Id="rId362" Type="http://schemas.openxmlformats.org/officeDocument/2006/relationships/hyperlink" Target="https://twitter.com/#!/norhayatibasri/status/1613926039297875969" TargetMode="External" /><Relationship Id="rId363" Type="http://schemas.openxmlformats.org/officeDocument/2006/relationships/hyperlink" Target="https://twitter.com/#!/norhayatibasri/status/1613926039297875969" TargetMode="External" /><Relationship Id="rId364" Type="http://schemas.openxmlformats.org/officeDocument/2006/relationships/hyperlink" Target="https://twitter.com/#!/ziqdean/status/1613926732784078853" TargetMode="External" /><Relationship Id="rId365" Type="http://schemas.openxmlformats.org/officeDocument/2006/relationships/hyperlink" Target="https://twitter.com/#!/leaqilah/status/1613942110826397696" TargetMode="External" /><Relationship Id="rId366" Type="http://schemas.openxmlformats.org/officeDocument/2006/relationships/hyperlink" Target="https://twitter.com/#!/hnurhaz1rah/status/1613942481590300672" TargetMode="External" /><Relationship Id="rId367" Type="http://schemas.openxmlformats.org/officeDocument/2006/relationships/hyperlink" Target="https://twitter.com/#!/hnurhaz1rah/status/1613942436371517440" TargetMode="External" /><Relationship Id="rId368" Type="http://schemas.openxmlformats.org/officeDocument/2006/relationships/hyperlink" Target="https://twitter.com/#!/hnurhaz1rah/status/1613942481590300672" TargetMode="External" /><Relationship Id="rId369" Type="http://schemas.openxmlformats.org/officeDocument/2006/relationships/hyperlink" Target="https://twitter.com/#!/mayxianteoh/status/1613944466402078721" TargetMode="External" /><Relationship Id="rId370" Type="http://schemas.openxmlformats.org/officeDocument/2006/relationships/hyperlink" Target="https://twitter.com/#!/cloverobin/status/1613947036705124355" TargetMode="External" /><Relationship Id="rId371" Type="http://schemas.openxmlformats.org/officeDocument/2006/relationships/hyperlink" Target="https://twitter.com/#!/irfanmarican/status/1613947629943296002" TargetMode="External" /><Relationship Id="rId372" Type="http://schemas.openxmlformats.org/officeDocument/2006/relationships/hyperlink" Target="https://twitter.com/#!/linosovaa/status/1613949055083872256" TargetMode="External" /><Relationship Id="rId373" Type="http://schemas.openxmlformats.org/officeDocument/2006/relationships/hyperlink" Target="https://twitter.com/#!/biha_twt/status/1613966763158568960" TargetMode="External" /><Relationship Id="rId374" Type="http://schemas.openxmlformats.org/officeDocument/2006/relationships/hyperlink" Target="https://twitter.com/#!/nelissa98/status/1613966819324493824" TargetMode="External" /><Relationship Id="rId375" Type="http://schemas.openxmlformats.org/officeDocument/2006/relationships/hyperlink" Target="https://twitter.com/#!/sarasyaf__/status/1613974760152780800" TargetMode="External" /><Relationship Id="rId376" Type="http://schemas.openxmlformats.org/officeDocument/2006/relationships/hyperlink" Target="https://twitter.com/#!/shafiyyahshafie/status/1613977008706297856" TargetMode="External" /><Relationship Id="rId377" Type="http://schemas.openxmlformats.org/officeDocument/2006/relationships/hyperlink" Target="https://twitter.com/#!/_iratyra/status/1613981221545193472" TargetMode="External" /><Relationship Id="rId378" Type="http://schemas.openxmlformats.org/officeDocument/2006/relationships/hyperlink" Target="https://twitter.com/#!/rtrdedpenguin/status/1613991459132432385" TargetMode="External" /><Relationship Id="rId379" Type="http://schemas.openxmlformats.org/officeDocument/2006/relationships/hyperlink" Target="https://twitter.com/#!/shujio_/status/1613994070875176960" TargetMode="External" /><Relationship Id="rId380" Type="http://schemas.openxmlformats.org/officeDocument/2006/relationships/hyperlink" Target="https://twitter.com/#!/mambangstory/status/1614011476683161600" TargetMode="External" /><Relationship Id="rId381" Type="http://schemas.openxmlformats.org/officeDocument/2006/relationships/hyperlink" Target="https://twitter.com/#!/fizzychi/status/1614016714903277568" TargetMode="External" /><Relationship Id="rId382" Type="http://schemas.openxmlformats.org/officeDocument/2006/relationships/hyperlink" Target="https://twitter.com/#!/mejarbmx/status/1614031614853648384" TargetMode="External" /><Relationship Id="rId383" Type="http://schemas.openxmlformats.org/officeDocument/2006/relationships/hyperlink" Target="https://twitter.com/#!/jaafarnazari/status/1614037210998927360" TargetMode="External" /><Relationship Id="rId384" Type="http://schemas.openxmlformats.org/officeDocument/2006/relationships/hyperlink" Target="https://twitter.com/#!/senahdebab/status/1614038941484855301" TargetMode="External" /><Relationship Id="rId385" Type="http://schemas.openxmlformats.org/officeDocument/2006/relationships/hyperlink" Target="https://twitter.com/#!/mdamir1127/status/1614039236411555840" TargetMode="External" /><Relationship Id="rId386" Type="http://schemas.openxmlformats.org/officeDocument/2006/relationships/hyperlink" Target="https://twitter.com/#!/ripp_twts/status/1614045097250914305" TargetMode="External" /><Relationship Id="rId387" Type="http://schemas.openxmlformats.org/officeDocument/2006/relationships/hyperlink" Target="https://twitter.com/#!/banoffee_e/status/1614049759307915265" TargetMode="External" /><Relationship Id="rId388" Type="http://schemas.openxmlformats.org/officeDocument/2006/relationships/hyperlink" Target="https://twitter.com/#!/arifadzil/status/1614052457545609216" TargetMode="External" /><Relationship Id="rId389" Type="http://schemas.openxmlformats.org/officeDocument/2006/relationships/hyperlink" Target="https://twitter.com/#!/watiesam_/status/1614059877789466626" TargetMode="External" /><Relationship Id="rId390" Type="http://schemas.openxmlformats.org/officeDocument/2006/relationships/hyperlink" Target="https://twitter.com/#!/hikmahyusof28/status/1614060866340818944" TargetMode="External" /><Relationship Id="rId391" Type="http://schemas.openxmlformats.org/officeDocument/2006/relationships/hyperlink" Target="https://twitter.com/#!/rimaulah2615/status/1614062475145785345" TargetMode="External" /><Relationship Id="rId392" Type="http://schemas.openxmlformats.org/officeDocument/2006/relationships/hyperlink" Target="https://twitter.com/#!/aamyyliaaaa/status/1614063897459458053" TargetMode="External" /><Relationship Id="rId393" Type="http://schemas.openxmlformats.org/officeDocument/2006/relationships/hyperlink" Target="https://twitter.com/#!/miroull/status/1614064698357612545" TargetMode="External" /><Relationship Id="rId394" Type="http://schemas.openxmlformats.org/officeDocument/2006/relationships/hyperlink" Target="https://twitter.com/#!/_spilledcurry/status/1614065179997908992" TargetMode="External" /><Relationship Id="rId395" Type="http://schemas.openxmlformats.org/officeDocument/2006/relationships/hyperlink" Target="https://twitter.com/#!/raraleong/status/1614067448680177664" TargetMode="External" /><Relationship Id="rId396" Type="http://schemas.openxmlformats.org/officeDocument/2006/relationships/hyperlink" Target="https://twitter.com/#!/cchupaaaa/status/1614070262684876800" TargetMode="External" /><Relationship Id="rId397" Type="http://schemas.openxmlformats.org/officeDocument/2006/relationships/hyperlink" Target="https://twitter.com/#!/adz_lina/status/1614070441328668672" TargetMode="External" /><Relationship Id="rId398" Type="http://schemas.openxmlformats.org/officeDocument/2006/relationships/hyperlink" Target="https://twitter.com/#!/flashsha/status/1614071654325555200" TargetMode="External" /><Relationship Id="rId399" Type="http://schemas.openxmlformats.org/officeDocument/2006/relationships/hyperlink" Target="https://twitter.com/#!/fikifazali/status/1612448571948953600" TargetMode="External" /><Relationship Id="rId400" Type="http://schemas.openxmlformats.org/officeDocument/2006/relationships/hyperlink" Target="https://twitter.com/#!/fikifazali/status/1614082227687788545" TargetMode="External" /><Relationship Id="rId401" Type="http://schemas.openxmlformats.org/officeDocument/2006/relationships/hyperlink" Target="https://twitter.com/#!/itsfiravee/status/1614085143144304642" TargetMode="External" /><Relationship Id="rId402" Type="http://schemas.openxmlformats.org/officeDocument/2006/relationships/hyperlink" Target="https://twitter.com/#!/fydxoz_/status/1614085473001164801" TargetMode="External" /><Relationship Id="rId403" Type="http://schemas.openxmlformats.org/officeDocument/2006/relationships/hyperlink" Target="https://twitter.com/#!/sheridansamsul/status/1614090424905527296" TargetMode="External" /><Relationship Id="rId404" Type="http://schemas.openxmlformats.org/officeDocument/2006/relationships/hyperlink" Target="https://twitter.com/#!/xmirvz_/status/1614091358578569218" TargetMode="External" /><Relationship Id="rId405" Type="http://schemas.openxmlformats.org/officeDocument/2006/relationships/hyperlink" Target="https://twitter.com/#!/aifanshahran/status/1614095775067426817" TargetMode="External" /><Relationship Id="rId406" Type="http://schemas.openxmlformats.org/officeDocument/2006/relationships/hyperlink" Target="https://twitter.com/#!/heztrisa/status/1614096552200671232" TargetMode="External" /><Relationship Id="rId407" Type="http://schemas.openxmlformats.org/officeDocument/2006/relationships/hyperlink" Target="https://twitter.com/#!/r1ckkkkkkkkkkkk/status/1614098550438391808" TargetMode="External" /><Relationship Id="rId408" Type="http://schemas.openxmlformats.org/officeDocument/2006/relationships/hyperlink" Target="https://twitter.com/#!/hfzdzl/status/1614101409716396032" TargetMode="External" /><Relationship Id="rId409" Type="http://schemas.openxmlformats.org/officeDocument/2006/relationships/hyperlink" Target="https://twitter.com/#!/kejorabintangg/status/1614111133727875072" TargetMode="External" /><Relationship Id="rId410" Type="http://schemas.openxmlformats.org/officeDocument/2006/relationships/hyperlink" Target="https://twitter.com/#!/pendrxgxn/status/1614114962896740352" TargetMode="External" /><Relationship Id="rId411" Type="http://schemas.openxmlformats.org/officeDocument/2006/relationships/hyperlink" Target="https://twitter.com/#!/nraliana/status/1614115476862545923" TargetMode="External" /><Relationship Id="rId412" Type="http://schemas.openxmlformats.org/officeDocument/2006/relationships/hyperlink" Target="https://twitter.com/#!/yuhuu___/status/1614120485079625729" TargetMode="External" /><Relationship Id="rId413" Type="http://schemas.openxmlformats.org/officeDocument/2006/relationships/hyperlink" Target="https://twitter.com/#!/shellodee/status/1614124016520015872" TargetMode="External" /><Relationship Id="rId414" Type="http://schemas.openxmlformats.org/officeDocument/2006/relationships/hyperlink" Target="https://twitter.com/#!/syafiqsyazn_/status/1614124299681681408" TargetMode="External" /><Relationship Id="rId415" Type="http://schemas.openxmlformats.org/officeDocument/2006/relationships/hyperlink" Target="https://twitter.com/#!/irashali/status/1614125178954600448" TargetMode="External" /><Relationship Id="rId416" Type="http://schemas.openxmlformats.org/officeDocument/2006/relationships/hyperlink" Target="https://twitter.com/#!/northernlightzy/status/1614125434568081413" TargetMode="External" /><Relationship Id="rId417" Type="http://schemas.openxmlformats.org/officeDocument/2006/relationships/hyperlink" Target="https://twitter.com/#!/midnightserra/status/1614126552723382273" TargetMode="External" /><Relationship Id="rId418" Type="http://schemas.openxmlformats.org/officeDocument/2006/relationships/hyperlink" Target="https://twitter.com/#!/azimazman4/status/1614136501050441728" TargetMode="External" /><Relationship Id="rId419" Type="http://schemas.openxmlformats.org/officeDocument/2006/relationships/hyperlink" Target="https://twitter.com/#!/fatinamuzz/status/1614143666570039301" TargetMode="External" /><Relationship Id="rId420" Type="http://schemas.openxmlformats.org/officeDocument/2006/relationships/hyperlink" Target="https://twitter.com/#!/zafriezainudin/status/1614143745720737794" TargetMode="External" /><Relationship Id="rId421" Type="http://schemas.openxmlformats.org/officeDocument/2006/relationships/hyperlink" Target="https://twitter.com/#!/taysinnyee/status/1614153040927285250" TargetMode="External" /><Relationship Id="rId422" Type="http://schemas.openxmlformats.org/officeDocument/2006/relationships/hyperlink" Target="https://twitter.com/#!/dianajamalll/status/1614153477562990594" TargetMode="External" /><Relationship Id="rId423" Type="http://schemas.openxmlformats.org/officeDocument/2006/relationships/hyperlink" Target="https://twitter.com/#!/emmash__/status/1614158535063121920" TargetMode="External" /><Relationship Id="rId424" Type="http://schemas.openxmlformats.org/officeDocument/2006/relationships/hyperlink" Target="https://twitter.com/#!/iniapamiska123/status/1614159715055071232" TargetMode="External" /><Relationship Id="rId425" Type="http://schemas.openxmlformats.org/officeDocument/2006/relationships/hyperlink" Target="https://twitter.com/#!/masqaqa/status/1614162290881998848" TargetMode="External" /><Relationship Id="rId426" Type="http://schemas.openxmlformats.org/officeDocument/2006/relationships/hyperlink" Target="https://twitter.com/#!/shazuuu_/status/1614164888817111042" TargetMode="External" /><Relationship Id="rId427" Type="http://schemas.openxmlformats.org/officeDocument/2006/relationships/hyperlink" Target="https://twitter.com/#!/fkrnhakimi/status/1614176593366380546" TargetMode="External" /><Relationship Id="rId428" Type="http://schemas.openxmlformats.org/officeDocument/2006/relationships/hyperlink" Target="https://twitter.com/#!/tycatttttt/status/1614185576479227904" TargetMode="External" /><Relationship Id="rId429" Type="http://schemas.openxmlformats.org/officeDocument/2006/relationships/hyperlink" Target="https://twitter.com/#!/nadyaaimee/status/1614190476890099712" TargetMode="External" /><Relationship Id="rId430" Type="http://schemas.openxmlformats.org/officeDocument/2006/relationships/hyperlink" Target="https://twitter.com/#!/frhdila/status/1614208568978452481" TargetMode="External" /><Relationship Id="rId431" Type="http://schemas.openxmlformats.org/officeDocument/2006/relationships/hyperlink" Target="https://twitter.com/#!/crownt_eth/status/1614220493925810181" TargetMode="External" /><Relationship Id="rId432" Type="http://schemas.openxmlformats.org/officeDocument/2006/relationships/hyperlink" Target="https://twitter.com/#!/crownt_eth/status/1614220493925810181" TargetMode="External" /><Relationship Id="rId433" Type="http://schemas.openxmlformats.org/officeDocument/2006/relationships/hyperlink" Target="https://twitter.com/#!/crownt_eth/status/1614220493925810181" TargetMode="External" /><Relationship Id="rId434" Type="http://schemas.openxmlformats.org/officeDocument/2006/relationships/hyperlink" Target="https://twitter.com/#!/crownt_eth/status/1614220493925810181" TargetMode="External" /><Relationship Id="rId435" Type="http://schemas.openxmlformats.org/officeDocument/2006/relationships/hyperlink" Target="https://twitter.com/#!/crownt_eth/status/1614220493925810181" TargetMode="External" /><Relationship Id="rId436" Type="http://schemas.openxmlformats.org/officeDocument/2006/relationships/hyperlink" Target="https://twitter.com/#!/crownt_eth/status/1614220493925810181" TargetMode="External" /><Relationship Id="rId437" Type="http://schemas.openxmlformats.org/officeDocument/2006/relationships/hyperlink" Target="https://twitter.com/#!/crownt_eth/status/1614220493925810181" TargetMode="External" /><Relationship Id="rId438" Type="http://schemas.openxmlformats.org/officeDocument/2006/relationships/hyperlink" Target="https://twitter.com/#!/crownt_eth/status/1614220493925810181" TargetMode="External" /><Relationship Id="rId439" Type="http://schemas.openxmlformats.org/officeDocument/2006/relationships/hyperlink" Target="https://twitter.com/#!/crownt_eth/status/1614220493925810181" TargetMode="External" /><Relationship Id="rId440" Type="http://schemas.openxmlformats.org/officeDocument/2006/relationships/hyperlink" Target="https://twitter.com/#!/ikhazici/status/1614222155306389505" TargetMode="External" /><Relationship Id="rId441" Type="http://schemas.openxmlformats.org/officeDocument/2006/relationships/hyperlink" Target="https://twitter.com/#!/lehudos_/status/1614223021681827840" TargetMode="External" /><Relationship Id="rId442" Type="http://schemas.openxmlformats.org/officeDocument/2006/relationships/hyperlink" Target="https://twitter.com/#!/lehudos_/status/1614223021681827840" TargetMode="External" /><Relationship Id="rId443" Type="http://schemas.openxmlformats.org/officeDocument/2006/relationships/hyperlink" Target="https://twitter.com/#!/ashmym/status/1614232633395007488" TargetMode="External" /><Relationship Id="rId444" Type="http://schemas.openxmlformats.org/officeDocument/2006/relationships/hyperlink" Target="https://twitter.com/#!/mabitxch/status/1614235509093728258" TargetMode="External" /><Relationship Id="rId445" Type="http://schemas.openxmlformats.org/officeDocument/2006/relationships/hyperlink" Target="https://twitter.com/#!/fariszaris/status/1614237746981392390" TargetMode="External" /><Relationship Id="rId446" Type="http://schemas.openxmlformats.org/officeDocument/2006/relationships/hyperlink" Target="https://twitter.com/#!/fariszaris/status/1614237746981392390" TargetMode="External" /><Relationship Id="rId447" Type="http://schemas.openxmlformats.org/officeDocument/2006/relationships/hyperlink" Target="https://twitter.com/#!/bibbsdarling/status/1614239361029279744" TargetMode="External" /><Relationship Id="rId448" Type="http://schemas.openxmlformats.org/officeDocument/2006/relationships/hyperlink" Target="https://twitter.com/#!/zakirhakim/status/1614248758115725317" TargetMode="External" /><Relationship Id="rId449" Type="http://schemas.openxmlformats.org/officeDocument/2006/relationships/hyperlink" Target="https://twitter.com/#!/ouhhmiera/status/1614252648848576512" TargetMode="External" /><Relationship Id="rId450" Type="http://schemas.openxmlformats.org/officeDocument/2006/relationships/hyperlink" Target="https://twitter.com/#!/aksurflongboard/status/1614252846748405761" TargetMode="External" /><Relationship Id="rId451" Type="http://schemas.openxmlformats.org/officeDocument/2006/relationships/hyperlink" Target="https://twitter.com/#!/baby_noor84/status/1614254446804103170" TargetMode="External" /><Relationship Id="rId452" Type="http://schemas.openxmlformats.org/officeDocument/2006/relationships/hyperlink" Target="https://twitter.com/#!/loveskve/status/1614254562155823105" TargetMode="External" /><Relationship Id="rId453" Type="http://schemas.openxmlformats.org/officeDocument/2006/relationships/hyperlink" Target="https://twitter.com/#!/faaweng/status/1614259753261338624" TargetMode="External" /><Relationship Id="rId454" Type="http://schemas.openxmlformats.org/officeDocument/2006/relationships/hyperlink" Target="https://twitter.com/#!/faaweng/status/1614259753261338624" TargetMode="External" /><Relationship Id="rId455" Type="http://schemas.openxmlformats.org/officeDocument/2006/relationships/hyperlink" Target="https://twitter.com/#!/woridbestperson/status/1614261748177211392" TargetMode="External" /><Relationship Id="rId456" Type="http://schemas.openxmlformats.org/officeDocument/2006/relationships/hyperlink" Target="https://twitter.com/#!/sisuhailahh/status/1614262182811963395" TargetMode="External" /><Relationship Id="rId457" Type="http://schemas.openxmlformats.org/officeDocument/2006/relationships/hyperlink" Target="https://twitter.com/#!/nurizzatin_/status/1614278774740389889" TargetMode="External" /><Relationship Id="rId458" Type="http://schemas.openxmlformats.org/officeDocument/2006/relationships/hyperlink" Target="https://twitter.com/#!/qmarinanajwa/status/1614281738200702977" TargetMode="External" /><Relationship Id="rId459" Type="http://schemas.openxmlformats.org/officeDocument/2006/relationships/hyperlink" Target="https://twitter.com/#!/qmarinanajwa/status/1614204095426097154" TargetMode="External" /><Relationship Id="rId460" Type="http://schemas.openxmlformats.org/officeDocument/2006/relationships/hyperlink" Target="https://twitter.com/#!/qmarinanajwa/status/1614281738200702977" TargetMode="External" /><Relationship Id="rId461" Type="http://schemas.openxmlformats.org/officeDocument/2006/relationships/hyperlink" Target="https://twitter.com/#!/lisamorni/status/1614283994623008770" TargetMode="External" /><Relationship Id="rId462" Type="http://schemas.openxmlformats.org/officeDocument/2006/relationships/hyperlink" Target="https://twitter.com/#!/_ari4nn4_/status/1614287273000062982" TargetMode="External" /><Relationship Id="rId463" Type="http://schemas.openxmlformats.org/officeDocument/2006/relationships/hyperlink" Target="https://twitter.com/#!/saraaidris/status/1614291392196677633" TargetMode="External" /><Relationship Id="rId464" Type="http://schemas.openxmlformats.org/officeDocument/2006/relationships/hyperlink" Target="https://twitter.com/#!/miikbean/status/1614300340165443584" TargetMode="External" /><Relationship Id="rId465" Type="http://schemas.openxmlformats.org/officeDocument/2006/relationships/hyperlink" Target="https://twitter.com/#!/nikfarahhusna/status/1614302788154191874" TargetMode="External" /><Relationship Id="rId466" Type="http://schemas.openxmlformats.org/officeDocument/2006/relationships/hyperlink" Target="https://twitter.com/#!/nikfarahhusna/status/1614303566390530050" TargetMode="External" /><Relationship Id="rId467" Type="http://schemas.openxmlformats.org/officeDocument/2006/relationships/hyperlink" Target="https://twitter.com/#!/mrs_dongjun/status/1614314890977751040" TargetMode="External" /><Relationship Id="rId468" Type="http://schemas.openxmlformats.org/officeDocument/2006/relationships/hyperlink" Target="https://twitter.com/#!/izzazlyfikri/status/1614316262309625856" TargetMode="External" /><Relationship Id="rId469" Type="http://schemas.openxmlformats.org/officeDocument/2006/relationships/hyperlink" Target="https://twitter.com/#!/sempitearnalv_/status/1614316598097227779" TargetMode="External" /><Relationship Id="rId470" Type="http://schemas.openxmlformats.org/officeDocument/2006/relationships/hyperlink" Target="https://twitter.com/#!/nxzm_/status/1614403190962913280" TargetMode="External" /><Relationship Id="rId471" Type="http://schemas.openxmlformats.org/officeDocument/2006/relationships/hyperlink" Target="https://twitter.com/#!/yuecchi86/status/1614164682335744001" TargetMode="External" /><Relationship Id="rId472" Type="http://schemas.openxmlformats.org/officeDocument/2006/relationships/hyperlink" Target="https://twitter.com/#!/sringangel/status/1614404612907499520" TargetMode="External" /><Relationship Id="rId473" Type="http://schemas.openxmlformats.org/officeDocument/2006/relationships/hyperlink" Target="https://twitter.com/#!/sringangel/status/1614404612907499520" TargetMode="External" /><Relationship Id="rId474" Type="http://schemas.openxmlformats.org/officeDocument/2006/relationships/hyperlink" Target="https://twitter.com/#!/scabbbbb/status/1614413847204622337" TargetMode="External" /><Relationship Id="rId475" Type="http://schemas.openxmlformats.org/officeDocument/2006/relationships/hyperlink" Target="https://twitter.com/#!/norkumalaabdul/status/1614420150249467904" TargetMode="External" /><Relationship Id="rId476" Type="http://schemas.openxmlformats.org/officeDocument/2006/relationships/hyperlink" Target="https://twitter.com/#!/narash_sha/status/1614426568071458818" TargetMode="External" /><Relationship Id="rId477" Type="http://schemas.openxmlformats.org/officeDocument/2006/relationships/hyperlink" Target="https://twitter.com/#!/azam_hii/status/1614480615063314432" TargetMode="External" /><Relationship Id="rId478" Type="http://schemas.openxmlformats.org/officeDocument/2006/relationships/hyperlink" Target="https://twitter.com/#!/imnadiahjacobs/status/1614465143924219904" TargetMode="External" /><Relationship Id="rId479" Type="http://schemas.openxmlformats.org/officeDocument/2006/relationships/hyperlink" Target="https://twitter.com/#!/dummydumpling/status/1614488967696744448" TargetMode="External" /><Relationship Id="rId480" Type="http://schemas.openxmlformats.org/officeDocument/2006/relationships/hyperlink" Target="https://twitter.com/#!/dummydumpling/status/1614488967696744448" TargetMode="External" /><Relationship Id="rId481" Type="http://schemas.openxmlformats.org/officeDocument/2006/relationships/hyperlink" Target="https://twitter.com/#!/zvvwafi/status/1614493277935513600" TargetMode="External" /><Relationship Id="rId482" Type="http://schemas.openxmlformats.org/officeDocument/2006/relationships/hyperlink" Target="https://twitter.com/#!/itshazmi/status/1611276202865725447" TargetMode="External" /><Relationship Id="rId483" Type="http://schemas.openxmlformats.org/officeDocument/2006/relationships/hyperlink" Target="https://twitter.com/#!/itshazmi/status/1611659353727324160" TargetMode="External" /><Relationship Id="rId484" Type="http://schemas.openxmlformats.org/officeDocument/2006/relationships/hyperlink" Target="https://twitter.com/#!/itshazmi/status/1612800322338189315" TargetMode="External" /><Relationship Id="rId485" Type="http://schemas.openxmlformats.org/officeDocument/2006/relationships/hyperlink" Target="https://twitter.com/#!/itshazmi/status/1613027473813565440" TargetMode="External" /><Relationship Id="rId486" Type="http://schemas.openxmlformats.org/officeDocument/2006/relationships/hyperlink" Target="https://twitter.com/#!/itshazmi/status/1613797567304982531" TargetMode="External" /><Relationship Id="rId487" Type="http://schemas.openxmlformats.org/officeDocument/2006/relationships/hyperlink" Target="https://twitter.com/#!/itshazmi/status/1614498827704340482" TargetMode="External" /><Relationship Id="rId488" Type="http://schemas.openxmlformats.org/officeDocument/2006/relationships/hyperlink" Target="https://twitter.com/#!/imithaellyza/status/1614500152403804163" TargetMode="External" /><Relationship Id="rId489" Type="http://schemas.openxmlformats.org/officeDocument/2006/relationships/hyperlink" Target="https://twitter.com/#!/fatinthafieqah/status/1614509872674148353" TargetMode="External" /><Relationship Id="rId490" Type="http://schemas.openxmlformats.org/officeDocument/2006/relationships/hyperlink" Target="https://twitter.com/#!/ashaavaff/status/1612803347429613568" TargetMode="External" /><Relationship Id="rId491" Type="http://schemas.openxmlformats.org/officeDocument/2006/relationships/hyperlink" Target="https://twitter.com/#!/ashaavaff/status/1612803420012052483" TargetMode="External" /><Relationship Id="rId492" Type="http://schemas.openxmlformats.org/officeDocument/2006/relationships/hyperlink" Target="https://twitter.com/#!/ashaavaff/status/1613131775324336129" TargetMode="External" /><Relationship Id="rId493" Type="http://schemas.openxmlformats.org/officeDocument/2006/relationships/hyperlink" Target="https://twitter.com/#!/ashaavaff/status/1613552447787773953" TargetMode="External" /><Relationship Id="rId494" Type="http://schemas.openxmlformats.org/officeDocument/2006/relationships/hyperlink" Target="https://twitter.com/#!/ashaavaff/status/1614240746055536641" TargetMode="External" /><Relationship Id="rId495" Type="http://schemas.openxmlformats.org/officeDocument/2006/relationships/hyperlink" Target="https://twitter.com/#!/ashaavaff/status/1614546958466813952" TargetMode="External" /><Relationship Id="rId496" Type="http://schemas.openxmlformats.org/officeDocument/2006/relationships/hyperlink" Target="https://twitter.com/#!/aymnzmi/status/1614557207730733058" TargetMode="External" /><Relationship Id="rId497" Type="http://schemas.openxmlformats.org/officeDocument/2006/relationships/hyperlink" Target="https://twitter.com/#!/najiehahfadzel/status/1614617395607515137" TargetMode="External" /><Relationship Id="rId498" Type="http://schemas.openxmlformats.org/officeDocument/2006/relationships/hyperlink" Target="https://twitter.com/#!/potongkelape/status/1611395091935133697" TargetMode="External" /><Relationship Id="rId499" Type="http://schemas.openxmlformats.org/officeDocument/2006/relationships/hyperlink" Target="https://twitter.com/#!/potongkelape/status/1612236813552476160" TargetMode="External" /><Relationship Id="rId500" Type="http://schemas.openxmlformats.org/officeDocument/2006/relationships/hyperlink" Target="https://twitter.com/#!/potongkelape/status/1612819111930920962" TargetMode="External" /><Relationship Id="rId501" Type="http://schemas.openxmlformats.org/officeDocument/2006/relationships/hyperlink" Target="https://twitter.com/#!/potongkelape/status/1613095073968979968" TargetMode="External" /><Relationship Id="rId502" Type="http://schemas.openxmlformats.org/officeDocument/2006/relationships/hyperlink" Target="https://twitter.com/#!/potongkelape/status/1613328314600681473" TargetMode="External" /><Relationship Id="rId503" Type="http://schemas.openxmlformats.org/officeDocument/2006/relationships/hyperlink" Target="https://twitter.com/#!/potongkelape/status/1613541479577948161" TargetMode="External" /><Relationship Id="rId504" Type="http://schemas.openxmlformats.org/officeDocument/2006/relationships/hyperlink" Target="https://twitter.com/#!/potongkelape/status/1613541505981087744" TargetMode="External" /><Relationship Id="rId505" Type="http://schemas.openxmlformats.org/officeDocument/2006/relationships/hyperlink" Target="https://twitter.com/#!/potongkelape/status/1614268827298332673" TargetMode="External" /><Relationship Id="rId506" Type="http://schemas.openxmlformats.org/officeDocument/2006/relationships/hyperlink" Target="https://twitter.com/#!/potongkelape/status/1614535760711143424" TargetMode="External" /><Relationship Id="rId507" Type="http://schemas.openxmlformats.org/officeDocument/2006/relationships/hyperlink" Target="https://twitter.com/#!/potongkelape/status/1614557046178983939" TargetMode="External" /><Relationship Id="rId508" Type="http://schemas.openxmlformats.org/officeDocument/2006/relationships/hyperlink" Target="https://twitter.com/#!/potongkelape/status/1614650769889972224" TargetMode="External" /><Relationship Id="rId509" Type="http://schemas.openxmlformats.org/officeDocument/2006/relationships/hyperlink" Target="https://twitter.com/#!/ajiqsss/status/1614671025513566210"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f8Eurj52hR" TargetMode="External" /><Relationship Id="rId2" Type="http://schemas.openxmlformats.org/officeDocument/2006/relationships/hyperlink" Target="https://t.co/HrGxIDsZlW" TargetMode="External" /><Relationship Id="rId3" Type="http://schemas.openxmlformats.org/officeDocument/2006/relationships/hyperlink" Target="http://t.co/GdUxJg2eVO" TargetMode="External" /><Relationship Id="rId4" Type="http://schemas.openxmlformats.org/officeDocument/2006/relationships/hyperlink" Target="https://t.co/tCtIUlaX0H" TargetMode="External" /><Relationship Id="rId5" Type="http://schemas.openxmlformats.org/officeDocument/2006/relationships/hyperlink" Target="https://t.co/gdGWtTdGAq" TargetMode="External" /><Relationship Id="rId6" Type="http://schemas.openxmlformats.org/officeDocument/2006/relationships/hyperlink" Target="https://t.co/2EbvQHeudD" TargetMode="External" /><Relationship Id="rId7" Type="http://schemas.openxmlformats.org/officeDocument/2006/relationships/hyperlink" Target="https://t.co/lHiknXzvn5" TargetMode="External" /><Relationship Id="rId8" Type="http://schemas.openxmlformats.org/officeDocument/2006/relationships/hyperlink" Target="https://t.co/8n1CuPsj7O" TargetMode="External" /><Relationship Id="rId9" Type="http://schemas.openxmlformats.org/officeDocument/2006/relationships/hyperlink" Target="https://t.co/t8oOUu1aeX" TargetMode="External" /><Relationship Id="rId10" Type="http://schemas.openxmlformats.org/officeDocument/2006/relationships/hyperlink" Target="https://t.co/uUM3LRu5XA" TargetMode="External" /><Relationship Id="rId11" Type="http://schemas.openxmlformats.org/officeDocument/2006/relationships/hyperlink" Target="https://t.co/STs39W9X0i" TargetMode="External" /><Relationship Id="rId12" Type="http://schemas.openxmlformats.org/officeDocument/2006/relationships/hyperlink" Target="https://t.co/y9EqKL2DfL" TargetMode="External" /><Relationship Id="rId13" Type="http://schemas.openxmlformats.org/officeDocument/2006/relationships/hyperlink" Target="https://t.co/Zb29kGbj8S" TargetMode="External" /><Relationship Id="rId14" Type="http://schemas.openxmlformats.org/officeDocument/2006/relationships/hyperlink" Target="http://t.co/MmWo51YGsx" TargetMode="External" /><Relationship Id="rId15" Type="http://schemas.openxmlformats.org/officeDocument/2006/relationships/hyperlink" Target="https://t.co/T9Td5x2B2C" TargetMode="External" /><Relationship Id="rId16" Type="http://schemas.openxmlformats.org/officeDocument/2006/relationships/hyperlink" Target="https://t.co/bEHdBbNFlT" TargetMode="External" /><Relationship Id="rId17" Type="http://schemas.openxmlformats.org/officeDocument/2006/relationships/hyperlink" Target="https://t.co/pmgXkf8h3i" TargetMode="External" /><Relationship Id="rId18" Type="http://schemas.openxmlformats.org/officeDocument/2006/relationships/hyperlink" Target="https://t.co/VwGTx8GWwc" TargetMode="External" /><Relationship Id="rId19" Type="http://schemas.openxmlformats.org/officeDocument/2006/relationships/hyperlink" Target="https://t.co/0e4wfcxe0z" TargetMode="External" /><Relationship Id="rId20" Type="http://schemas.openxmlformats.org/officeDocument/2006/relationships/hyperlink" Target="https://t.co/PX29MSTjVg" TargetMode="External" /><Relationship Id="rId21" Type="http://schemas.openxmlformats.org/officeDocument/2006/relationships/hyperlink" Target="https://t.co/HHQlaNnbWC" TargetMode="External" /><Relationship Id="rId22" Type="http://schemas.openxmlformats.org/officeDocument/2006/relationships/hyperlink" Target="https://t.co/xGuP5OVAyY" TargetMode="External" /><Relationship Id="rId23" Type="http://schemas.openxmlformats.org/officeDocument/2006/relationships/hyperlink" Target="https://t.co/mhYEZs5Fau" TargetMode="External" /><Relationship Id="rId24" Type="http://schemas.openxmlformats.org/officeDocument/2006/relationships/hyperlink" Target="https://t.co/HnGyPsixba" TargetMode="External" /><Relationship Id="rId25" Type="http://schemas.openxmlformats.org/officeDocument/2006/relationships/hyperlink" Target="https://t.co/wmXzzSpIps" TargetMode="External" /><Relationship Id="rId26" Type="http://schemas.openxmlformats.org/officeDocument/2006/relationships/hyperlink" Target="https://t.co/RyhSgX1CoD" TargetMode="External" /><Relationship Id="rId27" Type="http://schemas.openxmlformats.org/officeDocument/2006/relationships/hyperlink" Target="https://t.co/BlatbpCuqe" TargetMode="External" /><Relationship Id="rId28" Type="http://schemas.openxmlformats.org/officeDocument/2006/relationships/hyperlink" Target="https://t.co/yiOgLk4Pmm" TargetMode="External" /><Relationship Id="rId29" Type="http://schemas.openxmlformats.org/officeDocument/2006/relationships/hyperlink" Target="https://t.co/289JVH8x7u" TargetMode="External" /><Relationship Id="rId30" Type="http://schemas.openxmlformats.org/officeDocument/2006/relationships/hyperlink" Target="https://t.co/44lBMUUdAd" TargetMode="External" /><Relationship Id="rId31" Type="http://schemas.openxmlformats.org/officeDocument/2006/relationships/hyperlink" Target="https://t.co/5EPQFnp0mT" TargetMode="External" /><Relationship Id="rId32" Type="http://schemas.openxmlformats.org/officeDocument/2006/relationships/hyperlink" Target="https://t.co/lWTxH20r8Z" TargetMode="External" /><Relationship Id="rId33" Type="http://schemas.openxmlformats.org/officeDocument/2006/relationships/hyperlink" Target="https://t.co/gAlIM7ABnf" TargetMode="External" /><Relationship Id="rId34" Type="http://schemas.openxmlformats.org/officeDocument/2006/relationships/hyperlink" Target="https://t.co/IqGk2JkHLb" TargetMode="External" /><Relationship Id="rId35" Type="http://schemas.openxmlformats.org/officeDocument/2006/relationships/hyperlink" Target="https://t.co/tDN1d9mTTe" TargetMode="External" /><Relationship Id="rId36" Type="http://schemas.openxmlformats.org/officeDocument/2006/relationships/hyperlink" Target="https://t.co/3meY9fBckO" TargetMode="External" /><Relationship Id="rId37" Type="http://schemas.openxmlformats.org/officeDocument/2006/relationships/hyperlink" Target="https://t.co/pR2ait3MLx" TargetMode="External" /><Relationship Id="rId38" Type="http://schemas.openxmlformats.org/officeDocument/2006/relationships/hyperlink" Target="https://t.co/EdDxkiUuwQ" TargetMode="External" /><Relationship Id="rId39" Type="http://schemas.openxmlformats.org/officeDocument/2006/relationships/hyperlink" Target="https://t.co/JVfKtJ24f4" TargetMode="External" /><Relationship Id="rId40" Type="http://schemas.openxmlformats.org/officeDocument/2006/relationships/hyperlink" Target="https://t.co/xmITXuKWqx" TargetMode="External" /><Relationship Id="rId41" Type="http://schemas.openxmlformats.org/officeDocument/2006/relationships/hyperlink" Target="https://t.co/eqjyMGGMxJ" TargetMode="External" /><Relationship Id="rId42" Type="http://schemas.openxmlformats.org/officeDocument/2006/relationships/hyperlink" Target="https://t.co/z8tNkAB7Re" TargetMode="External" /><Relationship Id="rId43" Type="http://schemas.openxmlformats.org/officeDocument/2006/relationships/hyperlink" Target="https://t.co/Bh8CwyP1Ha" TargetMode="External" /><Relationship Id="rId44" Type="http://schemas.openxmlformats.org/officeDocument/2006/relationships/hyperlink" Target="https://t.co/iW5qL55H86" TargetMode="External" /><Relationship Id="rId45" Type="http://schemas.openxmlformats.org/officeDocument/2006/relationships/hyperlink" Target="https://t.co/nzWHyzi0ad" TargetMode="External" /><Relationship Id="rId46" Type="http://schemas.openxmlformats.org/officeDocument/2006/relationships/hyperlink" Target="https://t.co/09pmNHSy2c" TargetMode="External" /><Relationship Id="rId47" Type="http://schemas.openxmlformats.org/officeDocument/2006/relationships/hyperlink" Target="https://t.co/DAIhGW97S7" TargetMode="External" /><Relationship Id="rId48" Type="http://schemas.openxmlformats.org/officeDocument/2006/relationships/hyperlink" Target="https://t.co/Kod46zYuKY" TargetMode="External" /><Relationship Id="rId49" Type="http://schemas.openxmlformats.org/officeDocument/2006/relationships/hyperlink" Target="https://t.co/ewNlrjaOZ6" TargetMode="External" /><Relationship Id="rId50" Type="http://schemas.openxmlformats.org/officeDocument/2006/relationships/hyperlink" Target="https://t.co/16MnKeySXv" TargetMode="External" /><Relationship Id="rId51" Type="http://schemas.openxmlformats.org/officeDocument/2006/relationships/hyperlink" Target="https://t.co/IvXAGxDbvE" TargetMode="External" /><Relationship Id="rId52" Type="http://schemas.openxmlformats.org/officeDocument/2006/relationships/hyperlink" Target="https://t.co/N9WaU30tcA" TargetMode="External" /><Relationship Id="rId53" Type="http://schemas.openxmlformats.org/officeDocument/2006/relationships/hyperlink" Target="https://t.co/vjjJvUvQAG" TargetMode="External" /><Relationship Id="rId54" Type="http://schemas.openxmlformats.org/officeDocument/2006/relationships/hyperlink" Target="https://t.co/PRyMSxLtqD" TargetMode="External" /><Relationship Id="rId55" Type="http://schemas.openxmlformats.org/officeDocument/2006/relationships/hyperlink" Target="https://t.co/Eh9zMKdMyP" TargetMode="External" /><Relationship Id="rId56" Type="http://schemas.openxmlformats.org/officeDocument/2006/relationships/hyperlink" Target="https://t.co/qtH9crqtRB" TargetMode="External" /><Relationship Id="rId57" Type="http://schemas.openxmlformats.org/officeDocument/2006/relationships/hyperlink" Target="https://t.co/FP0DjQ2uzk" TargetMode="External" /><Relationship Id="rId58" Type="http://schemas.openxmlformats.org/officeDocument/2006/relationships/hyperlink" Target="https://t.co/Vo9diIwyXB" TargetMode="External" /><Relationship Id="rId59" Type="http://schemas.openxmlformats.org/officeDocument/2006/relationships/hyperlink" Target="https://t.co/mpAPEKQheS" TargetMode="External" /><Relationship Id="rId60" Type="http://schemas.openxmlformats.org/officeDocument/2006/relationships/hyperlink" Target="https://t.co/tiAgj8hE9E" TargetMode="External" /><Relationship Id="rId61" Type="http://schemas.openxmlformats.org/officeDocument/2006/relationships/hyperlink" Target="https://t.co/vhKQtCuhR4" TargetMode="External" /><Relationship Id="rId62" Type="http://schemas.openxmlformats.org/officeDocument/2006/relationships/hyperlink" Target="https://t.co/oWlLKf5jAV" TargetMode="External" /><Relationship Id="rId63" Type="http://schemas.openxmlformats.org/officeDocument/2006/relationships/hyperlink" Target="https://t.co/MTSNKTVfCq" TargetMode="External" /><Relationship Id="rId64" Type="http://schemas.openxmlformats.org/officeDocument/2006/relationships/hyperlink" Target="https://t.co/R6TRAswbDr" TargetMode="External" /><Relationship Id="rId65" Type="http://schemas.openxmlformats.org/officeDocument/2006/relationships/hyperlink" Target="https://t.co/oIBM88QwJo" TargetMode="External" /><Relationship Id="rId66" Type="http://schemas.openxmlformats.org/officeDocument/2006/relationships/hyperlink" Target="https://t.co/iJgyabB7yT" TargetMode="External" /><Relationship Id="rId67" Type="http://schemas.openxmlformats.org/officeDocument/2006/relationships/hyperlink" Target="https://t.co/pWpRcD4XBv" TargetMode="External" /><Relationship Id="rId68" Type="http://schemas.openxmlformats.org/officeDocument/2006/relationships/hyperlink" Target="https://t.co/NzHUA9ysDZ" TargetMode="External" /><Relationship Id="rId69" Type="http://schemas.openxmlformats.org/officeDocument/2006/relationships/hyperlink" Target="https://t.co/XJsgYgLKnb" TargetMode="External" /><Relationship Id="rId70" Type="http://schemas.openxmlformats.org/officeDocument/2006/relationships/hyperlink" Target="https://t.co/jjEPYR0Qkv" TargetMode="External" /><Relationship Id="rId71" Type="http://schemas.openxmlformats.org/officeDocument/2006/relationships/hyperlink" Target="https://t.co/dsXP9Zk5TB" TargetMode="External" /><Relationship Id="rId72" Type="http://schemas.openxmlformats.org/officeDocument/2006/relationships/hyperlink" Target="https://t.co/lAaeoHYGJe" TargetMode="External" /><Relationship Id="rId73" Type="http://schemas.openxmlformats.org/officeDocument/2006/relationships/hyperlink" Target="https://t.co/kKYSQbWJKv" TargetMode="External" /><Relationship Id="rId74" Type="http://schemas.openxmlformats.org/officeDocument/2006/relationships/hyperlink" Target="https://t.co/O3DyDyhTyC" TargetMode="External" /><Relationship Id="rId75" Type="http://schemas.openxmlformats.org/officeDocument/2006/relationships/hyperlink" Target="https://t.co/m3eSiPeFfz" TargetMode="External" /><Relationship Id="rId76" Type="http://schemas.openxmlformats.org/officeDocument/2006/relationships/hyperlink" Target="https://t.co/8HwMCrgr4L" TargetMode="External" /><Relationship Id="rId77" Type="http://schemas.openxmlformats.org/officeDocument/2006/relationships/hyperlink" Target="https://t.co/r1mpbfnuvt" TargetMode="External" /><Relationship Id="rId78" Type="http://schemas.openxmlformats.org/officeDocument/2006/relationships/hyperlink" Target="https://t.co/NpzagLVKWm" TargetMode="External" /><Relationship Id="rId79" Type="http://schemas.openxmlformats.org/officeDocument/2006/relationships/hyperlink" Target="https://t.co/YXNZPoQ0Rm" TargetMode="External" /><Relationship Id="rId80" Type="http://schemas.openxmlformats.org/officeDocument/2006/relationships/hyperlink" Target="https://t.co/bBnK1ficnX" TargetMode="External" /><Relationship Id="rId81" Type="http://schemas.openxmlformats.org/officeDocument/2006/relationships/hyperlink" Target="https://t.co/R1673VGdmg" TargetMode="External" /><Relationship Id="rId82" Type="http://schemas.openxmlformats.org/officeDocument/2006/relationships/hyperlink" Target="https://t.co/w13BkdqPAG" TargetMode="External" /><Relationship Id="rId83" Type="http://schemas.openxmlformats.org/officeDocument/2006/relationships/hyperlink" Target="https://t.co/To77ZCVVbe" TargetMode="External" /><Relationship Id="rId84" Type="http://schemas.openxmlformats.org/officeDocument/2006/relationships/hyperlink" Target="https://t.co/dUTx2ng5hH" TargetMode="External" /><Relationship Id="rId85" Type="http://schemas.openxmlformats.org/officeDocument/2006/relationships/hyperlink" Target="https://t.co/PZnVW5SvqI" TargetMode="External" /><Relationship Id="rId86" Type="http://schemas.openxmlformats.org/officeDocument/2006/relationships/hyperlink" Target="https://t.co/R9e2YLgRKc" TargetMode="External" /><Relationship Id="rId87" Type="http://schemas.openxmlformats.org/officeDocument/2006/relationships/hyperlink" Target="https://t.co/SwWaXkEwNr" TargetMode="External" /><Relationship Id="rId88" Type="http://schemas.openxmlformats.org/officeDocument/2006/relationships/hyperlink" Target="https://t.co/t3gQtngwds" TargetMode="External" /><Relationship Id="rId89" Type="http://schemas.openxmlformats.org/officeDocument/2006/relationships/hyperlink" Target="https://t.co/Isj0CCNaNT" TargetMode="External" /><Relationship Id="rId90" Type="http://schemas.openxmlformats.org/officeDocument/2006/relationships/hyperlink" Target="http://instagram.com/mambangstory" TargetMode="External" /><Relationship Id="rId91" Type="http://schemas.openxmlformats.org/officeDocument/2006/relationships/hyperlink" Target="https://t.co/0kT6ZJvLim" TargetMode="External" /><Relationship Id="rId92" Type="http://schemas.openxmlformats.org/officeDocument/2006/relationships/hyperlink" Target="https://t.co/4TZxLfZbA2" TargetMode="External" /><Relationship Id="rId93" Type="http://schemas.openxmlformats.org/officeDocument/2006/relationships/hyperlink" Target="https://t.co/hmdzd0PLry" TargetMode="External" /><Relationship Id="rId94" Type="http://schemas.openxmlformats.org/officeDocument/2006/relationships/hyperlink" Target="https://t.co/o8ja319hQ8" TargetMode="External" /><Relationship Id="rId95" Type="http://schemas.openxmlformats.org/officeDocument/2006/relationships/hyperlink" Target="https://t.co/HQxNBXxRYL" TargetMode="External" /><Relationship Id="rId96" Type="http://schemas.openxmlformats.org/officeDocument/2006/relationships/hyperlink" Target="https://t.co/4Hpr4EPNIn" TargetMode="External" /><Relationship Id="rId97" Type="http://schemas.openxmlformats.org/officeDocument/2006/relationships/hyperlink" Target="https://t.co/fU6NWkm2P9" TargetMode="External" /><Relationship Id="rId98" Type="http://schemas.openxmlformats.org/officeDocument/2006/relationships/hyperlink" Target="https://t.co/bMt7myqPbw" TargetMode="External" /><Relationship Id="rId99" Type="http://schemas.openxmlformats.org/officeDocument/2006/relationships/hyperlink" Target="https://t.co/NVr8qhr3K7" TargetMode="External" /><Relationship Id="rId100" Type="http://schemas.openxmlformats.org/officeDocument/2006/relationships/hyperlink" Target="https://t.co/vIa3qMnWfV" TargetMode="External" /><Relationship Id="rId101" Type="http://schemas.openxmlformats.org/officeDocument/2006/relationships/hyperlink" Target="https://t.co/YoNI1nqUgc" TargetMode="External" /><Relationship Id="rId102" Type="http://schemas.openxmlformats.org/officeDocument/2006/relationships/hyperlink" Target="https://t.co/rOEB7RTfUf" TargetMode="External" /><Relationship Id="rId103" Type="http://schemas.openxmlformats.org/officeDocument/2006/relationships/hyperlink" Target="https://t.co/ABtNSjO9zj" TargetMode="External" /><Relationship Id="rId104" Type="http://schemas.openxmlformats.org/officeDocument/2006/relationships/hyperlink" Target="https://t.co/o3wRarxCc7" TargetMode="External" /><Relationship Id="rId105" Type="http://schemas.openxmlformats.org/officeDocument/2006/relationships/hyperlink" Target="https://t.co/PLwg7c6eLe" TargetMode="External" /><Relationship Id="rId106" Type="http://schemas.openxmlformats.org/officeDocument/2006/relationships/hyperlink" Target="https://t.co/lEf4bputxP" TargetMode="External" /><Relationship Id="rId107" Type="http://schemas.openxmlformats.org/officeDocument/2006/relationships/hyperlink" Target="https://t.co/DY23Ne2MpD" TargetMode="External" /><Relationship Id="rId108" Type="http://schemas.openxmlformats.org/officeDocument/2006/relationships/hyperlink" Target="https://t.co/LQyRRPPSrU" TargetMode="External" /><Relationship Id="rId109" Type="http://schemas.openxmlformats.org/officeDocument/2006/relationships/hyperlink" Target="https://t.co/t2ECtvlCDP" TargetMode="External" /><Relationship Id="rId110" Type="http://schemas.openxmlformats.org/officeDocument/2006/relationships/hyperlink" Target="https://t.co/MvYshdFDdC" TargetMode="External" /><Relationship Id="rId111" Type="http://schemas.openxmlformats.org/officeDocument/2006/relationships/hyperlink" Target="https://t.co/VIj7ZT7M27" TargetMode="External" /><Relationship Id="rId112" Type="http://schemas.openxmlformats.org/officeDocument/2006/relationships/hyperlink" Target="https://t.co/WnjotsuBaM" TargetMode="External" /><Relationship Id="rId113" Type="http://schemas.openxmlformats.org/officeDocument/2006/relationships/hyperlink" Target="https://t.co/NKcrmVqkKx" TargetMode="External" /><Relationship Id="rId114" Type="http://schemas.openxmlformats.org/officeDocument/2006/relationships/hyperlink" Target="https://t.co/pN9jfJgVyB" TargetMode="External" /><Relationship Id="rId115" Type="http://schemas.openxmlformats.org/officeDocument/2006/relationships/hyperlink" Target="http://pbs.twimg.com/profile_images/1605848527698919425/0wcbr5xP_normal.jpg" TargetMode="External" /><Relationship Id="rId116" Type="http://schemas.openxmlformats.org/officeDocument/2006/relationships/hyperlink" Target="http://pbs.twimg.com/profile_images/1392442855914754051/GQwJ72O0_normal.jpg" TargetMode="External" /><Relationship Id="rId117" Type="http://schemas.openxmlformats.org/officeDocument/2006/relationships/hyperlink" Target="http://pbs.twimg.com/profile_images/1428926410173816832/cOV0018E_normal.jpg" TargetMode="External" /><Relationship Id="rId118" Type="http://schemas.openxmlformats.org/officeDocument/2006/relationships/hyperlink" Target="http://pbs.twimg.com/profile_images/1350379016725749763/fSvSPOGh_normal.jpg" TargetMode="External" /><Relationship Id="rId119" Type="http://schemas.openxmlformats.org/officeDocument/2006/relationships/hyperlink" Target="http://pbs.twimg.com/profile_images/1187100129704046592/cNz0ESKD_normal.jpg" TargetMode="External" /><Relationship Id="rId120" Type="http://schemas.openxmlformats.org/officeDocument/2006/relationships/hyperlink" Target="http://pbs.twimg.com/profile_images/1316618048493645824/NXrLWGZI_normal.jpg" TargetMode="External" /><Relationship Id="rId121" Type="http://schemas.openxmlformats.org/officeDocument/2006/relationships/hyperlink" Target="http://pbs.twimg.com/profile_images/1417991145229934592/KLJijC0O_normal.jpg" TargetMode="External" /><Relationship Id="rId122" Type="http://schemas.openxmlformats.org/officeDocument/2006/relationships/hyperlink" Target="http://pbs.twimg.com/profile_images/1597259615213092865/yzTLakrh_normal.jpg" TargetMode="External" /><Relationship Id="rId123" Type="http://schemas.openxmlformats.org/officeDocument/2006/relationships/hyperlink" Target="http://pbs.twimg.com/profile_images/1613012338713694209/YlVt7DNB_normal.jpg" TargetMode="External" /><Relationship Id="rId124" Type="http://schemas.openxmlformats.org/officeDocument/2006/relationships/hyperlink" Target="http://pbs.twimg.com/profile_images/1266317678/199944_10150104284631714_152967001713_6810351_3249705_n_-_Copy_normal.jpg" TargetMode="External" /><Relationship Id="rId125" Type="http://schemas.openxmlformats.org/officeDocument/2006/relationships/hyperlink" Target="http://pbs.twimg.com/profile_images/1268570190855331841/CiNnNX94_normal.jpg" TargetMode="External" /><Relationship Id="rId126" Type="http://schemas.openxmlformats.org/officeDocument/2006/relationships/hyperlink" Target="http://pbs.twimg.com/profile_images/1560113628409303041/FyL-ceF3_normal.jpg" TargetMode="External" /><Relationship Id="rId127" Type="http://schemas.openxmlformats.org/officeDocument/2006/relationships/hyperlink" Target="http://pbs.twimg.com/profile_images/1588201193851031553/YmVpkD56_normal.jpg" TargetMode="External" /><Relationship Id="rId128" Type="http://schemas.openxmlformats.org/officeDocument/2006/relationships/hyperlink" Target="http://pbs.twimg.com/profile_images/657658915098783745/eV8BkdD5_normal.jpg" TargetMode="External" /><Relationship Id="rId129" Type="http://schemas.openxmlformats.org/officeDocument/2006/relationships/hyperlink" Target="http://pbs.twimg.com/profile_images/1279006654655164421/kSshUttX_normal.jpg" TargetMode="External" /><Relationship Id="rId130" Type="http://schemas.openxmlformats.org/officeDocument/2006/relationships/hyperlink" Target="http://pbs.twimg.com/profile_images/763272403258527744/XLMB1oYG_normal.jpg" TargetMode="External" /><Relationship Id="rId131" Type="http://schemas.openxmlformats.org/officeDocument/2006/relationships/hyperlink" Target="http://pbs.twimg.com/profile_images/630707342057693184/rLl0U60J_normal.png" TargetMode="External" /><Relationship Id="rId132" Type="http://schemas.openxmlformats.org/officeDocument/2006/relationships/hyperlink" Target="http://pbs.twimg.com/profile_images/1412388433507405825/QalS-exM_normal.jpg" TargetMode="External" /><Relationship Id="rId133" Type="http://schemas.openxmlformats.org/officeDocument/2006/relationships/hyperlink" Target="http://pbs.twimg.com/profile_images/1410628939408543745/eNJqkOav_normal.jpg" TargetMode="External" /><Relationship Id="rId134" Type="http://schemas.openxmlformats.org/officeDocument/2006/relationships/hyperlink" Target="http://pbs.twimg.com/profile_images/1295137340071923712/T5_rhQqE_normal.png" TargetMode="External" /><Relationship Id="rId135" Type="http://schemas.openxmlformats.org/officeDocument/2006/relationships/hyperlink" Target="http://pbs.twimg.com/profile_images/468970181038186497/IQaQq3b8_normal.jpeg" TargetMode="External" /><Relationship Id="rId136" Type="http://schemas.openxmlformats.org/officeDocument/2006/relationships/hyperlink" Target="http://pbs.twimg.com/profile_images/1608457470435004416/-572fJMt_normal.jpg" TargetMode="External" /><Relationship Id="rId137" Type="http://schemas.openxmlformats.org/officeDocument/2006/relationships/hyperlink" Target="http://pbs.twimg.com/profile_images/1611031366199803904/e70MaupZ_normal.jpg" TargetMode="External" /><Relationship Id="rId138" Type="http://schemas.openxmlformats.org/officeDocument/2006/relationships/hyperlink" Target="http://pbs.twimg.com/profile_images/1256976255628402689/O-aJ_-fh_normal.jpg" TargetMode="External" /><Relationship Id="rId139" Type="http://schemas.openxmlformats.org/officeDocument/2006/relationships/hyperlink" Target="http://pbs.twimg.com/profile_images/1610234685971382274/QmUVCPS5_normal.jpg" TargetMode="External" /><Relationship Id="rId140" Type="http://schemas.openxmlformats.org/officeDocument/2006/relationships/hyperlink" Target="http://pbs.twimg.com/profile_images/1534009666002243584/SJTC_qLz_normal.jpg" TargetMode="External" /><Relationship Id="rId141" Type="http://schemas.openxmlformats.org/officeDocument/2006/relationships/hyperlink" Target="http://pbs.twimg.com/profile_images/1612351754385125376/umhO7GwC_normal.jpg" TargetMode="External" /><Relationship Id="rId142" Type="http://schemas.openxmlformats.org/officeDocument/2006/relationships/hyperlink" Target="http://pbs.twimg.com/profile_images/1589909773859758081/e-taNHGj_normal.jpg" TargetMode="External" /><Relationship Id="rId143" Type="http://schemas.openxmlformats.org/officeDocument/2006/relationships/hyperlink" Target="http://pbs.twimg.com/profile_images/1343792961746653184/MdZ4SsLe_normal.jpg" TargetMode="External" /><Relationship Id="rId144" Type="http://schemas.openxmlformats.org/officeDocument/2006/relationships/hyperlink" Target="http://pbs.twimg.com/profile_images/1611900336331198464/lNO-4AX3_normal.jpg" TargetMode="External" /><Relationship Id="rId145" Type="http://schemas.openxmlformats.org/officeDocument/2006/relationships/hyperlink" Target="http://pbs.twimg.com/profile_images/1609211918950223872/VmY_3XUQ_normal.jpg" TargetMode="External" /><Relationship Id="rId146" Type="http://schemas.openxmlformats.org/officeDocument/2006/relationships/hyperlink" Target="http://pbs.twimg.com/profile_images/1585315890245275648/TGkG4ORT_normal.jpg" TargetMode="External" /><Relationship Id="rId147" Type="http://schemas.openxmlformats.org/officeDocument/2006/relationships/hyperlink" Target="http://pbs.twimg.com/profile_images/1555413641817899010/IhCx6fVl_normal.jpg" TargetMode="External" /><Relationship Id="rId148" Type="http://schemas.openxmlformats.org/officeDocument/2006/relationships/hyperlink" Target="http://pbs.twimg.com/profile_images/1147657683576557569/ZH7ly9dZ_normal.jpg" TargetMode="External" /><Relationship Id="rId149" Type="http://schemas.openxmlformats.org/officeDocument/2006/relationships/hyperlink" Target="http://pbs.twimg.com/profile_images/1342315671342870528/Gsjw42Pm_normal.jpg" TargetMode="External" /><Relationship Id="rId150" Type="http://schemas.openxmlformats.org/officeDocument/2006/relationships/hyperlink" Target="http://pbs.twimg.com/profile_images/1421330347929661448/6JORPeTV_normal.jpg" TargetMode="External" /><Relationship Id="rId151" Type="http://schemas.openxmlformats.org/officeDocument/2006/relationships/hyperlink" Target="http://pbs.twimg.com/profile_images/2791335194/90ddeae0b5dafdf7ad3fb077f74a9592_normal.jpeg" TargetMode="External" /><Relationship Id="rId152" Type="http://schemas.openxmlformats.org/officeDocument/2006/relationships/hyperlink" Target="http://pbs.twimg.com/profile_images/1421025723167363078/e6a5RqAZ_normal.jpg" TargetMode="External" /><Relationship Id="rId153" Type="http://schemas.openxmlformats.org/officeDocument/2006/relationships/hyperlink" Target="http://pbs.twimg.com/profile_images/1391735417993498626/SkEWnP7E_normal.jpg" TargetMode="External" /><Relationship Id="rId154" Type="http://schemas.openxmlformats.org/officeDocument/2006/relationships/hyperlink" Target="http://pbs.twimg.com/profile_images/1242419586860855297/cpNI-6E5_normal.jpg" TargetMode="External" /><Relationship Id="rId155" Type="http://schemas.openxmlformats.org/officeDocument/2006/relationships/hyperlink" Target="http://pbs.twimg.com/profile_images/977922991559393281/h3vzru2E_normal.jpg" TargetMode="External" /><Relationship Id="rId156" Type="http://schemas.openxmlformats.org/officeDocument/2006/relationships/hyperlink" Target="http://pbs.twimg.com/profile_images/1421307755223142411/RJcEc-3n_normal.jpg" TargetMode="External" /><Relationship Id="rId157" Type="http://schemas.openxmlformats.org/officeDocument/2006/relationships/hyperlink" Target="http://pbs.twimg.com/profile_images/1608026740148039680/8vWWgefQ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231183724206706688/xYRYQ0cX_normal.jpg" TargetMode="External" /><Relationship Id="rId160" Type="http://schemas.openxmlformats.org/officeDocument/2006/relationships/hyperlink" Target="http://pbs.twimg.com/profile_images/1591826606200619008/GSjokdU3_normal.jpg" TargetMode="External" /><Relationship Id="rId161" Type="http://schemas.openxmlformats.org/officeDocument/2006/relationships/hyperlink" Target="http://pbs.twimg.com/profile_images/1613426116475392000/pX5wtrNR_normal.jpg" TargetMode="External" /><Relationship Id="rId162" Type="http://schemas.openxmlformats.org/officeDocument/2006/relationships/hyperlink" Target="http://pbs.twimg.com/profile_images/1404975724109320195/9v6cZmnR_normal.jpg" TargetMode="External" /><Relationship Id="rId163" Type="http://schemas.openxmlformats.org/officeDocument/2006/relationships/hyperlink" Target="http://pbs.twimg.com/profile_images/1410627240778469378/_A-AMzMf_normal.jpg" TargetMode="External" /><Relationship Id="rId164" Type="http://schemas.openxmlformats.org/officeDocument/2006/relationships/hyperlink" Target="http://pbs.twimg.com/profile_images/3525081061/21d27920f68e446c0c8f119da1fe7675_normal.jpeg" TargetMode="External" /><Relationship Id="rId165" Type="http://schemas.openxmlformats.org/officeDocument/2006/relationships/hyperlink" Target="http://pbs.twimg.com/profile_images/1063630204449415168/uZ0N_mf3_normal.jpg" TargetMode="External" /><Relationship Id="rId166" Type="http://schemas.openxmlformats.org/officeDocument/2006/relationships/hyperlink" Target="http://pbs.twimg.com/profile_images/1609533448313802758/vNwMQkaV_normal.jpg" TargetMode="External" /><Relationship Id="rId167" Type="http://schemas.openxmlformats.org/officeDocument/2006/relationships/hyperlink" Target="http://pbs.twimg.com/profile_images/1588412237269839872/3HkRq5Ql_normal.jpg" TargetMode="External" /><Relationship Id="rId168" Type="http://schemas.openxmlformats.org/officeDocument/2006/relationships/hyperlink" Target="http://pbs.twimg.com/profile_images/1605873032899137536/QWOvYxb9_normal.jpg" TargetMode="External" /><Relationship Id="rId169" Type="http://schemas.openxmlformats.org/officeDocument/2006/relationships/hyperlink" Target="http://pbs.twimg.com/profile_images/1605598673412698112/0VMHAJGE_normal.jpg" TargetMode="External" /><Relationship Id="rId170" Type="http://schemas.openxmlformats.org/officeDocument/2006/relationships/hyperlink" Target="http://pbs.twimg.com/profile_images/1611219152810958849/N7vxuK-J_normal.jpg" TargetMode="External" /><Relationship Id="rId171" Type="http://schemas.openxmlformats.org/officeDocument/2006/relationships/hyperlink" Target="http://pbs.twimg.com/profile_images/1480126825342767106/sxheDB8K_normal.jpg" TargetMode="External" /><Relationship Id="rId172" Type="http://schemas.openxmlformats.org/officeDocument/2006/relationships/hyperlink" Target="http://pbs.twimg.com/profile_images/1561570097155620864/MdYX276A_normal.jpg" TargetMode="External" /><Relationship Id="rId173" Type="http://schemas.openxmlformats.org/officeDocument/2006/relationships/hyperlink" Target="http://pbs.twimg.com/profile_images/1535982332959608832/Wd1x5OQ9_normal.jpg" TargetMode="External" /><Relationship Id="rId174" Type="http://schemas.openxmlformats.org/officeDocument/2006/relationships/hyperlink" Target="http://pbs.twimg.com/profile_images/1595141428598145024/vQ0nStQZ_normal.jpg" TargetMode="External" /><Relationship Id="rId175" Type="http://schemas.openxmlformats.org/officeDocument/2006/relationships/hyperlink" Target="http://pbs.twimg.com/profile_images/1598967754492895232/PrnfULQx_normal.jpg" TargetMode="External" /><Relationship Id="rId176" Type="http://schemas.openxmlformats.org/officeDocument/2006/relationships/hyperlink" Target="http://pbs.twimg.com/profile_images/1604190897494953984/iRSbbbwN_normal.jpg" TargetMode="External" /><Relationship Id="rId177" Type="http://schemas.openxmlformats.org/officeDocument/2006/relationships/hyperlink" Target="http://pbs.twimg.com/profile_images/1598151771297583104/BcCyZEPA_normal.jpg" TargetMode="External" /><Relationship Id="rId178" Type="http://schemas.openxmlformats.org/officeDocument/2006/relationships/hyperlink" Target="http://pbs.twimg.com/profile_images/1477565743872954368/ZwrO-dvM_normal.jpg" TargetMode="External" /><Relationship Id="rId179" Type="http://schemas.openxmlformats.org/officeDocument/2006/relationships/hyperlink" Target="http://pbs.twimg.com/profile_images/756919564525383680/kR0toyTz_normal.jpg" TargetMode="External" /><Relationship Id="rId180" Type="http://schemas.openxmlformats.org/officeDocument/2006/relationships/hyperlink" Target="http://pbs.twimg.com/profile_images/1589734920511172608/ZT9x49as_normal.jpg" TargetMode="External" /><Relationship Id="rId181" Type="http://schemas.openxmlformats.org/officeDocument/2006/relationships/hyperlink" Target="http://pbs.twimg.com/profile_images/1327262779733016578/o8ID6224_normal.jpg" TargetMode="External" /><Relationship Id="rId182" Type="http://schemas.openxmlformats.org/officeDocument/2006/relationships/hyperlink" Target="http://pbs.twimg.com/profile_images/1593976654396739586/uis93KnG_normal.jpg" TargetMode="External" /><Relationship Id="rId183" Type="http://schemas.openxmlformats.org/officeDocument/2006/relationships/hyperlink" Target="http://pbs.twimg.com/profile_images/1612068069991645185/HmeIP2h-_normal.jpg" TargetMode="External" /><Relationship Id="rId184" Type="http://schemas.openxmlformats.org/officeDocument/2006/relationships/hyperlink" Target="http://pbs.twimg.com/profile_images/1601608826289262593/EBLHmwgw_normal.jpg" TargetMode="External" /><Relationship Id="rId185" Type="http://schemas.openxmlformats.org/officeDocument/2006/relationships/hyperlink" Target="http://pbs.twimg.com/profile_images/1593591398258778112/btJoYzAV_normal.jpg" TargetMode="External" /><Relationship Id="rId186" Type="http://schemas.openxmlformats.org/officeDocument/2006/relationships/hyperlink" Target="http://pbs.twimg.com/profile_images/1399201944007188485/mvghe68k_normal.jpg" TargetMode="External" /><Relationship Id="rId187" Type="http://schemas.openxmlformats.org/officeDocument/2006/relationships/hyperlink" Target="http://pbs.twimg.com/profile_images/2820836569/bd896d33b42bc89934bc8eb7e7d141c3_normal.jpeg" TargetMode="External" /><Relationship Id="rId188" Type="http://schemas.openxmlformats.org/officeDocument/2006/relationships/hyperlink" Target="http://pbs.twimg.com/profile_images/631193541826359296/eKm9U0kt_normal.png" TargetMode="External" /><Relationship Id="rId189" Type="http://schemas.openxmlformats.org/officeDocument/2006/relationships/hyperlink" Target="http://pbs.twimg.com/profile_images/1154541514770403328/qRmA3wMe_normal.jpg" TargetMode="External" /><Relationship Id="rId190" Type="http://schemas.openxmlformats.org/officeDocument/2006/relationships/hyperlink" Target="http://pbs.twimg.com/profile_images/1108088514758017024/uPBjcw7i_normal.png" TargetMode="External" /><Relationship Id="rId191" Type="http://schemas.openxmlformats.org/officeDocument/2006/relationships/hyperlink" Target="http://pbs.twimg.com/profile_images/1572589647905054720/c93oM1rx_normal.jpg" TargetMode="External" /><Relationship Id="rId192" Type="http://schemas.openxmlformats.org/officeDocument/2006/relationships/hyperlink" Target="http://pbs.twimg.com/profile_images/1612792020829106176/rMGhf-f6_normal.jpg" TargetMode="External" /><Relationship Id="rId193" Type="http://schemas.openxmlformats.org/officeDocument/2006/relationships/hyperlink" Target="http://pbs.twimg.com/profile_images/1132991453360152576/4Ic6dB7m_normal.png" TargetMode="External" /><Relationship Id="rId194" Type="http://schemas.openxmlformats.org/officeDocument/2006/relationships/hyperlink" Target="http://pbs.twimg.com/profile_images/1206167696364077057/Do3nShIg_normal.jpg" TargetMode="External" /><Relationship Id="rId195" Type="http://schemas.openxmlformats.org/officeDocument/2006/relationships/hyperlink" Target="http://pbs.twimg.com/profile_images/1468248803442577419/uOxgxkCw_normal.jpg" TargetMode="External" /><Relationship Id="rId196" Type="http://schemas.openxmlformats.org/officeDocument/2006/relationships/hyperlink" Target="http://pbs.twimg.com/profile_images/1462297056618237953/vGKTcgi-_normal.jpg" TargetMode="External" /><Relationship Id="rId197" Type="http://schemas.openxmlformats.org/officeDocument/2006/relationships/hyperlink" Target="http://pbs.twimg.com/profile_images/1579717460915539970/TAg97P_N_normal.jpg" TargetMode="External" /><Relationship Id="rId198" Type="http://schemas.openxmlformats.org/officeDocument/2006/relationships/hyperlink" Target="http://pbs.twimg.com/profile_images/1602770179704107009/7-o9QR8r_normal.jpg" TargetMode="External" /><Relationship Id="rId199" Type="http://schemas.openxmlformats.org/officeDocument/2006/relationships/hyperlink" Target="http://pbs.twimg.com/profile_images/1356980758200655874/xl7q5Vto_normal.jpg" TargetMode="External" /><Relationship Id="rId200" Type="http://schemas.openxmlformats.org/officeDocument/2006/relationships/hyperlink" Target="http://pbs.twimg.com/profile_images/1611835473592197125/mtLuEh11_normal.jpg" TargetMode="External" /><Relationship Id="rId201" Type="http://schemas.openxmlformats.org/officeDocument/2006/relationships/hyperlink" Target="http://pbs.twimg.com/profile_images/1274140069/starbucks_logo_normal.png" TargetMode="External" /><Relationship Id="rId202" Type="http://schemas.openxmlformats.org/officeDocument/2006/relationships/hyperlink" Target="http://pbs.twimg.com/profile_images/1356972166592548864/v9mo_lZz_normal.jpg" TargetMode="External" /><Relationship Id="rId203" Type="http://schemas.openxmlformats.org/officeDocument/2006/relationships/hyperlink" Target="http://pbs.twimg.com/profile_images/1356981952054775809/xuLc2CYq_normal.jpg" TargetMode="External" /><Relationship Id="rId204" Type="http://schemas.openxmlformats.org/officeDocument/2006/relationships/hyperlink" Target="http://pbs.twimg.com/profile_images/1420739252401229833/34aZbO1o_normal.jpg" TargetMode="External" /><Relationship Id="rId205" Type="http://schemas.openxmlformats.org/officeDocument/2006/relationships/hyperlink" Target="http://pbs.twimg.com/profile_images/1611572241451614208/-RNHeybB_normal.png" TargetMode="External" /><Relationship Id="rId206" Type="http://schemas.openxmlformats.org/officeDocument/2006/relationships/hyperlink" Target="http://pbs.twimg.com/profile_images/1596109796121677838/wMbLjvzE_normal.jpg" TargetMode="External" /><Relationship Id="rId207" Type="http://schemas.openxmlformats.org/officeDocument/2006/relationships/hyperlink" Target="http://pbs.twimg.com/profile_images/1611264550384599041/s3vlNNBu_normal.jpg" TargetMode="External" /><Relationship Id="rId208" Type="http://schemas.openxmlformats.org/officeDocument/2006/relationships/hyperlink" Target="http://pbs.twimg.com/profile_images/1547198588455108608/67XUhgJC_normal.jpg" TargetMode="External" /><Relationship Id="rId209" Type="http://schemas.openxmlformats.org/officeDocument/2006/relationships/hyperlink" Target="http://pbs.twimg.com/profile_images/1609937853601157120/gY_REuYG_normal.jpg" TargetMode="External" /><Relationship Id="rId210" Type="http://schemas.openxmlformats.org/officeDocument/2006/relationships/hyperlink" Target="http://pbs.twimg.com/profile_images/1452937559856742402/Yonb-K7G_normal.jpg" TargetMode="External" /><Relationship Id="rId211" Type="http://schemas.openxmlformats.org/officeDocument/2006/relationships/hyperlink" Target="http://pbs.twimg.com/profile_images/1527271907703148544/SmWBgUoj_normal.jpg" TargetMode="External" /><Relationship Id="rId212" Type="http://schemas.openxmlformats.org/officeDocument/2006/relationships/hyperlink" Target="http://pbs.twimg.com/profile_images/1233597543633653761/ii3w0GkF_normal.jpg" TargetMode="External" /><Relationship Id="rId213" Type="http://schemas.openxmlformats.org/officeDocument/2006/relationships/hyperlink" Target="http://pbs.twimg.com/profile_images/1606342381875625984/7U2-2H3M_normal.jpg" TargetMode="External" /><Relationship Id="rId214" Type="http://schemas.openxmlformats.org/officeDocument/2006/relationships/hyperlink" Target="http://pbs.twimg.com/profile_images/1400081970961412098/77ZFiCLP_normal.jpg" TargetMode="External" /><Relationship Id="rId215" Type="http://schemas.openxmlformats.org/officeDocument/2006/relationships/hyperlink" Target="http://pbs.twimg.com/profile_images/1400095144951484426/kyBoy5te_normal.jpg" TargetMode="External" /><Relationship Id="rId216" Type="http://schemas.openxmlformats.org/officeDocument/2006/relationships/hyperlink" Target="http://pbs.twimg.com/profile_images/1548689340154359808/06ox3RcL_normal.jpg" TargetMode="External" /><Relationship Id="rId217" Type="http://schemas.openxmlformats.org/officeDocument/2006/relationships/hyperlink" Target="http://pbs.twimg.com/profile_images/1612296343938297856/vzCvPDul_normal.jpg" TargetMode="External" /><Relationship Id="rId218" Type="http://schemas.openxmlformats.org/officeDocument/2006/relationships/hyperlink" Target="http://pbs.twimg.com/profile_images/1582502766601449472/0ihTSBsK_normal.jpg" TargetMode="External" /><Relationship Id="rId219" Type="http://schemas.openxmlformats.org/officeDocument/2006/relationships/hyperlink" Target="http://pbs.twimg.com/profile_images/1610884082841554946/m6WBdPBr_normal.jpg" TargetMode="External" /><Relationship Id="rId220" Type="http://schemas.openxmlformats.org/officeDocument/2006/relationships/hyperlink" Target="http://pbs.twimg.com/profile_images/977838720303874048/4W9jys_2_normal.jpg" TargetMode="External" /><Relationship Id="rId221" Type="http://schemas.openxmlformats.org/officeDocument/2006/relationships/hyperlink" Target="http://pbs.twimg.com/profile_images/1513127288870739972/Txnx37aJ_normal.jpg" TargetMode="External" /><Relationship Id="rId222" Type="http://schemas.openxmlformats.org/officeDocument/2006/relationships/hyperlink" Target="http://pbs.twimg.com/profile_images/1367680586668666883/u42tqTfB_normal.jpg" TargetMode="External" /><Relationship Id="rId223" Type="http://schemas.openxmlformats.org/officeDocument/2006/relationships/hyperlink" Target="http://pbs.twimg.com/profile_images/1600155798545448960/-Hw2TaDA_normal.jpg" TargetMode="External" /><Relationship Id="rId224" Type="http://schemas.openxmlformats.org/officeDocument/2006/relationships/hyperlink" Target="http://pbs.twimg.com/profile_images/1606869722674655233/UDcMGgiR_normal.jpg" TargetMode="External" /><Relationship Id="rId225" Type="http://schemas.openxmlformats.org/officeDocument/2006/relationships/hyperlink" Target="http://pbs.twimg.com/profile_images/1476847602150694912/loF3XN00_normal.jpg" TargetMode="External" /><Relationship Id="rId226" Type="http://schemas.openxmlformats.org/officeDocument/2006/relationships/hyperlink" Target="http://pbs.twimg.com/profile_images/1580754611815649280/_C9J-dvn_normal.jpg" TargetMode="External" /><Relationship Id="rId227" Type="http://schemas.openxmlformats.org/officeDocument/2006/relationships/hyperlink" Target="http://pbs.twimg.com/profile_images/1421520698413965316/iJJFWgJU_normal.jpg" TargetMode="External" /><Relationship Id="rId228" Type="http://schemas.openxmlformats.org/officeDocument/2006/relationships/hyperlink" Target="http://pbs.twimg.com/profile_images/1477637088677752834/ec18X_cf_normal.jpg" TargetMode="External" /><Relationship Id="rId229" Type="http://schemas.openxmlformats.org/officeDocument/2006/relationships/hyperlink" Target="http://pbs.twimg.com/profile_images/1477826364581429250/cJ6bAquB_normal.jpg" TargetMode="External" /><Relationship Id="rId230" Type="http://schemas.openxmlformats.org/officeDocument/2006/relationships/hyperlink" Target="http://pbs.twimg.com/profile_images/1530146904008368128/FBydJnN__normal.jpg" TargetMode="External" /><Relationship Id="rId231" Type="http://schemas.openxmlformats.org/officeDocument/2006/relationships/hyperlink" Target="http://pbs.twimg.com/profile_images/1349250930328231936/-hUGfRBS_normal.jpg" TargetMode="External" /><Relationship Id="rId232" Type="http://schemas.openxmlformats.org/officeDocument/2006/relationships/hyperlink" Target="http://pbs.twimg.com/profile_images/1611149252578930688/zreXimAa_normal.jpg" TargetMode="External" /><Relationship Id="rId233" Type="http://schemas.openxmlformats.org/officeDocument/2006/relationships/hyperlink" Target="http://pbs.twimg.com/profile_images/1611672528262664192/j8DCPDsy_normal.jpg" TargetMode="External" /><Relationship Id="rId234" Type="http://schemas.openxmlformats.org/officeDocument/2006/relationships/hyperlink" Target="http://pbs.twimg.com/profile_images/1426224626384850947/-Z2xzpHY_normal.jpg" TargetMode="External" /><Relationship Id="rId235" Type="http://schemas.openxmlformats.org/officeDocument/2006/relationships/hyperlink" Target="http://pbs.twimg.com/profile_images/1338539836488073218/e98jOWLU_normal.jpg" TargetMode="External" /><Relationship Id="rId236" Type="http://schemas.openxmlformats.org/officeDocument/2006/relationships/hyperlink" Target="http://pbs.twimg.com/profile_images/1605034542578151424/uQQEuLVO_normal.jpg" TargetMode="External" /><Relationship Id="rId237" Type="http://schemas.openxmlformats.org/officeDocument/2006/relationships/hyperlink" Target="http://pbs.twimg.com/profile_images/1610073883146653697/p97cifjN_normal.jpg" TargetMode="External" /><Relationship Id="rId238" Type="http://schemas.openxmlformats.org/officeDocument/2006/relationships/hyperlink" Target="http://pbs.twimg.com/profile_images/1554251838073229312/qyfXRnFz_normal.jpg" TargetMode="External" /><Relationship Id="rId239" Type="http://schemas.openxmlformats.org/officeDocument/2006/relationships/hyperlink" Target="http://pbs.twimg.com/profile_images/1599687779079933952/4TJS_pA6_normal.jpg" TargetMode="External" /><Relationship Id="rId240" Type="http://schemas.openxmlformats.org/officeDocument/2006/relationships/hyperlink" Target="http://pbs.twimg.com/profile_images/1570779151304634374/r1h2oScD_normal.jpg" TargetMode="External" /><Relationship Id="rId241" Type="http://schemas.openxmlformats.org/officeDocument/2006/relationships/hyperlink" Target="http://pbs.twimg.com/profile_images/1347504409278746624/o4E0nmu1_normal.jpg" TargetMode="External" /><Relationship Id="rId242" Type="http://schemas.openxmlformats.org/officeDocument/2006/relationships/hyperlink" Target="http://pbs.twimg.com/profile_images/1612169560475709441/VM19KsYa_normal.jpg" TargetMode="External" /><Relationship Id="rId243" Type="http://schemas.openxmlformats.org/officeDocument/2006/relationships/hyperlink" Target="http://pbs.twimg.com/profile_images/1542905680457527296/l1WvPqOu_normal.jpg" TargetMode="External" /><Relationship Id="rId244" Type="http://schemas.openxmlformats.org/officeDocument/2006/relationships/hyperlink" Target="http://pbs.twimg.com/profile_images/1460094350650535937/xa-HERnD_normal.jpg" TargetMode="External" /><Relationship Id="rId245" Type="http://schemas.openxmlformats.org/officeDocument/2006/relationships/hyperlink" Target="http://pbs.twimg.com/profile_images/1044435705471000576/x7E__Otz_normal.jpg" TargetMode="External" /><Relationship Id="rId246" Type="http://schemas.openxmlformats.org/officeDocument/2006/relationships/hyperlink" Target="http://pbs.twimg.com/profile_images/1437424871814823941/XohRqBBH_normal.jpg" TargetMode="External" /><Relationship Id="rId247" Type="http://schemas.openxmlformats.org/officeDocument/2006/relationships/hyperlink" Target="http://pbs.twimg.com/profile_images/1083272089233063938/FAc0cjjT_normal.jpg" TargetMode="External" /><Relationship Id="rId248" Type="http://schemas.openxmlformats.org/officeDocument/2006/relationships/hyperlink" Target="http://pbs.twimg.com/profile_images/1440896790341947394/An3HvSD__normal.jpg" TargetMode="External" /><Relationship Id="rId249" Type="http://schemas.openxmlformats.org/officeDocument/2006/relationships/hyperlink" Target="http://pbs.twimg.com/profile_images/1611174646266880002/XAiuEmIe_normal.jpg" TargetMode="External" /><Relationship Id="rId250" Type="http://schemas.openxmlformats.org/officeDocument/2006/relationships/hyperlink" Target="http://pbs.twimg.com/profile_images/1614653621534359553/RwffAQd1_normal.jpg" TargetMode="External" /><Relationship Id="rId251" Type="http://schemas.openxmlformats.org/officeDocument/2006/relationships/hyperlink" Target="http://pbs.twimg.com/profile_images/481740669573029888/zqDIFOmc_normal.jpeg" TargetMode="External" /><Relationship Id="rId252" Type="http://schemas.openxmlformats.org/officeDocument/2006/relationships/hyperlink" Target="http://pbs.twimg.com/profile_images/673723478214762497/jCySoo9W_normal.jpg" TargetMode="External" /><Relationship Id="rId253" Type="http://schemas.openxmlformats.org/officeDocument/2006/relationships/hyperlink" Target="http://pbs.twimg.com/profile_images/1607719892425531392/zQ_Iu2l2_normal.jpg" TargetMode="External" /><Relationship Id="rId254" Type="http://schemas.openxmlformats.org/officeDocument/2006/relationships/hyperlink" Target="http://pbs.twimg.com/profile_images/1587786489642950657/JD0-SeAp_normal.jpg" TargetMode="External" /><Relationship Id="rId255" Type="http://schemas.openxmlformats.org/officeDocument/2006/relationships/hyperlink" Target="http://pbs.twimg.com/profile_images/1611635323146244098/gsyo-9jB_normal.jpg" TargetMode="External" /><Relationship Id="rId256" Type="http://schemas.openxmlformats.org/officeDocument/2006/relationships/hyperlink" Target="http://pbs.twimg.com/profile_images/1609491556964405249/rum11r3o_normal.jpg" TargetMode="External" /><Relationship Id="rId257" Type="http://schemas.openxmlformats.org/officeDocument/2006/relationships/hyperlink" Target="http://pbs.twimg.com/profile_images/1608358059193290752/662uCmyT_normal.jpg" TargetMode="External" /><Relationship Id="rId258" Type="http://schemas.openxmlformats.org/officeDocument/2006/relationships/hyperlink" Target="http://pbs.twimg.com/profile_images/1597266959900741635/jVdsRf_T_normal.jpg" TargetMode="External" /><Relationship Id="rId259" Type="http://schemas.openxmlformats.org/officeDocument/2006/relationships/hyperlink" Target="http://pbs.twimg.com/profile_images/1580403440412676096/6655jiZs_normal.jpg" TargetMode="External" /><Relationship Id="rId260" Type="http://schemas.openxmlformats.org/officeDocument/2006/relationships/hyperlink" Target="http://pbs.twimg.com/profile_images/1586707891440222208/G0rOSv0P_normal.jpg" TargetMode="External" /><Relationship Id="rId261" Type="http://schemas.openxmlformats.org/officeDocument/2006/relationships/hyperlink" Target="http://pbs.twimg.com/profile_images/1411397221208055811/bOPqBX7T_normal.jpg" TargetMode="External" /><Relationship Id="rId262" Type="http://schemas.openxmlformats.org/officeDocument/2006/relationships/hyperlink" Target="http://pbs.twimg.com/profile_images/1349716537591009281/JYOc1RTg_normal.jpg" TargetMode="External" /><Relationship Id="rId263" Type="http://schemas.openxmlformats.org/officeDocument/2006/relationships/hyperlink" Target="http://pbs.twimg.com/profile_images/1612782666604220417/B147NVJt_normal.jpg" TargetMode="External" /><Relationship Id="rId264" Type="http://schemas.openxmlformats.org/officeDocument/2006/relationships/hyperlink" Target="http://pbs.twimg.com/profile_images/1571379780389576704/RfA7BA9B_normal.jpg" TargetMode="External" /><Relationship Id="rId265" Type="http://schemas.openxmlformats.org/officeDocument/2006/relationships/hyperlink" Target="http://pbs.twimg.com/profile_images/1612485259886735360/Re2gklkr_normal.jpg" TargetMode="External" /><Relationship Id="rId266" Type="http://schemas.openxmlformats.org/officeDocument/2006/relationships/hyperlink" Target="http://pbs.twimg.com/profile_images/1614603127965253636/G7JDShmM_normal.jpg" TargetMode="External" /><Relationship Id="rId267" Type="http://schemas.openxmlformats.org/officeDocument/2006/relationships/hyperlink" Target="http://pbs.twimg.com/profile_images/1477346341567164418/l8VpUqZv_normal.jpg" TargetMode="External" /><Relationship Id="rId268" Type="http://schemas.openxmlformats.org/officeDocument/2006/relationships/hyperlink" Target="http://pbs.twimg.com/profile_images/1455150479667712005/DZcT0KEA_normal.jpg" TargetMode="External" /><Relationship Id="rId269" Type="http://schemas.openxmlformats.org/officeDocument/2006/relationships/hyperlink" Target="http://pbs.twimg.com/profile_images/1524890259548676096/0Q1LJJTd_normal.jpg" TargetMode="External" /><Relationship Id="rId270" Type="http://schemas.openxmlformats.org/officeDocument/2006/relationships/hyperlink" Target="http://pbs.twimg.com/profile_images/1565166685773893634/zfLGF372_normal.jpg" TargetMode="External" /><Relationship Id="rId271" Type="http://schemas.openxmlformats.org/officeDocument/2006/relationships/hyperlink" Target="http://pbs.twimg.com/profile_images/1607057972643106817/vQs6hIGI_normal.jpg" TargetMode="External" /><Relationship Id="rId272" Type="http://schemas.openxmlformats.org/officeDocument/2006/relationships/hyperlink" Target="http://pbs.twimg.com/profile_images/1611394587754651650/Xh5pcyoo_normal.jpg" TargetMode="External" /><Relationship Id="rId273" Type="http://schemas.openxmlformats.org/officeDocument/2006/relationships/hyperlink" Target="http://pbs.twimg.com/profile_images/1546696059748900865/ZMfzyaEz_normal.jpg" TargetMode="External" /><Relationship Id="rId274" Type="http://schemas.openxmlformats.org/officeDocument/2006/relationships/hyperlink" Target="http://pbs.twimg.com/profile_images/1234279941157445634/n1lcF8yR_normal.jpg" TargetMode="External" /><Relationship Id="rId275" Type="http://schemas.openxmlformats.org/officeDocument/2006/relationships/hyperlink" Target="http://pbs.twimg.com/profile_images/1091551706909831169/dmIMcRjo_normal.jpg" TargetMode="External" /><Relationship Id="rId276" Type="http://schemas.openxmlformats.org/officeDocument/2006/relationships/hyperlink" Target="http://pbs.twimg.com/profile_images/1541652603011862529/gn2hiR_W_normal.jpg" TargetMode="External" /><Relationship Id="rId277" Type="http://schemas.openxmlformats.org/officeDocument/2006/relationships/hyperlink" Target="http://pbs.twimg.com/profile_images/1610987373617360897/t34tybtl_normal.jpg" TargetMode="External" /><Relationship Id="rId278" Type="http://schemas.openxmlformats.org/officeDocument/2006/relationships/hyperlink" Target="http://pbs.twimg.com/profile_images/1614665575997018112/iQufF-yS_normal.jpg" TargetMode="External" /><Relationship Id="rId279" Type="http://schemas.openxmlformats.org/officeDocument/2006/relationships/hyperlink" Target="http://pbs.twimg.com/profile_images/1606276739763933184/g-73qLFy_normal.jpg" TargetMode="External" /><Relationship Id="rId280" Type="http://schemas.openxmlformats.org/officeDocument/2006/relationships/hyperlink" Target="http://pbs.twimg.com/profile_images/1505349242314903554/NJPp0K7F_normal.jpg" TargetMode="External" /><Relationship Id="rId281" Type="http://schemas.openxmlformats.org/officeDocument/2006/relationships/hyperlink" Target="http://pbs.twimg.com/profile_images/1314565278584324096/AFiwVZTK_normal.jpg" TargetMode="External" /><Relationship Id="rId282" Type="http://schemas.openxmlformats.org/officeDocument/2006/relationships/hyperlink" Target="http://pbs.twimg.com/profile_images/1560265333185085440/eHuER2Et_normal.jpg" TargetMode="External" /><Relationship Id="rId283" Type="http://schemas.openxmlformats.org/officeDocument/2006/relationships/hyperlink" Target="http://pbs.twimg.com/profile_images/1592748326210109440/DlUpW4Ku_normal.jpg" TargetMode="External" /><Relationship Id="rId284" Type="http://schemas.openxmlformats.org/officeDocument/2006/relationships/hyperlink" Target="http://pbs.twimg.com/profile_images/1585261059220598784/L4dW43ZO_normal.jpg" TargetMode="External" /><Relationship Id="rId285" Type="http://schemas.openxmlformats.org/officeDocument/2006/relationships/hyperlink" Target="http://pbs.twimg.com/profile_images/1079934163346587649/LuUF7AvQ_normal.jpg" TargetMode="External" /><Relationship Id="rId286" Type="http://schemas.openxmlformats.org/officeDocument/2006/relationships/hyperlink" Target="http://pbs.twimg.com/profile_images/1609398007983927297/-bUjDTHn_normal.jpg" TargetMode="External" /><Relationship Id="rId287" Type="http://schemas.openxmlformats.org/officeDocument/2006/relationships/hyperlink" Target="http://pbs.twimg.com/profile_images/1401535289789607937/Ya1SvPYN_normal.jpg" TargetMode="External" /><Relationship Id="rId288" Type="http://schemas.openxmlformats.org/officeDocument/2006/relationships/hyperlink" Target="http://pbs.twimg.com/profile_images/1614625960627941379/2l5W1SxS_normal.jpg" TargetMode="External" /><Relationship Id="rId289" Type="http://schemas.openxmlformats.org/officeDocument/2006/relationships/hyperlink" Target="http://pbs.twimg.com/profile_images/1507252424779923460/_TVgJs7c_normal.jpg" TargetMode="External" /><Relationship Id="rId290" Type="http://schemas.openxmlformats.org/officeDocument/2006/relationships/hyperlink" Target="http://pbs.twimg.com/profile_images/1502423259123679233/MjYzJ4hu_normal.jpg" TargetMode="External" /><Relationship Id="rId291" Type="http://schemas.openxmlformats.org/officeDocument/2006/relationships/hyperlink" Target="http://pbs.twimg.com/profile_images/1590902535761854467/NQgeAZFM_normal.jpg" TargetMode="External" /><Relationship Id="rId292" Type="http://schemas.openxmlformats.org/officeDocument/2006/relationships/hyperlink" Target="http://pbs.twimg.com/profile_images/1288831101524258816/px-EMQzU_normal.jpg" TargetMode="External" /><Relationship Id="rId293" Type="http://schemas.openxmlformats.org/officeDocument/2006/relationships/hyperlink" Target="http://pbs.twimg.com/profile_images/1607379261165568001/LyFSF7Um_normal.jpg" TargetMode="External" /><Relationship Id="rId294" Type="http://schemas.openxmlformats.org/officeDocument/2006/relationships/hyperlink" Target="http://pbs.twimg.com/profile_images/1151708235767791617/Z9z2xYno_normal.jpg" TargetMode="External" /><Relationship Id="rId295" Type="http://schemas.openxmlformats.org/officeDocument/2006/relationships/hyperlink" Target="http://pbs.twimg.com/profile_images/1611073688144850944/tLl2Blfn_normal.jpg" TargetMode="External" /><Relationship Id="rId296" Type="http://schemas.openxmlformats.org/officeDocument/2006/relationships/hyperlink" Target="http://pbs.twimg.com/profile_images/1607229209541480449/F3mpyNoX_normal.jpg" TargetMode="External" /><Relationship Id="rId297" Type="http://schemas.openxmlformats.org/officeDocument/2006/relationships/hyperlink" Target="http://pbs.twimg.com/profile_images/1570011547967328257/qyHfRTjy_normal.jpg" TargetMode="External" /><Relationship Id="rId298" Type="http://schemas.openxmlformats.org/officeDocument/2006/relationships/hyperlink" Target="http://pbs.twimg.com/profile_images/1614192392558776321/Rhlorog9_normal.jpg" TargetMode="External" /><Relationship Id="rId299" Type="http://schemas.openxmlformats.org/officeDocument/2006/relationships/hyperlink" Target="http://pbs.twimg.com/profile_images/1601188409279938562/Am_EtmGL_normal.jpg" TargetMode="External" /><Relationship Id="rId300" Type="http://schemas.openxmlformats.org/officeDocument/2006/relationships/hyperlink" Target="http://pbs.twimg.com/profile_images/1614602655120384004/q9F__7zk_normal.jpg" TargetMode="External" /><Relationship Id="rId301" Type="http://schemas.openxmlformats.org/officeDocument/2006/relationships/hyperlink" Target="http://pbs.twimg.com/profile_images/1528326802698997761/uQh25RTZ_normal.jpg" TargetMode="External" /><Relationship Id="rId302" Type="http://schemas.openxmlformats.org/officeDocument/2006/relationships/hyperlink" Target="http://pbs.twimg.com/profile_images/1612115110558064643/Z79A7wYX_normal.jpg" TargetMode="External" /><Relationship Id="rId303" Type="http://schemas.openxmlformats.org/officeDocument/2006/relationships/hyperlink" Target="http://pbs.twimg.com/profile_images/1463388095231848448/bdTHAaO__normal.jpg" TargetMode="External" /><Relationship Id="rId304" Type="http://schemas.openxmlformats.org/officeDocument/2006/relationships/hyperlink" Target="http://pbs.twimg.com/profile_images/1267491023178985472/TE6gydaQ_normal.jpg" TargetMode="External" /><Relationship Id="rId305" Type="http://schemas.openxmlformats.org/officeDocument/2006/relationships/hyperlink" Target="http://pbs.twimg.com/profile_images/1245593167367262208/wsj_IHmw_normal.jpg" TargetMode="External" /><Relationship Id="rId306" Type="http://schemas.openxmlformats.org/officeDocument/2006/relationships/hyperlink" Target="http://pbs.twimg.com/profile_images/1571539521887703040/QLIQZ7eP_normal.jpg" TargetMode="External" /><Relationship Id="rId307" Type="http://schemas.openxmlformats.org/officeDocument/2006/relationships/hyperlink" Target="http://pbs.twimg.com/profile_images/1429177737130889221/_8hBnQUT_normal.jpg" TargetMode="External" /><Relationship Id="rId308" Type="http://schemas.openxmlformats.org/officeDocument/2006/relationships/hyperlink" Target="http://pbs.twimg.com/profile_images/1610237386486853633/NOZAMgnu_normal.jpg" TargetMode="External" /><Relationship Id="rId309" Type="http://schemas.openxmlformats.org/officeDocument/2006/relationships/hyperlink" Target="http://pbs.twimg.com/profile_images/1549304245140488192/lrcKWErh_normal.jpg" TargetMode="External" /><Relationship Id="rId310" Type="http://schemas.openxmlformats.org/officeDocument/2006/relationships/hyperlink" Target="http://pbs.twimg.com/profile_images/1614272090601029634/lfd45ABE_normal.jpg" TargetMode="External" /><Relationship Id="rId311" Type="http://schemas.openxmlformats.org/officeDocument/2006/relationships/hyperlink" Target="http://pbs.twimg.com/profile_images/1147396525061836801/0pSYiu5E_normal.jpg" TargetMode="External" /><Relationship Id="rId312" Type="http://schemas.openxmlformats.org/officeDocument/2006/relationships/hyperlink" Target="http://pbs.twimg.com/profile_images/1614790452045316096/O5B9k34X_normal.jpg" TargetMode="External" /><Relationship Id="rId313" Type="http://schemas.openxmlformats.org/officeDocument/2006/relationships/hyperlink" Target="http://pbs.twimg.com/profile_images/1479308263908728833/ARPyZEoj_normal.jpg" TargetMode="External" /><Relationship Id="rId314" Type="http://schemas.openxmlformats.org/officeDocument/2006/relationships/hyperlink" Target="http://pbs.twimg.com/profile_images/1613911122930962433/SDEp0Ah7_normal.jpg" TargetMode="External" /><Relationship Id="rId315" Type="http://schemas.openxmlformats.org/officeDocument/2006/relationships/hyperlink" Target="http://pbs.twimg.com/profile_images/1611892895728160769/rxRQiTwP_normal.jpg" TargetMode="External" /><Relationship Id="rId316" Type="http://schemas.openxmlformats.org/officeDocument/2006/relationships/hyperlink" Target="http://pbs.twimg.com/profile_images/781863044146094080/tBatfHNc_normal.jpg" TargetMode="External" /><Relationship Id="rId317" Type="http://schemas.openxmlformats.org/officeDocument/2006/relationships/hyperlink" Target="http://pbs.twimg.com/profile_images/1586784989256916992/RZ4mYEh__normal.jpg" TargetMode="External" /><Relationship Id="rId318" Type="http://schemas.openxmlformats.org/officeDocument/2006/relationships/hyperlink" Target="http://pbs.twimg.com/profile_images/1570679690033233920/1QXJYsAk_normal.jpg" TargetMode="External" /><Relationship Id="rId319" Type="http://schemas.openxmlformats.org/officeDocument/2006/relationships/hyperlink" Target="http://pbs.twimg.com/profile_images/1220524188101820416/qI8AelB3_normal.jpg" TargetMode="External" /><Relationship Id="rId320" Type="http://schemas.openxmlformats.org/officeDocument/2006/relationships/hyperlink" Target="http://pbs.twimg.com/profile_images/1207356407118319616/eujnRSkJ_normal.jpg" TargetMode="External" /><Relationship Id="rId321" Type="http://schemas.openxmlformats.org/officeDocument/2006/relationships/hyperlink" Target="http://pbs.twimg.com/profile_images/1596716947990753280/6jMKHC9-_normal.jpg" TargetMode="External" /><Relationship Id="rId322" Type="http://schemas.openxmlformats.org/officeDocument/2006/relationships/hyperlink" Target="http://pbs.twimg.com/profile_images/1597136352394772480/0Jmqd6ls_normal.jpg" TargetMode="External" /><Relationship Id="rId323" Type="http://schemas.openxmlformats.org/officeDocument/2006/relationships/hyperlink" Target="http://pbs.twimg.com/profile_images/1282948913649971200/Wq8vRD9L_normal.jpg" TargetMode="External" /><Relationship Id="rId324" Type="http://schemas.openxmlformats.org/officeDocument/2006/relationships/hyperlink" Target="http://pbs.twimg.com/profile_images/1613947301697052673/GuEDyCGQ_normal.jpg" TargetMode="External" /><Relationship Id="rId325" Type="http://schemas.openxmlformats.org/officeDocument/2006/relationships/hyperlink" Target="http://pbs.twimg.com/profile_images/1576516406384156674/dA2Rdwd__normal.jpg" TargetMode="External" /><Relationship Id="rId326" Type="http://schemas.openxmlformats.org/officeDocument/2006/relationships/hyperlink" Target="http://pbs.twimg.com/profile_images/1117464101196718080/j98wq7Dg_normal.jpg" TargetMode="External" /><Relationship Id="rId327" Type="http://schemas.openxmlformats.org/officeDocument/2006/relationships/hyperlink" Target="http://pbs.twimg.com/profile_images/1578157293086334977/2wquPdIf_normal.jpg" TargetMode="External" /><Relationship Id="rId328" Type="http://schemas.openxmlformats.org/officeDocument/2006/relationships/hyperlink" Target="http://pbs.twimg.com/profile_images/1488084943641387008/-Ggr7U4x_normal.jpg" TargetMode="External" /><Relationship Id="rId329" Type="http://schemas.openxmlformats.org/officeDocument/2006/relationships/hyperlink" Target="http://pbs.twimg.com/profile_images/1519633523585740801/J4W0HMdd_normal.jpg" TargetMode="External" /><Relationship Id="rId330" Type="http://schemas.openxmlformats.org/officeDocument/2006/relationships/hyperlink" Target="http://pbs.twimg.com/profile_images/1611806331014615040/BoHoQSqf_normal.jpg" TargetMode="External" /><Relationship Id="rId331" Type="http://schemas.openxmlformats.org/officeDocument/2006/relationships/hyperlink" Target="http://pbs.twimg.com/profile_images/1601731037851422720/-gUKanjN_normal.jpg" TargetMode="External" /><Relationship Id="rId332" Type="http://schemas.openxmlformats.org/officeDocument/2006/relationships/hyperlink" Target="http://pbs.twimg.com/profile_images/929680506735570944/Xs3nrIzM_normal.jpg" TargetMode="External" /><Relationship Id="rId333" Type="http://schemas.openxmlformats.org/officeDocument/2006/relationships/hyperlink" Target="http://pbs.twimg.com/profile_images/1611238514678726661/csnNdnW2_normal.jpg" TargetMode="External" /><Relationship Id="rId334" Type="http://schemas.openxmlformats.org/officeDocument/2006/relationships/hyperlink" Target="http://pbs.twimg.com/profile_images/1331545823889375235/bL-m-Yqw_normal.jpg" TargetMode="External" /><Relationship Id="rId335" Type="http://schemas.openxmlformats.org/officeDocument/2006/relationships/hyperlink" Target="http://pbs.twimg.com/profile_images/1477038786932449281/D1IXQUY3_normal.jpg" TargetMode="External" /><Relationship Id="rId336" Type="http://schemas.openxmlformats.org/officeDocument/2006/relationships/hyperlink" Target="http://pbs.twimg.com/profile_images/1545691849439883265/Ucl--FrT_normal.jpg" TargetMode="External" /><Relationship Id="rId337" Type="http://schemas.openxmlformats.org/officeDocument/2006/relationships/hyperlink" Target="http://pbs.twimg.com/profile_images/1579093376678653952/koPwqHni_normal.jpg" TargetMode="External" /><Relationship Id="rId338" Type="http://schemas.openxmlformats.org/officeDocument/2006/relationships/hyperlink" Target="http://pbs.twimg.com/profile_images/1614698867194490880/-ReSJGWe_normal.jpg" TargetMode="External" /><Relationship Id="rId339" Type="http://schemas.openxmlformats.org/officeDocument/2006/relationships/hyperlink" Target="http://pbs.twimg.com/profile_images/1598623802698903554/vzJjjzyv_normal.jpg" TargetMode="External" /><Relationship Id="rId340" Type="http://schemas.openxmlformats.org/officeDocument/2006/relationships/hyperlink" Target="http://pbs.twimg.com/profile_images/969773903370371077/fGc9UAiV_normal.jpg" TargetMode="External" /><Relationship Id="rId341" Type="http://schemas.openxmlformats.org/officeDocument/2006/relationships/hyperlink" Target="http://pbs.twimg.com/profile_images/1606488681807650816/Kl-dOZUo_normal.jpg" TargetMode="External" /><Relationship Id="rId342" Type="http://schemas.openxmlformats.org/officeDocument/2006/relationships/hyperlink" Target="http://pbs.twimg.com/profile_images/1599415195704561664/eClOMPMn_normal.jpg" TargetMode="External" /><Relationship Id="rId343" Type="http://schemas.openxmlformats.org/officeDocument/2006/relationships/hyperlink" Target="http://pbs.twimg.com/profile_images/1522642240463863813/b7cOtQ-o_normal.jpg" TargetMode="External" /><Relationship Id="rId344" Type="http://schemas.openxmlformats.org/officeDocument/2006/relationships/hyperlink" Target="http://pbs.twimg.com/profile_images/1549967925360046081/5JgUaVeq_normal.jpg" TargetMode="External" /><Relationship Id="rId345" Type="http://schemas.openxmlformats.org/officeDocument/2006/relationships/hyperlink" Target="http://pbs.twimg.com/profile_images/716532061788504064/PRmGnu_I_normal.jpg" TargetMode="External" /><Relationship Id="rId346" Type="http://schemas.openxmlformats.org/officeDocument/2006/relationships/hyperlink" Target="http://pbs.twimg.com/profile_images/1607695500903600130/QZlUeKFx_normal.jpg" TargetMode="External" /><Relationship Id="rId347" Type="http://schemas.openxmlformats.org/officeDocument/2006/relationships/hyperlink" Target="http://pbs.twimg.com/profile_images/1522554017062162432/1FV2cOJU_normal.jpg" TargetMode="External" /><Relationship Id="rId348" Type="http://schemas.openxmlformats.org/officeDocument/2006/relationships/hyperlink" Target="http://pbs.twimg.com/profile_images/1540700071473590272/nhGXygmu_normal.jpg" TargetMode="External" /><Relationship Id="rId349" Type="http://schemas.openxmlformats.org/officeDocument/2006/relationships/hyperlink" Target="http://pbs.twimg.com/profile_images/1221797172200366080/luhpiiIp_normal.jpg" TargetMode="External" /><Relationship Id="rId350" Type="http://schemas.openxmlformats.org/officeDocument/2006/relationships/hyperlink" Target="http://pbs.twimg.com/profile_images/1241229503919050753/OrL3yyV5_normal.jpg" TargetMode="External" /><Relationship Id="rId351" Type="http://schemas.openxmlformats.org/officeDocument/2006/relationships/hyperlink" Target="http://pbs.twimg.com/profile_images/1267622341615345664/kfqzN9Jb_normal.jpg" TargetMode="External" /><Relationship Id="rId352" Type="http://schemas.openxmlformats.org/officeDocument/2006/relationships/hyperlink" Target="http://pbs.twimg.com/profile_images/1604854860829974528/AldHFjGX_normal.jpg" TargetMode="External" /><Relationship Id="rId353" Type="http://schemas.openxmlformats.org/officeDocument/2006/relationships/hyperlink" Target="http://pbs.twimg.com/profile_images/753591696806379520/GRvnchzR_normal.jpg" TargetMode="External" /><Relationship Id="rId354" Type="http://schemas.openxmlformats.org/officeDocument/2006/relationships/hyperlink" Target="http://pbs.twimg.com/profile_images/1064818670470234113/h2xTMAQx_normal.jpg" TargetMode="External" /><Relationship Id="rId355" Type="http://schemas.openxmlformats.org/officeDocument/2006/relationships/hyperlink" Target="http://pbs.twimg.com/profile_images/1559686456465321984/7JpltknG_normal.jpg" TargetMode="External" /><Relationship Id="rId356" Type="http://schemas.openxmlformats.org/officeDocument/2006/relationships/hyperlink" Target="http://pbs.twimg.com/profile_images/1567902480020959233/-swdK2us_normal.jpg" TargetMode="External" /><Relationship Id="rId357" Type="http://schemas.openxmlformats.org/officeDocument/2006/relationships/hyperlink" Target="http://pbs.twimg.com/profile_images/1536339231047839744/Rw5-CjK9_normal.jpg" TargetMode="External" /><Relationship Id="rId358" Type="http://schemas.openxmlformats.org/officeDocument/2006/relationships/hyperlink" Target="http://pbs.twimg.com/profile_images/1266654492402958336/EcUIAwzh_normal.jpg" TargetMode="External" /><Relationship Id="rId359" Type="http://schemas.openxmlformats.org/officeDocument/2006/relationships/hyperlink" Target="http://pbs.twimg.com/profile_images/1608506658799620096/kECUBWwO_normal.jpg" TargetMode="External" /><Relationship Id="rId360" Type="http://schemas.openxmlformats.org/officeDocument/2006/relationships/hyperlink" Target="http://pbs.twimg.com/profile_images/1608460837467062274/EYN05pKm_normal.jpg" TargetMode="External" /><Relationship Id="rId361" Type="http://schemas.openxmlformats.org/officeDocument/2006/relationships/hyperlink" Target="http://pbs.twimg.com/profile_images/1548263541903224832/NmE0AAz-_normal.jpg" TargetMode="External" /><Relationship Id="rId362" Type="http://schemas.openxmlformats.org/officeDocument/2006/relationships/hyperlink" Target="http://pbs.twimg.com/profile_images/1179353765247356933/_Qlwfl8r_normal.jpg" TargetMode="External" /><Relationship Id="rId363" Type="http://schemas.openxmlformats.org/officeDocument/2006/relationships/hyperlink" Target="http://pbs.twimg.com/profile_images/1332017551296004096/MYk4nDkg_normal.jpg" TargetMode="External" /><Relationship Id="rId364" Type="http://schemas.openxmlformats.org/officeDocument/2006/relationships/hyperlink" Target="http://pbs.twimg.com/profile_images/1612755223013126146/ZPJ0L-E6_normal.jpg" TargetMode="External" /><Relationship Id="rId365" Type="http://schemas.openxmlformats.org/officeDocument/2006/relationships/hyperlink" Target="http://pbs.twimg.com/profile_images/1607876592377946112/sPsxjA1e_normal.jpg" TargetMode="External" /><Relationship Id="rId366" Type="http://schemas.openxmlformats.org/officeDocument/2006/relationships/hyperlink" Target="http://pbs.twimg.com/profile_images/1012951912457490432/b3GN90l3_normal.jpg" TargetMode="External" /><Relationship Id="rId367" Type="http://schemas.openxmlformats.org/officeDocument/2006/relationships/hyperlink" Target="http://pbs.twimg.com/profile_images/1353467766829813760/Ohbfp9FC_normal.jpg" TargetMode="External" /><Relationship Id="rId368" Type="http://schemas.openxmlformats.org/officeDocument/2006/relationships/hyperlink" Target="http://pbs.twimg.com/profile_images/1613741096491954177/we0nPuwN_normal.jpg" TargetMode="External" /><Relationship Id="rId369" Type="http://schemas.openxmlformats.org/officeDocument/2006/relationships/hyperlink" Target="http://pbs.twimg.com/profile_images/1257728187766718465/FC-nxSlQ_normal.jpg" TargetMode="External" /><Relationship Id="rId370" Type="http://schemas.openxmlformats.org/officeDocument/2006/relationships/hyperlink" Target="http://pbs.twimg.com/profile_images/1611209529060118528/Sy_Rb6C9_normal.jpg" TargetMode="External" /><Relationship Id="rId371" Type="http://schemas.openxmlformats.org/officeDocument/2006/relationships/hyperlink" Target="http://pbs.twimg.com/profile_images/1412751810851311617/OLXOV4-v_normal.jpg" TargetMode="External" /><Relationship Id="rId372" Type="http://schemas.openxmlformats.org/officeDocument/2006/relationships/hyperlink" Target="http://pbs.twimg.com/profile_images/1013462621482184710/1fcYSmZn_normal.jpg" TargetMode="External" /><Relationship Id="rId373" Type="http://schemas.openxmlformats.org/officeDocument/2006/relationships/hyperlink" Target="http://pbs.twimg.com/profile_images/1504270008117243910/DeM12kNJ_normal.jpg" TargetMode="External" /><Relationship Id="rId374" Type="http://schemas.openxmlformats.org/officeDocument/2006/relationships/hyperlink" Target="http://pbs.twimg.com/profile_images/1392804038916272131/m1UJ_uQk_normal.jpg" TargetMode="External" /><Relationship Id="rId375" Type="http://schemas.openxmlformats.org/officeDocument/2006/relationships/hyperlink" Target="http://pbs.twimg.com/profile_images/1602924497593864193/vPtU6mIh_normal.jpg" TargetMode="External" /><Relationship Id="rId376" Type="http://schemas.openxmlformats.org/officeDocument/2006/relationships/hyperlink" Target="http://pbs.twimg.com/profile_images/1595390142700584961/HakVQDZH_normal.jpg" TargetMode="External" /><Relationship Id="rId377" Type="http://schemas.openxmlformats.org/officeDocument/2006/relationships/hyperlink" Target="http://pbs.twimg.com/profile_images/1571139447147868160/10oy5R5f_normal.jpg" TargetMode="External" /><Relationship Id="rId378" Type="http://schemas.openxmlformats.org/officeDocument/2006/relationships/hyperlink" Target="http://pbs.twimg.com/profile_images/1464864306604830725/DRYc7sCH_normal.jpg" TargetMode="External" /><Relationship Id="rId379" Type="http://schemas.openxmlformats.org/officeDocument/2006/relationships/hyperlink" Target="http://pbs.twimg.com/profile_images/1383811703754788866/ktyJ41CU_normal.jpg" TargetMode="External" /><Relationship Id="rId380" Type="http://schemas.openxmlformats.org/officeDocument/2006/relationships/hyperlink" Target="http://pbs.twimg.com/profile_images/1536034835902234624/Cz9Wrtrn_normal.jpg" TargetMode="External" /><Relationship Id="rId381" Type="http://schemas.openxmlformats.org/officeDocument/2006/relationships/hyperlink" Target="http://pbs.twimg.com/profile_images/1600053780980019202/7hhkX146_normal.jpg" TargetMode="External" /><Relationship Id="rId382" Type="http://schemas.openxmlformats.org/officeDocument/2006/relationships/hyperlink" Target="http://pbs.twimg.com/profile_images/1597464535132041216/Zix03YM9_normal.jpg" TargetMode="External" /><Relationship Id="rId383" Type="http://schemas.openxmlformats.org/officeDocument/2006/relationships/hyperlink" Target="http://pbs.twimg.com/profile_images/1613767557139542017/MKUwTv4x_normal.jpg" TargetMode="External" /><Relationship Id="rId384" Type="http://schemas.openxmlformats.org/officeDocument/2006/relationships/hyperlink" Target="http://pbs.twimg.com/profile_images/1598719439712956416/mx6k8LtM_normal.jpg" TargetMode="External" /><Relationship Id="rId385" Type="http://schemas.openxmlformats.org/officeDocument/2006/relationships/hyperlink" Target="http://pbs.twimg.com/profile_images/1613534832000389122/7LZH-Ef-_normal.jpg" TargetMode="External" /><Relationship Id="rId386" Type="http://schemas.openxmlformats.org/officeDocument/2006/relationships/hyperlink" Target="http://pbs.twimg.com/profile_images/1613870219663134720/6Sp6Lmmv_normal.jpg" TargetMode="External" /><Relationship Id="rId387" Type="http://schemas.openxmlformats.org/officeDocument/2006/relationships/hyperlink" Target="http://pbs.twimg.com/profile_images/1608030901434478593/LSXE2fnC_normal.jpg" TargetMode="External" /><Relationship Id="rId388" Type="http://schemas.openxmlformats.org/officeDocument/2006/relationships/hyperlink" Target="http://pbs.twimg.com/profile_images/1601172318126211074/yjWCJRfT_normal.jpg" TargetMode="External" /><Relationship Id="rId389" Type="http://schemas.openxmlformats.org/officeDocument/2006/relationships/hyperlink" Target="http://pbs.twimg.com/profile_images/1537962118758416384/tXeTi-I1_normal.jpg" TargetMode="External" /><Relationship Id="rId390" Type="http://schemas.openxmlformats.org/officeDocument/2006/relationships/hyperlink" Target="http://pbs.twimg.com/profile_images/1550484238684016640/dfNZoBUB_normal.jpg" TargetMode="External" /><Relationship Id="rId391" Type="http://schemas.openxmlformats.org/officeDocument/2006/relationships/hyperlink" Target="http://pbs.twimg.com/profile_images/1564622242553557000/M3KgUBHZ_normal.jpg" TargetMode="External" /><Relationship Id="rId392" Type="http://schemas.openxmlformats.org/officeDocument/2006/relationships/hyperlink" Target="http://pbs.twimg.com/profile_images/1509801606371766274/nzeceT1C_normal.jpg" TargetMode="External" /><Relationship Id="rId393" Type="http://schemas.openxmlformats.org/officeDocument/2006/relationships/hyperlink" Target="http://pbs.twimg.com/profile_images/1281174058835439617/pHwWsnMc_normal.jpg" TargetMode="External" /><Relationship Id="rId394" Type="http://schemas.openxmlformats.org/officeDocument/2006/relationships/hyperlink" Target="http://pbs.twimg.com/profile_images/1176789653019430912/k0ge7u7X_normal.jpg" TargetMode="External" /><Relationship Id="rId395" Type="http://schemas.openxmlformats.org/officeDocument/2006/relationships/hyperlink" Target="http://pbs.twimg.com/profile_images/1599290405639442433/L3YPnDSe_normal.jpg" TargetMode="External" /><Relationship Id="rId396" Type="http://schemas.openxmlformats.org/officeDocument/2006/relationships/hyperlink" Target="http://pbs.twimg.com/profile_images/1589630344969744385/h9FAKFZ9_normal.jpg" TargetMode="External" /><Relationship Id="rId397" Type="http://schemas.openxmlformats.org/officeDocument/2006/relationships/hyperlink" Target="http://pbs.twimg.com/profile_images/1612113519532732417/6Zi0wgq5_normal.jpg" TargetMode="External" /><Relationship Id="rId398" Type="http://schemas.openxmlformats.org/officeDocument/2006/relationships/hyperlink" Target="http://pbs.twimg.com/profile_images/1613341610988949504/mIF9hV76_normal.jpg" TargetMode="External" /><Relationship Id="rId399" Type="http://schemas.openxmlformats.org/officeDocument/2006/relationships/hyperlink" Target="http://pbs.twimg.com/profile_images/1006519806776897537/pMU1siMp_normal.jpg" TargetMode="External" /><Relationship Id="rId400" Type="http://schemas.openxmlformats.org/officeDocument/2006/relationships/hyperlink" Target="http://pbs.twimg.com/profile_images/1564644822379806726/Fzj0dm3z_normal.jpg" TargetMode="External" /><Relationship Id="rId401" Type="http://schemas.openxmlformats.org/officeDocument/2006/relationships/hyperlink" Target="http://pbs.twimg.com/profile_images/1201851628376080384/sqwq9Guk_normal.jpg" TargetMode="External" /><Relationship Id="rId402" Type="http://schemas.openxmlformats.org/officeDocument/2006/relationships/hyperlink" Target="http://pbs.twimg.com/profile_images/1150771952459509760/LuOKgaMQ_normal.jpg" TargetMode="External" /><Relationship Id="rId403" Type="http://schemas.openxmlformats.org/officeDocument/2006/relationships/hyperlink" Target="http://pbs.twimg.com/profile_images/1568478366315196416/vIY87q2J_normal.jpg" TargetMode="External" /><Relationship Id="rId404" Type="http://schemas.openxmlformats.org/officeDocument/2006/relationships/hyperlink" Target="http://pbs.twimg.com/profile_images/1592366346712403968/4dHpr_vw_normal.jpg" TargetMode="External" /><Relationship Id="rId405" Type="http://schemas.openxmlformats.org/officeDocument/2006/relationships/hyperlink" Target="http://pbs.twimg.com/profile_images/1612984715837046785/T1HWhqfO_normal.jpg" TargetMode="External" /><Relationship Id="rId406" Type="http://schemas.openxmlformats.org/officeDocument/2006/relationships/hyperlink" Target="http://pbs.twimg.com/profile_images/1610229055194030081/mTAQJAKv_normal.jpg" TargetMode="External" /><Relationship Id="rId407" Type="http://schemas.openxmlformats.org/officeDocument/2006/relationships/hyperlink" Target="http://pbs.twimg.com/profile_images/1516413630585180167/wtCtIZW6_normal.jpg" TargetMode="External" /><Relationship Id="rId408" Type="http://schemas.openxmlformats.org/officeDocument/2006/relationships/hyperlink" Target="http://pbs.twimg.com/profile_images/1175100453618503680/2CclbUwx_normal.jpg" TargetMode="External" /><Relationship Id="rId409" Type="http://schemas.openxmlformats.org/officeDocument/2006/relationships/hyperlink" Target="http://pbs.twimg.com/profile_images/1173834497617350657/qWFIiKRv_normal.jpg" TargetMode="External" /><Relationship Id="rId410" Type="http://schemas.openxmlformats.org/officeDocument/2006/relationships/hyperlink" Target="http://pbs.twimg.com/profile_images/1442674830256476162/bSakIgyF_normal.jpg" TargetMode="External" /><Relationship Id="rId411" Type="http://schemas.openxmlformats.org/officeDocument/2006/relationships/hyperlink" Target="http://pbs.twimg.com/profile_images/1605411326305521664/CYrYYbNu_normal.jpg" TargetMode="External" /><Relationship Id="rId412" Type="http://schemas.openxmlformats.org/officeDocument/2006/relationships/hyperlink" Target="http://pbs.twimg.com/profile_images/1519075486973923328/4pvCUfTX_normal.jpg" TargetMode="External" /><Relationship Id="rId413" Type="http://schemas.openxmlformats.org/officeDocument/2006/relationships/hyperlink" Target="http://pbs.twimg.com/profile_images/1178822403/59208_1617887169295_1299851693_1671878_407327_n_normal.jpg" TargetMode="External" /><Relationship Id="rId414" Type="http://schemas.openxmlformats.org/officeDocument/2006/relationships/hyperlink" Target="http://pbs.twimg.com/profile_images/1483601367084470272/dcqEqP0x_normal.jpg" TargetMode="External" /><Relationship Id="rId415" Type="http://schemas.openxmlformats.org/officeDocument/2006/relationships/hyperlink" Target="http://pbs.twimg.com/profile_images/1114982617504342016/T96pA2K9_normal.jpg" TargetMode="External" /><Relationship Id="rId416" Type="http://schemas.openxmlformats.org/officeDocument/2006/relationships/hyperlink" Target="http://pbs.twimg.com/profile_images/1590791551617478656/DGxXBdPp_normal.jpg" TargetMode="External" /><Relationship Id="rId417" Type="http://schemas.openxmlformats.org/officeDocument/2006/relationships/hyperlink" Target="http://pbs.twimg.com/profile_images/1266781244164943872/VGuDMa0O_normal.jpg" TargetMode="External" /><Relationship Id="rId418" Type="http://schemas.openxmlformats.org/officeDocument/2006/relationships/hyperlink" Target="http://pbs.twimg.com/profile_images/1092682027592085505/PZZbLnDb_normal.jpg" TargetMode="External" /><Relationship Id="rId419" Type="http://schemas.openxmlformats.org/officeDocument/2006/relationships/hyperlink" Target="http://pbs.twimg.com/profile_images/1538775910895452161/Isx8ze9l_normal.jpg" TargetMode="External" /><Relationship Id="rId420" Type="http://schemas.openxmlformats.org/officeDocument/2006/relationships/hyperlink" Target="http://pbs.twimg.com/profile_images/1465627260178690048/TuRqM0fD_normal.jpg" TargetMode="External" /><Relationship Id="rId421" Type="http://schemas.openxmlformats.org/officeDocument/2006/relationships/hyperlink" Target="http://pbs.twimg.com/profile_images/1333708280623841281/kULWSQxj_normal.jpg" TargetMode="External" /><Relationship Id="rId422" Type="http://schemas.openxmlformats.org/officeDocument/2006/relationships/hyperlink" Target="http://pbs.twimg.com/profile_images/1493606951703691268/v2t4oNKL_normal.jpg" TargetMode="External" /><Relationship Id="rId423" Type="http://schemas.openxmlformats.org/officeDocument/2006/relationships/hyperlink" Target="http://pbs.twimg.com/profile_images/1614493696552218626/GvJy9z1J_normal.jpg" TargetMode="External" /><Relationship Id="rId424" Type="http://schemas.openxmlformats.org/officeDocument/2006/relationships/hyperlink" Target="http://pbs.twimg.com/profile_images/1606851549200023554/eXzVDUid_normal.jpg" TargetMode="External" /><Relationship Id="rId425" Type="http://schemas.openxmlformats.org/officeDocument/2006/relationships/hyperlink" Target="http://pbs.twimg.com/profile_images/1477249989097058304/09stos4o_normal.jpg" TargetMode="External" /><Relationship Id="rId426" Type="http://schemas.openxmlformats.org/officeDocument/2006/relationships/hyperlink" Target="http://pbs.twimg.com/profile_images/1614395802549637120/qJbXJEJo_normal.jpg" TargetMode="External" /><Relationship Id="rId427" Type="http://schemas.openxmlformats.org/officeDocument/2006/relationships/hyperlink" Target="http://pbs.twimg.com/profile_images/1594257791035658241/_fjpr8qQ_normal.jpg" TargetMode="External" /><Relationship Id="rId428" Type="http://schemas.openxmlformats.org/officeDocument/2006/relationships/hyperlink" Target="http://pbs.twimg.com/profile_images/1599335063082389504/aHWDSoVU_normal.jpg" TargetMode="External" /><Relationship Id="rId429" Type="http://schemas.openxmlformats.org/officeDocument/2006/relationships/hyperlink" Target="http://pbs.twimg.com/profile_images/1224437234994036744/1faeQuW7_normal.jpg" TargetMode="External" /><Relationship Id="rId430" Type="http://schemas.openxmlformats.org/officeDocument/2006/relationships/hyperlink" Target="http://pbs.twimg.com/profile_images/1594745978363424768/xhWvW9Zt_normal.jpg" TargetMode="External" /><Relationship Id="rId431" Type="http://schemas.openxmlformats.org/officeDocument/2006/relationships/hyperlink" Target="http://pbs.twimg.com/profile_images/1553789321471492096/IkuxtsZv_normal.jpg" TargetMode="External" /><Relationship Id="rId432" Type="http://schemas.openxmlformats.org/officeDocument/2006/relationships/hyperlink" Target="http://pbs.twimg.com/profile_images/1402268867464998920/9xUAvXiO_normal.jpg" TargetMode="External" /><Relationship Id="rId433" Type="http://schemas.openxmlformats.org/officeDocument/2006/relationships/hyperlink" Target="http://pbs.twimg.com/profile_images/1410967600843026434/X2k0QB6c_normal.jpg" TargetMode="External" /><Relationship Id="rId434" Type="http://schemas.openxmlformats.org/officeDocument/2006/relationships/hyperlink" Target="https://twitter.com/shewaaaaaaaa_" TargetMode="External" /><Relationship Id="rId435" Type="http://schemas.openxmlformats.org/officeDocument/2006/relationships/hyperlink" Target="https://twitter.com/starbucksmy" TargetMode="External" /><Relationship Id="rId436" Type="http://schemas.openxmlformats.org/officeDocument/2006/relationships/hyperlink" Target="https://twitter.com/douglasgan" TargetMode="External" /><Relationship Id="rId437" Type="http://schemas.openxmlformats.org/officeDocument/2006/relationships/hyperlink" Target="https://twitter.com/singaporeair" TargetMode="External" /><Relationship Id="rId438" Type="http://schemas.openxmlformats.org/officeDocument/2006/relationships/hyperlink" Target="https://twitter.com/naylanadira" TargetMode="External" /><Relationship Id="rId439" Type="http://schemas.openxmlformats.org/officeDocument/2006/relationships/hyperlink" Target="https://twitter.com/iejayzakaria" TargetMode="External" /><Relationship Id="rId440" Type="http://schemas.openxmlformats.org/officeDocument/2006/relationships/hyperlink" Target="https://twitter.com/aliferfan_" TargetMode="External" /><Relationship Id="rId441" Type="http://schemas.openxmlformats.org/officeDocument/2006/relationships/hyperlink" Target="https://twitter.com/harizakwan" TargetMode="External" /><Relationship Id="rId442" Type="http://schemas.openxmlformats.org/officeDocument/2006/relationships/hyperlink" Target="https://twitter.com/excavationpro" TargetMode="External" /><Relationship Id="rId443" Type="http://schemas.openxmlformats.org/officeDocument/2006/relationships/hyperlink" Target="https://twitter.com/sbuxindonesia" TargetMode="External" /><Relationship Id="rId444" Type="http://schemas.openxmlformats.org/officeDocument/2006/relationships/hyperlink" Target="https://twitter.com/starbucks" TargetMode="External" /><Relationship Id="rId445" Type="http://schemas.openxmlformats.org/officeDocument/2006/relationships/hyperlink" Target="https://twitter.com/myarabpati" TargetMode="External" /><Relationship Id="rId446" Type="http://schemas.openxmlformats.org/officeDocument/2006/relationships/hyperlink" Target="https://twitter.com/burgerking" TargetMode="External" /><Relationship Id="rId447" Type="http://schemas.openxmlformats.org/officeDocument/2006/relationships/hyperlink" Target="https://twitter.com/chapointcp" TargetMode="External" /><Relationship Id="rId448" Type="http://schemas.openxmlformats.org/officeDocument/2006/relationships/hyperlink" Target="https://twitter.com/chaayos" TargetMode="External" /><Relationship Id="rId449" Type="http://schemas.openxmlformats.org/officeDocument/2006/relationships/hyperlink" Target="https://twitter.com/shopccd" TargetMode="External" /><Relationship Id="rId450" Type="http://schemas.openxmlformats.org/officeDocument/2006/relationships/hyperlink" Target="https://twitter.com/cafecoffeedaycz" TargetMode="External" /><Relationship Id="rId451" Type="http://schemas.openxmlformats.org/officeDocument/2006/relationships/hyperlink" Target="https://twitter.com/cafecoffeeday" TargetMode="External" /><Relationship Id="rId452" Type="http://schemas.openxmlformats.org/officeDocument/2006/relationships/hyperlink" Target="https://twitter.com/blazepizza" TargetMode="External" /><Relationship Id="rId453" Type="http://schemas.openxmlformats.org/officeDocument/2006/relationships/hyperlink" Target="https://twitter.com/pizzaplanetruck" TargetMode="External" /><Relationship Id="rId454" Type="http://schemas.openxmlformats.org/officeDocument/2006/relationships/hyperlink" Target="https://twitter.com/tecobell" TargetMode="External" /><Relationship Id="rId455" Type="http://schemas.openxmlformats.org/officeDocument/2006/relationships/hyperlink" Target="https://twitter.com/malaypie_" TargetMode="External" /><Relationship Id="rId456" Type="http://schemas.openxmlformats.org/officeDocument/2006/relationships/hyperlink" Target="https://twitter.com/zuhairyyy" TargetMode="External" /><Relationship Id="rId457" Type="http://schemas.openxmlformats.org/officeDocument/2006/relationships/hyperlink" Target="https://twitter.com/zoyakiara8" TargetMode="External" /><Relationship Id="rId458" Type="http://schemas.openxmlformats.org/officeDocument/2006/relationships/hyperlink" Target="https://twitter.com/bannerdl" TargetMode="External" /><Relationship Id="rId459" Type="http://schemas.openxmlformats.org/officeDocument/2006/relationships/hyperlink" Target="https://twitter.com/onlymie78" TargetMode="External" /><Relationship Id="rId460" Type="http://schemas.openxmlformats.org/officeDocument/2006/relationships/hyperlink" Target="https://twitter.com/fiq_yahya" TargetMode="External" /><Relationship Id="rId461" Type="http://schemas.openxmlformats.org/officeDocument/2006/relationships/hyperlink" Target="https://twitter.com/ohmeelo" TargetMode="External" /><Relationship Id="rId462" Type="http://schemas.openxmlformats.org/officeDocument/2006/relationships/hyperlink" Target="https://twitter.com/farahida83" TargetMode="External" /><Relationship Id="rId463" Type="http://schemas.openxmlformats.org/officeDocument/2006/relationships/hyperlink" Target="https://twitter.com/miss_rebecca127" TargetMode="External" /><Relationship Id="rId464" Type="http://schemas.openxmlformats.org/officeDocument/2006/relationships/hyperlink" Target="https://twitter.com/visitjohor_" TargetMode="External" /><Relationship Id="rId465" Type="http://schemas.openxmlformats.org/officeDocument/2006/relationships/hyperlink" Target="https://twitter.com/elizanoordin" TargetMode="External" /><Relationship Id="rId466" Type="http://schemas.openxmlformats.org/officeDocument/2006/relationships/hyperlink" Target="https://twitter.com/starktuni" TargetMode="External" /><Relationship Id="rId467" Type="http://schemas.openxmlformats.org/officeDocument/2006/relationships/hyperlink" Target="https://twitter.com/zettyaqmar" TargetMode="External" /><Relationship Id="rId468" Type="http://schemas.openxmlformats.org/officeDocument/2006/relationships/hyperlink" Target="https://twitter.com/luludinson" TargetMode="External" /><Relationship Id="rId469" Type="http://schemas.openxmlformats.org/officeDocument/2006/relationships/hyperlink" Target="https://twitter.com/theresetaylor12" TargetMode="External" /><Relationship Id="rId470" Type="http://schemas.openxmlformats.org/officeDocument/2006/relationships/hyperlink" Target="https://twitter.com/bordersbooks" TargetMode="External" /><Relationship Id="rId471" Type="http://schemas.openxmlformats.org/officeDocument/2006/relationships/hyperlink" Target="https://twitter.com/az_abdulkarim" TargetMode="External" /><Relationship Id="rId472" Type="http://schemas.openxmlformats.org/officeDocument/2006/relationships/hyperlink" Target="https://twitter.com/absoluteshahir" TargetMode="External" /><Relationship Id="rId473" Type="http://schemas.openxmlformats.org/officeDocument/2006/relationships/hyperlink" Target="https://twitter.com/gigicoffeemy" TargetMode="External" /><Relationship Id="rId474" Type="http://schemas.openxmlformats.org/officeDocument/2006/relationships/hyperlink" Target="https://twitter.com/ryuchan11" TargetMode="External" /><Relationship Id="rId475" Type="http://schemas.openxmlformats.org/officeDocument/2006/relationships/hyperlink" Target="https://twitter.com/yaonthesky" TargetMode="External" /><Relationship Id="rId476" Type="http://schemas.openxmlformats.org/officeDocument/2006/relationships/hyperlink" Target="https://twitter.com/fyzulasyraf" TargetMode="External" /><Relationship Id="rId477" Type="http://schemas.openxmlformats.org/officeDocument/2006/relationships/hyperlink" Target="https://twitter.com/syafiqnas2" TargetMode="External" /><Relationship Id="rId478" Type="http://schemas.openxmlformats.org/officeDocument/2006/relationships/hyperlink" Target="https://twitter.com/atiqedeamour" TargetMode="External" /><Relationship Id="rId479" Type="http://schemas.openxmlformats.org/officeDocument/2006/relationships/hyperlink" Target="https://twitter.com/charhcy" TargetMode="External" /><Relationship Id="rId480" Type="http://schemas.openxmlformats.org/officeDocument/2006/relationships/hyperlink" Target="https://twitter.com/sepang_tizen" TargetMode="External" /><Relationship Id="rId481" Type="http://schemas.openxmlformats.org/officeDocument/2006/relationships/hyperlink" Target="https://twitter.com/ukygnayas" TargetMode="External" /><Relationship Id="rId482" Type="http://schemas.openxmlformats.org/officeDocument/2006/relationships/hyperlink" Target="https://twitter.com/doubletree" TargetMode="External" /><Relationship Id="rId483" Type="http://schemas.openxmlformats.org/officeDocument/2006/relationships/hyperlink" Target="https://twitter.com/nyckmiey" TargetMode="External" /><Relationship Id="rId484" Type="http://schemas.openxmlformats.org/officeDocument/2006/relationships/hyperlink" Target="https://twitter.com/syah204" TargetMode="External" /><Relationship Id="rId485" Type="http://schemas.openxmlformats.org/officeDocument/2006/relationships/hyperlink" Target="https://twitter.com/nbihah_" TargetMode="External" /><Relationship Id="rId486" Type="http://schemas.openxmlformats.org/officeDocument/2006/relationships/hyperlink" Target="https://twitter.com/vionama" TargetMode="External" /><Relationship Id="rId487" Type="http://schemas.openxmlformats.org/officeDocument/2006/relationships/hyperlink" Target="https://twitter.com/akmalmdkml" TargetMode="External" /><Relationship Id="rId488" Type="http://schemas.openxmlformats.org/officeDocument/2006/relationships/hyperlink" Target="https://twitter.com/nurerinasyahira" TargetMode="External" /><Relationship Id="rId489" Type="http://schemas.openxmlformats.org/officeDocument/2006/relationships/hyperlink" Target="https://twitter.com/jamanisreal" TargetMode="External" /><Relationship Id="rId490" Type="http://schemas.openxmlformats.org/officeDocument/2006/relationships/hyperlink" Target="https://twitter.com/areparshad" TargetMode="External" /><Relationship Id="rId491" Type="http://schemas.openxmlformats.org/officeDocument/2006/relationships/hyperlink" Target="https://twitter.com/teddynicky_" TargetMode="External" /><Relationship Id="rId492" Type="http://schemas.openxmlformats.org/officeDocument/2006/relationships/hyperlink" Target="https://twitter.com/meeramhzn" TargetMode="External" /><Relationship Id="rId493" Type="http://schemas.openxmlformats.org/officeDocument/2006/relationships/hyperlink" Target="https://twitter.com/tdanielch" TargetMode="External" /><Relationship Id="rId494" Type="http://schemas.openxmlformats.org/officeDocument/2006/relationships/hyperlink" Target="https://twitter.com/ub3b3" TargetMode="External" /><Relationship Id="rId495" Type="http://schemas.openxmlformats.org/officeDocument/2006/relationships/hyperlink" Target="https://twitter.com/nrfaaaiz" TargetMode="External" /><Relationship Id="rId496" Type="http://schemas.openxmlformats.org/officeDocument/2006/relationships/hyperlink" Target="https://twitter.com/adlnsfy" TargetMode="External" /><Relationship Id="rId497" Type="http://schemas.openxmlformats.org/officeDocument/2006/relationships/hyperlink" Target="https://twitter.com/qeelahans" TargetMode="External" /><Relationship Id="rId498" Type="http://schemas.openxmlformats.org/officeDocument/2006/relationships/hyperlink" Target="https://twitter.com/eraabrahim" TargetMode="External" /><Relationship Id="rId499" Type="http://schemas.openxmlformats.org/officeDocument/2006/relationships/hyperlink" Target="https://twitter.com/swimminsage" TargetMode="External" /><Relationship Id="rId500" Type="http://schemas.openxmlformats.org/officeDocument/2006/relationships/hyperlink" Target="https://twitter.com/menuiq" TargetMode="External" /><Relationship Id="rId501" Type="http://schemas.openxmlformats.org/officeDocument/2006/relationships/hyperlink" Target="https://twitter.com/neyrashazeyra" TargetMode="External" /><Relationship Id="rId502" Type="http://schemas.openxmlformats.org/officeDocument/2006/relationships/hyperlink" Target="https://twitter.com/eda_zahidah" TargetMode="External" /><Relationship Id="rId503" Type="http://schemas.openxmlformats.org/officeDocument/2006/relationships/hyperlink" Target="https://twitter.com/bellakmazlan" TargetMode="External" /><Relationship Id="rId504" Type="http://schemas.openxmlformats.org/officeDocument/2006/relationships/hyperlink" Target="https://twitter.com/fatinnurthalia" TargetMode="External" /><Relationship Id="rId505" Type="http://schemas.openxmlformats.org/officeDocument/2006/relationships/hyperlink" Target="https://twitter.com/burgmichael" TargetMode="External" /><Relationship Id="rId506" Type="http://schemas.openxmlformats.org/officeDocument/2006/relationships/hyperlink" Target="https://twitter.com/starbucksindia" TargetMode="External" /><Relationship Id="rId507" Type="http://schemas.openxmlformats.org/officeDocument/2006/relationships/hyperlink" Target="https://twitter.com/starbucksjobs" TargetMode="External" /><Relationship Id="rId508" Type="http://schemas.openxmlformats.org/officeDocument/2006/relationships/hyperlink" Target="https://twitter.com/starbucksnews" TargetMode="External" /><Relationship Id="rId509" Type="http://schemas.openxmlformats.org/officeDocument/2006/relationships/hyperlink" Target="https://twitter.com/starbuckscanada" TargetMode="External" /><Relationship Id="rId510" Type="http://schemas.openxmlformats.org/officeDocument/2006/relationships/hyperlink" Target="https://twitter.com/starbucksuk" TargetMode="External" /><Relationship Id="rId511" Type="http://schemas.openxmlformats.org/officeDocument/2006/relationships/hyperlink" Target="https://twitter.com/mimiemoniie" TargetMode="External" /><Relationship Id="rId512" Type="http://schemas.openxmlformats.org/officeDocument/2006/relationships/hyperlink" Target="https://twitter.com/tom_harmoni" TargetMode="External" /><Relationship Id="rId513" Type="http://schemas.openxmlformats.org/officeDocument/2006/relationships/hyperlink" Target="https://twitter.com/foisunique" TargetMode="External" /><Relationship Id="rId514" Type="http://schemas.openxmlformats.org/officeDocument/2006/relationships/hyperlink" Target="https://twitter.com/zafrialimi" TargetMode="External" /><Relationship Id="rId515" Type="http://schemas.openxmlformats.org/officeDocument/2006/relationships/hyperlink" Target="https://twitter.com/amirazril_0812" TargetMode="External" /><Relationship Id="rId516" Type="http://schemas.openxmlformats.org/officeDocument/2006/relationships/hyperlink" Target="https://twitter.com/itsme_lyndaa" TargetMode="External" /><Relationship Id="rId517" Type="http://schemas.openxmlformats.org/officeDocument/2006/relationships/hyperlink" Target="https://twitter.com/lucqmars_" TargetMode="External" /><Relationship Id="rId518" Type="http://schemas.openxmlformats.org/officeDocument/2006/relationships/hyperlink" Target="https://twitter.com/starbucksuae" TargetMode="External" /><Relationship Id="rId519" Type="http://schemas.openxmlformats.org/officeDocument/2006/relationships/hyperlink" Target="https://twitter.com/bassam_alafidli" TargetMode="External" /><Relationship Id="rId520" Type="http://schemas.openxmlformats.org/officeDocument/2006/relationships/hyperlink" Target="https://twitter.com/starbucks_j" TargetMode="External" /><Relationship Id="rId521" Type="http://schemas.openxmlformats.org/officeDocument/2006/relationships/hyperlink" Target="https://twitter.com/starbucksksa" TargetMode="External" /><Relationship Id="rId522" Type="http://schemas.openxmlformats.org/officeDocument/2006/relationships/hyperlink" Target="https://twitter.com/starbucksqtr" TargetMode="External" /><Relationship Id="rId523" Type="http://schemas.openxmlformats.org/officeDocument/2006/relationships/hyperlink" Target="https://twitter.com/starbucksjordan" TargetMode="External" /><Relationship Id="rId524" Type="http://schemas.openxmlformats.org/officeDocument/2006/relationships/hyperlink" Target="https://twitter.com/fadhimuhamad" TargetMode="External" /><Relationship Id="rId525" Type="http://schemas.openxmlformats.org/officeDocument/2006/relationships/hyperlink" Target="https://twitter.com/aliviera" TargetMode="External" /><Relationship Id="rId526" Type="http://schemas.openxmlformats.org/officeDocument/2006/relationships/hyperlink" Target="https://twitter.com/lizjane_9" TargetMode="External" /><Relationship Id="rId527" Type="http://schemas.openxmlformats.org/officeDocument/2006/relationships/hyperlink" Target="https://twitter.com/ethikanordin" TargetMode="External" /><Relationship Id="rId528" Type="http://schemas.openxmlformats.org/officeDocument/2006/relationships/hyperlink" Target="https://twitter.com/littlemiaaaa" TargetMode="External" /><Relationship Id="rId529" Type="http://schemas.openxmlformats.org/officeDocument/2006/relationships/hyperlink" Target="https://twitter.com/khalidahkhalil" TargetMode="External" /><Relationship Id="rId530" Type="http://schemas.openxmlformats.org/officeDocument/2006/relationships/hyperlink" Target="https://twitter.com/amaalanuar" TargetMode="External" /><Relationship Id="rId531" Type="http://schemas.openxmlformats.org/officeDocument/2006/relationships/hyperlink" Target="https://twitter.com/xzrixzuar" TargetMode="External" /><Relationship Id="rId532" Type="http://schemas.openxmlformats.org/officeDocument/2006/relationships/hyperlink" Target="https://twitter.com/tinorck" TargetMode="External" /><Relationship Id="rId533" Type="http://schemas.openxmlformats.org/officeDocument/2006/relationships/hyperlink" Target="https://twitter.com/dhiasyaf_" TargetMode="External" /><Relationship Id="rId534" Type="http://schemas.openxmlformats.org/officeDocument/2006/relationships/hyperlink" Target="https://twitter.com/r3ypo" TargetMode="External" /><Relationship Id="rId535" Type="http://schemas.openxmlformats.org/officeDocument/2006/relationships/hyperlink" Target="https://twitter.com/retnalens" TargetMode="External" /><Relationship Id="rId536" Type="http://schemas.openxmlformats.org/officeDocument/2006/relationships/hyperlink" Target="https://twitter.com/muizofficial" TargetMode="External" /><Relationship Id="rId537" Type="http://schemas.openxmlformats.org/officeDocument/2006/relationships/hyperlink" Target="https://twitter.com/dahangmuda" TargetMode="External" /><Relationship Id="rId538" Type="http://schemas.openxmlformats.org/officeDocument/2006/relationships/hyperlink" Target="https://twitter.com/lady_bugg11" TargetMode="External" /><Relationship Id="rId539" Type="http://schemas.openxmlformats.org/officeDocument/2006/relationships/hyperlink" Target="https://twitter.com/ladyonearth" TargetMode="External" /><Relationship Id="rId540" Type="http://schemas.openxmlformats.org/officeDocument/2006/relationships/hyperlink" Target="https://twitter.com/ashrafharis_" TargetMode="External" /><Relationship Id="rId541" Type="http://schemas.openxmlformats.org/officeDocument/2006/relationships/hyperlink" Target="https://twitter.com/nasrulz92" TargetMode="External" /><Relationship Id="rId542" Type="http://schemas.openxmlformats.org/officeDocument/2006/relationships/hyperlink" Target="https://twitter.com/marfrds" TargetMode="External" /><Relationship Id="rId543" Type="http://schemas.openxmlformats.org/officeDocument/2006/relationships/hyperlink" Target="https://twitter.com/mimietango" TargetMode="External" /><Relationship Id="rId544" Type="http://schemas.openxmlformats.org/officeDocument/2006/relationships/hyperlink" Target="https://twitter.com/aimanx26" TargetMode="External" /><Relationship Id="rId545" Type="http://schemas.openxmlformats.org/officeDocument/2006/relationships/hyperlink" Target="https://twitter.com/jiaohjia" TargetMode="External" /><Relationship Id="rId546" Type="http://schemas.openxmlformats.org/officeDocument/2006/relationships/hyperlink" Target="https://twitter.com/_amirahkamal_" TargetMode="External" /><Relationship Id="rId547" Type="http://schemas.openxmlformats.org/officeDocument/2006/relationships/hyperlink" Target="https://twitter.com/paktarm" TargetMode="External" /><Relationship Id="rId548" Type="http://schemas.openxmlformats.org/officeDocument/2006/relationships/hyperlink" Target="https://twitter.com/pattldaniel" TargetMode="External" /><Relationship Id="rId549" Type="http://schemas.openxmlformats.org/officeDocument/2006/relationships/hyperlink" Target="https://twitter.com/shannonv_66" TargetMode="External" /><Relationship Id="rId550" Type="http://schemas.openxmlformats.org/officeDocument/2006/relationships/hyperlink" Target="https://twitter.com/hafizkenny" TargetMode="External" /><Relationship Id="rId551" Type="http://schemas.openxmlformats.org/officeDocument/2006/relationships/hyperlink" Target="https://twitter.com/hebafuaad9" TargetMode="External" /><Relationship Id="rId552" Type="http://schemas.openxmlformats.org/officeDocument/2006/relationships/hyperlink" Target="https://twitter.com/eusuf_ardy" TargetMode="External" /><Relationship Id="rId553" Type="http://schemas.openxmlformats.org/officeDocument/2006/relationships/hyperlink" Target="https://twitter.com/zuhairah9313" TargetMode="External" /><Relationship Id="rId554" Type="http://schemas.openxmlformats.org/officeDocument/2006/relationships/hyperlink" Target="https://twitter.com/hanis_mahirah" TargetMode="External" /><Relationship Id="rId555" Type="http://schemas.openxmlformats.org/officeDocument/2006/relationships/hyperlink" Target="https://twitter.com/joe_azlan" TargetMode="External" /><Relationship Id="rId556" Type="http://schemas.openxmlformats.org/officeDocument/2006/relationships/hyperlink" Target="https://twitter.com/ladyjanelj" TargetMode="External" /><Relationship Id="rId557" Type="http://schemas.openxmlformats.org/officeDocument/2006/relationships/hyperlink" Target="https://twitter.com/rachaelgreen" TargetMode="External" /><Relationship Id="rId558" Type="http://schemas.openxmlformats.org/officeDocument/2006/relationships/hyperlink" Target="https://twitter.com/jamadoria" TargetMode="External" /><Relationship Id="rId559" Type="http://schemas.openxmlformats.org/officeDocument/2006/relationships/hyperlink" Target="https://twitter.com/chxpnwx" TargetMode="External" /><Relationship Id="rId560" Type="http://schemas.openxmlformats.org/officeDocument/2006/relationships/hyperlink" Target="https://twitter.com/hanabak4" TargetMode="External" /><Relationship Id="rId561" Type="http://schemas.openxmlformats.org/officeDocument/2006/relationships/hyperlink" Target="https://twitter.com/tv9malaysia" TargetMode="External" /><Relationship Id="rId562" Type="http://schemas.openxmlformats.org/officeDocument/2006/relationships/hyperlink" Target="https://twitter.com/tv3malaysia" TargetMode="External" /><Relationship Id="rId563" Type="http://schemas.openxmlformats.org/officeDocument/2006/relationships/hyperlink" Target="https://twitter.com/netflixmy" TargetMode="External" /><Relationship Id="rId564" Type="http://schemas.openxmlformats.org/officeDocument/2006/relationships/hyperlink" Target="https://twitter.com/tourismmalaysia" TargetMode="External" /><Relationship Id="rId565" Type="http://schemas.openxmlformats.org/officeDocument/2006/relationships/hyperlink" Target="https://twitter.com/malaysiandaily" TargetMode="External" /><Relationship Id="rId566" Type="http://schemas.openxmlformats.org/officeDocument/2006/relationships/hyperlink" Target="https://twitter.com/malaysiamfa" TargetMode="External" /><Relationship Id="rId567" Type="http://schemas.openxmlformats.org/officeDocument/2006/relationships/hyperlink" Target="https://twitter.com/ismailsabri60" TargetMode="External" /><Relationship Id="rId568" Type="http://schemas.openxmlformats.org/officeDocument/2006/relationships/hyperlink" Target="https://twitter.com/cikdada" TargetMode="External" /><Relationship Id="rId569" Type="http://schemas.openxmlformats.org/officeDocument/2006/relationships/hyperlink" Target="https://twitter.com/raflurv" TargetMode="External" /><Relationship Id="rId570" Type="http://schemas.openxmlformats.org/officeDocument/2006/relationships/hyperlink" Target="https://twitter.com/syhmza" TargetMode="External" /><Relationship Id="rId571" Type="http://schemas.openxmlformats.org/officeDocument/2006/relationships/hyperlink" Target="https://twitter.com/afdlinshauki" TargetMode="External" /><Relationship Id="rId572" Type="http://schemas.openxmlformats.org/officeDocument/2006/relationships/hyperlink" Target="https://twitter.com/laylahanii" TargetMode="External" /><Relationship Id="rId573" Type="http://schemas.openxmlformats.org/officeDocument/2006/relationships/hyperlink" Target="https://twitter.com/stxlwvrt" TargetMode="External" /><Relationship Id="rId574" Type="http://schemas.openxmlformats.org/officeDocument/2006/relationships/hyperlink" Target="https://twitter.com/faqihsyakiran" TargetMode="External" /><Relationship Id="rId575" Type="http://schemas.openxmlformats.org/officeDocument/2006/relationships/hyperlink" Target="https://twitter.com/mistaaimanvevo" TargetMode="External" /><Relationship Id="rId576" Type="http://schemas.openxmlformats.org/officeDocument/2006/relationships/hyperlink" Target="https://twitter.com/athirasyafiqah_" TargetMode="External" /><Relationship Id="rId577" Type="http://schemas.openxmlformats.org/officeDocument/2006/relationships/hyperlink" Target="https://twitter.com/animatedfries" TargetMode="External" /><Relationship Id="rId578" Type="http://schemas.openxmlformats.org/officeDocument/2006/relationships/hyperlink" Target="https://twitter.com/fakhlude" TargetMode="External" /><Relationship Id="rId579" Type="http://schemas.openxmlformats.org/officeDocument/2006/relationships/hyperlink" Target="https://twitter.com/zuhairoy" TargetMode="External" /><Relationship Id="rId580" Type="http://schemas.openxmlformats.org/officeDocument/2006/relationships/hyperlink" Target="https://twitter.com/niesaazainal" TargetMode="External" /><Relationship Id="rId581" Type="http://schemas.openxmlformats.org/officeDocument/2006/relationships/hyperlink" Target="https://twitter.com/nhashtaging" TargetMode="External" /><Relationship Id="rId582" Type="http://schemas.openxmlformats.org/officeDocument/2006/relationships/hyperlink" Target="https://twitter.com/hvylvvv" TargetMode="External" /><Relationship Id="rId583" Type="http://schemas.openxmlformats.org/officeDocument/2006/relationships/hyperlink" Target="https://twitter.com/adelepeeps" TargetMode="External" /><Relationship Id="rId584" Type="http://schemas.openxmlformats.org/officeDocument/2006/relationships/hyperlink" Target="https://twitter.com/aidayanooo" TargetMode="External" /><Relationship Id="rId585" Type="http://schemas.openxmlformats.org/officeDocument/2006/relationships/hyperlink" Target="https://twitter.com/m0xna" TargetMode="External" /><Relationship Id="rId586" Type="http://schemas.openxmlformats.org/officeDocument/2006/relationships/hyperlink" Target="https://twitter.com/msyahirrrr" TargetMode="External" /><Relationship Id="rId587" Type="http://schemas.openxmlformats.org/officeDocument/2006/relationships/hyperlink" Target="https://twitter.com/norzikryfl" TargetMode="External" /><Relationship Id="rId588" Type="http://schemas.openxmlformats.org/officeDocument/2006/relationships/hyperlink" Target="https://twitter.com/smoltimystan" TargetMode="External" /><Relationship Id="rId589" Type="http://schemas.openxmlformats.org/officeDocument/2006/relationships/hyperlink" Target="https://twitter.com/naquib_najib" TargetMode="External" /><Relationship Id="rId590" Type="http://schemas.openxmlformats.org/officeDocument/2006/relationships/hyperlink" Target="https://twitter.com/ipohmaliclicks" TargetMode="External" /><Relationship Id="rId591" Type="http://schemas.openxmlformats.org/officeDocument/2006/relationships/hyperlink" Target="https://twitter.com/hnnhzzt" TargetMode="External" /><Relationship Id="rId592" Type="http://schemas.openxmlformats.org/officeDocument/2006/relationships/hyperlink" Target="https://twitter.com/fqihahaina" TargetMode="External" /><Relationship Id="rId593" Type="http://schemas.openxmlformats.org/officeDocument/2006/relationships/hyperlink" Target="https://twitter.com/machaofkl" TargetMode="External" /><Relationship Id="rId594" Type="http://schemas.openxmlformats.org/officeDocument/2006/relationships/hyperlink" Target="https://twitter.com/nurjaaaaa" TargetMode="External" /><Relationship Id="rId595" Type="http://schemas.openxmlformats.org/officeDocument/2006/relationships/hyperlink" Target="https://twitter.com/nanisalk" TargetMode="External" /><Relationship Id="rId596" Type="http://schemas.openxmlformats.org/officeDocument/2006/relationships/hyperlink" Target="https://twitter.com/affifahniee" TargetMode="External" /><Relationship Id="rId597" Type="http://schemas.openxmlformats.org/officeDocument/2006/relationships/hyperlink" Target="https://twitter.com/maknae_taja" TargetMode="External" /><Relationship Id="rId598" Type="http://schemas.openxmlformats.org/officeDocument/2006/relationships/hyperlink" Target="https://twitter.com/j_pxrx" TargetMode="External" /><Relationship Id="rId599" Type="http://schemas.openxmlformats.org/officeDocument/2006/relationships/hyperlink" Target="https://twitter.com/unclesunzes" TargetMode="External" /><Relationship Id="rId600" Type="http://schemas.openxmlformats.org/officeDocument/2006/relationships/hyperlink" Target="https://twitter.com/daie_forek" TargetMode="External" /><Relationship Id="rId601" Type="http://schemas.openxmlformats.org/officeDocument/2006/relationships/hyperlink" Target="https://twitter.com/arinleeee" TargetMode="External" /><Relationship Id="rId602" Type="http://schemas.openxmlformats.org/officeDocument/2006/relationships/hyperlink" Target="https://twitter.com/ariry_assraf" TargetMode="External" /><Relationship Id="rId603" Type="http://schemas.openxmlformats.org/officeDocument/2006/relationships/hyperlink" Target="https://twitter.com/aziezahsidek" TargetMode="External" /><Relationship Id="rId604" Type="http://schemas.openxmlformats.org/officeDocument/2006/relationships/hyperlink" Target="https://twitter.com/haniyunus" TargetMode="External" /><Relationship Id="rId605" Type="http://schemas.openxmlformats.org/officeDocument/2006/relationships/hyperlink" Target="https://twitter.com/peiniliah_a" TargetMode="External" /><Relationship Id="rId606" Type="http://schemas.openxmlformats.org/officeDocument/2006/relationships/hyperlink" Target="https://twitter.com/nurshahidaag" TargetMode="External" /><Relationship Id="rId607" Type="http://schemas.openxmlformats.org/officeDocument/2006/relationships/hyperlink" Target="https://twitter.com/nurulaqilahf" TargetMode="External" /><Relationship Id="rId608" Type="http://schemas.openxmlformats.org/officeDocument/2006/relationships/hyperlink" Target="https://twitter.com/namineheartilly" TargetMode="External" /><Relationship Id="rId609" Type="http://schemas.openxmlformats.org/officeDocument/2006/relationships/hyperlink" Target="https://twitter.com/lalalinaaa_" TargetMode="External" /><Relationship Id="rId610" Type="http://schemas.openxmlformats.org/officeDocument/2006/relationships/hyperlink" Target="https://twitter.com/asyiqinbasri" TargetMode="External" /><Relationship Id="rId611" Type="http://schemas.openxmlformats.org/officeDocument/2006/relationships/hyperlink" Target="https://twitter.com/meibraheem" TargetMode="External" /><Relationship Id="rId612" Type="http://schemas.openxmlformats.org/officeDocument/2006/relationships/hyperlink" Target="https://twitter.com/minibabysun" TargetMode="External" /><Relationship Id="rId613" Type="http://schemas.openxmlformats.org/officeDocument/2006/relationships/hyperlink" Target="https://twitter.com/wanashraff10" TargetMode="External" /><Relationship Id="rId614" Type="http://schemas.openxmlformats.org/officeDocument/2006/relationships/hyperlink" Target="https://twitter.com/jixzy3" TargetMode="External" /><Relationship Id="rId615" Type="http://schemas.openxmlformats.org/officeDocument/2006/relationships/hyperlink" Target="https://twitter.com/justdreaminhere" TargetMode="External" /><Relationship Id="rId616" Type="http://schemas.openxmlformats.org/officeDocument/2006/relationships/hyperlink" Target="https://twitter.com/nik_amirr" TargetMode="External" /><Relationship Id="rId617" Type="http://schemas.openxmlformats.org/officeDocument/2006/relationships/hyperlink" Target="https://twitter.com/haziqahhaidan" TargetMode="External" /><Relationship Id="rId618" Type="http://schemas.openxmlformats.org/officeDocument/2006/relationships/hyperlink" Target="https://twitter.com/boujiemonji" TargetMode="External" /><Relationship Id="rId619" Type="http://schemas.openxmlformats.org/officeDocument/2006/relationships/hyperlink" Target="https://twitter.com/nanalmao" TargetMode="External" /><Relationship Id="rId620" Type="http://schemas.openxmlformats.org/officeDocument/2006/relationships/hyperlink" Target="https://twitter.com/manisnyanona" TargetMode="External" /><Relationship Id="rId621" Type="http://schemas.openxmlformats.org/officeDocument/2006/relationships/hyperlink" Target="https://twitter.com/chuvali0" TargetMode="External" /><Relationship Id="rId622" Type="http://schemas.openxmlformats.org/officeDocument/2006/relationships/hyperlink" Target="https://twitter.com/ashnho" TargetMode="External" /><Relationship Id="rId623" Type="http://schemas.openxmlformats.org/officeDocument/2006/relationships/hyperlink" Target="https://twitter.com/syarfun_sukri" TargetMode="External" /><Relationship Id="rId624" Type="http://schemas.openxmlformats.org/officeDocument/2006/relationships/hyperlink" Target="https://twitter.com/mir_azmy25" TargetMode="External" /><Relationship Id="rId625" Type="http://schemas.openxmlformats.org/officeDocument/2006/relationships/hyperlink" Target="https://twitter.com/nadiazulkifl" TargetMode="External" /><Relationship Id="rId626" Type="http://schemas.openxmlformats.org/officeDocument/2006/relationships/hyperlink" Target="https://twitter.com/nranad_" TargetMode="External" /><Relationship Id="rId627" Type="http://schemas.openxmlformats.org/officeDocument/2006/relationships/hyperlink" Target="https://twitter.com/jbm_______" TargetMode="External" /><Relationship Id="rId628" Type="http://schemas.openxmlformats.org/officeDocument/2006/relationships/hyperlink" Target="https://twitter.com/fazaevain" TargetMode="External" /><Relationship Id="rId629" Type="http://schemas.openxmlformats.org/officeDocument/2006/relationships/hyperlink" Target="https://twitter.com/ayleesha_" TargetMode="External" /><Relationship Id="rId630" Type="http://schemas.openxmlformats.org/officeDocument/2006/relationships/hyperlink" Target="https://twitter.com/hanibunnny" TargetMode="External" /><Relationship Id="rId631" Type="http://schemas.openxmlformats.org/officeDocument/2006/relationships/hyperlink" Target="https://twitter.com/izzywafi" TargetMode="External" /><Relationship Id="rId632" Type="http://schemas.openxmlformats.org/officeDocument/2006/relationships/hyperlink" Target="https://twitter.com/adrianazlan" TargetMode="External" /><Relationship Id="rId633" Type="http://schemas.openxmlformats.org/officeDocument/2006/relationships/hyperlink" Target="https://twitter.com/deyoseliskoj" TargetMode="External" /><Relationship Id="rId634" Type="http://schemas.openxmlformats.org/officeDocument/2006/relationships/hyperlink" Target="https://twitter.com/sauffie_84" TargetMode="External" /><Relationship Id="rId635" Type="http://schemas.openxmlformats.org/officeDocument/2006/relationships/hyperlink" Target="https://twitter.com/norhayatibasri" TargetMode="External" /><Relationship Id="rId636" Type="http://schemas.openxmlformats.org/officeDocument/2006/relationships/hyperlink" Target="https://twitter.com/ziqdean" TargetMode="External" /><Relationship Id="rId637" Type="http://schemas.openxmlformats.org/officeDocument/2006/relationships/hyperlink" Target="https://twitter.com/leaqilah" TargetMode="External" /><Relationship Id="rId638" Type="http://schemas.openxmlformats.org/officeDocument/2006/relationships/hyperlink" Target="https://twitter.com/hnurhaz1rah" TargetMode="External" /><Relationship Id="rId639" Type="http://schemas.openxmlformats.org/officeDocument/2006/relationships/hyperlink" Target="https://twitter.com/_heymai_" TargetMode="External" /><Relationship Id="rId640" Type="http://schemas.openxmlformats.org/officeDocument/2006/relationships/hyperlink" Target="https://twitter.com/mayxianteoh" TargetMode="External" /><Relationship Id="rId641" Type="http://schemas.openxmlformats.org/officeDocument/2006/relationships/hyperlink" Target="https://twitter.com/cloverobin" TargetMode="External" /><Relationship Id="rId642" Type="http://schemas.openxmlformats.org/officeDocument/2006/relationships/hyperlink" Target="https://twitter.com/irfanmarican" TargetMode="External" /><Relationship Id="rId643" Type="http://schemas.openxmlformats.org/officeDocument/2006/relationships/hyperlink" Target="https://twitter.com/linosovaa" TargetMode="External" /><Relationship Id="rId644" Type="http://schemas.openxmlformats.org/officeDocument/2006/relationships/hyperlink" Target="https://twitter.com/biha_twt" TargetMode="External" /><Relationship Id="rId645" Type="http://schemas.openxmlformats.org/officeDocument/2006/relationships/hyperlink" Target="https://twitter.com/nelissa98" TargetMode="External" /><Relationship Id="rId646" Type="http://schemas.openxmlformats.org/officeDocument/2006/relationships/hyperlink" Target="https://twitter.com/sarasyaf__" TargetMode="External" /><Relationship Id="rId647" Type="http://schemas.openxmlformats.org/officeDocument/2006/relationships/hyperlink" Target="https://twitter.com/shafiyyahshafie" TargetMode="External" /><Relationship Id="rId648" Type="http://schemas.openxmlformats.org/officeDocument/2006/relationships/hyperlink" Target="https://twitter.com/_iratyra" TargetMode="External" /><Relationship Id="rId649" Type="http://schemas.openxmlformats.org/officeDocument/2006/relationships/hyperlink" Target="https://twitter.com/rtrdedpenguin" TargetMode="External" /><Relationship Id="rId650" Type="http://schemas.openxmlformats.org/officeDocument/2006/relationships/hyperlink" Target="https://twitter.com/shujio_" TargetMode="External" /><Relationship Id="rId651" Type="http://schemas.openxmlformats.org/officeDocument/2006/relationships/hyperlink" Target="https://twitter.com/mambangstory" TargetMode="External" /><Relationship Id="rId652" Type="http://schemas.openxmlformats.org/officeDocument/2006/relationships/hyperlink" Target="https://twitter.com/fizzychi" TargetMode="External" /><Relationship Id="rId653" Type="http://schemas.openxmlformats.org/officeDocument/2006/relationships/hyperlink" Target="https://twitter.com/mejarbmx" TargetMode="External" /><Relationship Id="rId654" Type="http://schemas.openxmlformats.org/officeDocument/2006/relationships/hyperlink" Target="https://twitter.com/jaafarnazari" TargetMode="External" /><Relationship Id="rId655" Type="http://schemas.openxmlformats.org/officeDocument/2006/relationships/hyperlink" Target="https://twitter.com/senahdebab" TargetMode="External" /><Relationship Id="rId656" Type="http://schemas.openxmlformats.org/officeDocument/2006/relationships/hyperlink" Target="https://twitter.com/mdamir1127" TargetMode="External" /><Relationship Id="rId657" Type="http://schemas.openxmlformats.org/officeDocument/2006/relationships/hyperlink" Target="https://twitter.com/ripp_twts" TargetMode="External" /><Relationship Id="rId658" Type="http://schemas.openxmlformats.org/officeDocument/2006/relationships/hyperlink" Target="https://twitter.com/banoffee_e" TargetMode="External" /><Relationship Id="rId659" Type="http://schemas.openxmlformats.org/officeDocument/2006/relationships/hyperlink" Target="https://twitter.com/arifadzil" TargetMode="External" /><Relationship Id="rId660" Type="http://schemas.openxmlformats.org/officeDocument/2006/relationships/hyperlink" Target="https://twitter.com/watiesam_" TargetMode="External" /><Relationship Id="rId661" Type="http://schemas.openxmlformats.org/officeDocument/2006/relationships/hyperlink" Target="https://twitter.com/hikmahyusof28" TargetMode="External" /><Relationship Id="rId662" Type="http://schemas.openxmlformats.org/officeDocument/2006/relationships/hyperlink" Target="https://twitter.com/rimaulah2615" TargetMode="External" /><Relationship Id="rId663" Type="http://schemas.openxmlformats.org/officeDocument/2006/relationships/hyperlink" Target="https://twitter.com/aamyyliaaaa" TargetMode="External" /><Relationship Id="rId664" Type="http://schemas.openxmlformats.org/officeDocument/2006/relationships/hyperlink" Target="https://twitter.com/miroull" TargetMode="External" /><Relationship Id="rId665" Type="http://schemas.openxmlformats.org/officeDocument/2006/relationships/hyperlink" Target="https://twitter.com/_spilledcurry" TargetMode="External" /><Relationship Id="rId666" Type="http://schemas.openxmlformats.org/officeDocument/2006/relationships/hyperlink" Target="https://twitter.com/raraleong" TargetMode="External" /><Relationship Id="rId667" Type="http://schemas.openxmlformats.org/officeDocument/2006/relationships/hyperlink" Target="https://twitter.com/cchupaaaa" TargetMode="External" /><Relationship Id="rId668" Type="http://schemas.openxmlformats.org/officeDocument/2006/relationships/hyperlink" Target="https://twitter.com/adz_lina" TargetMode="External" /><Relationship Id="rId669" Type="http://schemas.openxmlformats.org/officeDocument/2006/relationships/hyperlink" Target="https://twitter.com/flashsha" TargetMode="External" /><Relationship Id="rId670" Type="http://schemas.openxmlformats.org/officeDocument/2006/relationships/hyperlink" Target="https://twitter.com/fikifazali" TargetMode="External" /><Relationship Id="rId671" Type="http://schemas.openxmlformats.org/officeDocument/2006/relationships/hyperlink" Target="https://twitter.com/itsfiravee" TargetMode="External" /><Relationship Id="rId672" Type="http://schemas.openxmlformats.org/officeDocument/2006/relationships/hyperlink" Target="https://twitter.com/fydxoz_" TargetMode="External" /><Relationship Id="rId673" Type="http://schemas.openxmlformats.org/officeDocument/2006/relationships/hyperlink" Target="https://twitter.com/sheridansamsul" TargetMode="External" /><Relationship Id="rId674" Type="http://schemas.openxmlformats.org/officeDocument/2006/relationships/hyperlink" Target="https://twitter.com/xmirvz_" TargetMode="External" /><Relationship Id="rId675" Type="http://schemas.openxmlformats.org/officeDocument/2006/relationships/hyperlink" Target="https://twitter.com/aifanshahran" TargetMode="External" /><Relationship Id="rId676" Type="http://schemas.openxmlformats.org/officeDocument/2006/relationships/hyperlink" Target="https://twitter.com/heztrisa" TargetMode="External" /><Relationship Id="rId677" Type="http://schemas.openxmlformats.org/officeDocument/2006/relationships/hyperlink" Target="https://twitter.com/r1ckkkkkkkkkkkk" TargetMode="External" /><Relationship Id="rId678" Type="http://schemas.openxmlformats.org/officeDocument/2006/relationships/hyperlink" Target="https://twitter.com/hfzdzl" TargetMode="External" /><Relationship Id="rId679" Type="http://schemas.openxmlformats.org/officeDocument/2006/relationships/hyperlink" Target="https://twitter.com/kejorabintangg" TargetMode="External" /><Relationship Id="rId680" Type="http://schemas.openxmlformats.org/officeDocument/2006/relationships/hyperlink" Target="https://twitter.com/pendrxgxn" TargetMode="External" /><Relationship Id="rId681" Type="http://schemas.openxmlformats.org/officeDocument/2006/relationships/hyperlink" Target="https://twitter.com/nraliana" TargetMode="External" /><Relationship Id="rId682" Type="http://schemas.openxmlformats.org/officeDocument/2006/relationships/hyperlink" Target="https://twitter.com/yuhuu___" TargetMode="External" /><Relationship Id="rId683" Type="http://schemas.openxmlformats.org/officeDocument/2006/relationships/hyperlink" Target="https://twitter.com/shellodee" TargetMode="External" /><Relationship Id="rId684" Type="http://schemas.openxmlformats.org/officeDocument/2006/relationships/hyperlink" Target="https://twitter.com/syafiqsyazn_" TargetMode="External" /><Relationship Id="rId685" Type="http://schemas.openxmlformats.org/officeDocument/2006/relationships/hyperlink" Target="https://twitter.com/irashali" TargetMode="External" /><Relationship Id="rId686" Type="http://schemas.openxmlformats.org/officeDocument/2006/relationships/hyperlink" Target="https://twitter.com/northernlightzy" TargetMode="External" /><Relationship Id="rId687" Type="http://schemas.openxmlformats.org/officeDocument/2006/relationships/hyperlink" Target="https://twitter.com/midnightserra" TargetMode="External" /><Relationship Id="rId688" Type="http://schemas.openxmlformats.org/officeDocument/2006/relationships/hyperlink" Target="https://twitter.com/azimazman4" TargetMode="External" /><Relationship Id="rId689" Type="http://schemas.openxmlformats.org/officeDocument/2006/relationships/hyperlink" Target="https://twitter.com/fatinamuzz" TargetMode="External" /><Relationship Id="rId690" Type="http://schemas.openxmlformats.org/officeDocument/2006/relationships/hyperlink" Target="https://twitter.com/zafriezainudin" TargetMode="External" /><Relationship Id="rId691" Type="http://schemas.openxmlformats.org/officeDocument/2006/relationships/hyperlink" Target="https://twitter.com/taysinnyee" TargetMode="External" /><Relationship Id="rId692" Type="http://schemas.openxmlformats.org/officeDocument/2006/relationships/hyperlink" Target="https://twitter.com/dianajamalll" TargetMode="External" /><Relationship Id="rId693" Type="http://schemas.openxmlformats.org/officeDocument/2006/relationships/hyperlink" Target="https://twitter.com/emmash__" TargetMode="External" /><Relationship Id="rId694" Type="http://schemas.openxmlformats.org/officeDocument/2006/relationships/hyperlink" Target="https://twitter.com/iniapamiska123" TargetMode="External" /><Relationship Id="rId695" Type="http://schemas.openxmlformats.org/officeDocument/2006/relationships/hyperlink" Target="https://twitter.com/masqaqa" TargetMode="External" /><Relationship Id="rId696" Type="http://schemas.openxmlformats.org/officeDocument/2006/relationships/hyperlink" Target="https://twitter.com/shazuuu_" TargetMode="External" /><Relationship Id="rId697" Type="http://schemas.openxmlformats.org/officeDocument/2006/relationships/hyperlink" Target="https://twitter.com/fkrnhakimi" TargetMode="External" /><Relationship Id="rId698" Type="http://schemas.openxmlformats.org/officeDocument/2006/relationships/hyperlink" Target="https://twitter.com/tycatttttt" TargetMode="External" /><Relationship Id="rId699" Type="http://schemas.openxmlformats.org/officeDocument/2006/relationships/hyperlink" Target="https://twitter.com/nadyaaimee" TargetMode="External" /><Relationship Id="rId700" Type="http://schemas.openxmlformats.org/officeDocument/2006/relationships/hyperlink" Target="https://twitter.com/frhdila" TargetMode="External" /><Relationship Id="rId701" Type="http://schemas.openxmlformats.org/officeDocument/2006/relationships/hyperlink" Target="https://twitter.com/crownt_eth" TargetMode="External" /><Relationship Id="rId702" Type="http://schemas.openxmlformats.org/officeDocument/2006/relationships/hyperlink" Target="https://twitter.com/sanctcollective" TargetMode="External" /><Relationship Id="rId703" Type="http://schemas.openxmlformats.org/officeDocument/2006/relationships/hyperlink" Target="https://twitter.com/quietwolf_eth" TargetMode="External" /><Relationship Id="rId704" Type="http://schemas.openxmlformats.org/officeDocument/2006/relationships/hyperlink" Target="https://twitter.com/alphaprinc3" TargetMode="External" /><Relationship Id="rId705" Type="http://schemas.openxmlformats.org/officeDocument/2006/relationships/hyperlink" Target="https://twitter.com/jianyuchan99" TargetMode="External" /><Relationship Id="rId706" Type="http://schemas.openxmlformats.org/officeDocument/2006/relationships/hyperlink" Target="https://twitter.com/genekmkz" TargetMode="External" /><Relationship Id="rId707" Type="http://schemas.openxmlformats.org/officeDocument/2006/relationships/hyperlink" Target="https://twitter.com/rovinnft" TargetMode="External" /><Relationship Id="rId708" Type="http://schemas.openxmlformats.org/officeDocument/2006/relationships/hyperlink" Target="https://twitter.com/0xpisang" TargetMode="External" /><Relationship Id="rId709" Type="http://schemas.openxmlformats.org/officeDocument/2006/relationships/hyperlink" Target="https://twitter.com/nftmamak" TargetMode="External" /><Relationship Id="rId710" Type="http://schemas.openxmlformats.org/officeDocument/2006/relationships/hyperlink" Target="https://twitter.com/ikhazici" TargetMode="External" /><Relationship Id="rId711" Type="http://schemas.openxmlformats.org/officeDocument/2006/relationships/hyperlink" Target="https://twitter.com/lehudos_" TargetMode="External" /><Relationship Id="rId712" Type="http://schemas.openxmlformats.org/officeDocument/2006/relationships/hyperlink" Target="https://twitter.com/yuecchi86" TargetMode="External" /><Relationship Id="rId713" Type="http://schemas.openxmlformats.org/officeDocument/2006/relationships/hyperlink" Target="https://twitter.com/ashmym" TargetMode="External" /><Relationship Id="rId714" Type="http://schemas.openxmlformats.org/officeDocument/2006/relationships/hyperlink" Target="https://twitter.com/mabitxch" TargetMode="External" /><Relationship Id="rId715" Type="http://schemas.openxmlformats.org/officeDocument/2006/relationships/hyperlink" Target="https://twitter.com/fariszaris" TargetMode="External" /><Relationship Id="rId716" Type="http://schemas.openxmlformats.org/officeDocument/2006/relationships/hyperlink" Target="https://twitter.com/qmarinanajwa" TargetMode="External" /><Relationship Id="rId717" Type="http://schemas.openxmlformats.org/officeDocument/2006/relationships/hyperlink" Target="https://twitter.com/bibbsdarling" TargetMode="External" /><Relationship Id="rId718" Type="http://schemas.openxmlformats.org/officeDocument/2006/relationships/hyperlink" Target="https://twitter.com/zakirhakim" TargetMode="External" /><Relationship Id="rId719" Type="http://schemas.openxmlformats.org/officeDocument/2006/relationships/hyperlink" Target="https://twitter.com/ouhhmiera" TargetMode="External" /><Relationship Id="rId720" Type="http://schemas.openxmlformats.org/officeDocument/2006/relationships/hyperlink" Target="https://twitter.com/aksurflongboard" TargetMode="External" /><Relationship Id="rId721" Type="http://schemas.openxmlformats.org/officeDocument/2006/relationships/hyperlink" Target="https://twitter.com/baby_noor84" TargetMode="External" /><Relationship Id="rId722" Type="http://schemas.openxmlformats.org/officeDocument/2006/relationships/hyperlink" Target="https://twitter.com/loveskve" TargetMode="External" /><Relationship Id="rId723" Type="http://schemas.openxmlformats.org/officeDocument/2006/relationships/hyperlink" Target="https://twitter.com/faaweng" TargetMode="External" /><Relationship Id="rId724" Type="http://schemas.openxmlformats.org/officeDocument/2006/relationships/hyperlink" Target="https://twitter.com/woridbestperson" TargetMode="External" /><Relationship Id="rId725" Type="http://schemas.openxmlformats.org/officeDocument/2006/relationships/hyperlink" Target="https://twitter.com/sisuhailahh" TargetMode="External" /><Relationship Id="rId726" Type="http://schemas.openxmlformats.org/officeDocument/2006/relationships/hyperlink" Target="https://twitter.com/nurizzatin_" TargetMode="External" /><Relationship Id="rId727" Type="http://schemas.openxmlformats.org/officeDocument/2006/relationships/hyperlink" Target="https://twitter.com/fasyaramli" TargetMode="External" /><Relationship Id="rId728" Type="http://schemas.openxmlformats.org/officeDocument/2006/relationships/hyperlink" Target="https://twitter.com/lisamorni" TargetMode="External" /><Relationship Id="rId729" Type="http://schemas.openxmlformats.org/officeDocument/2006/relationships/hyperlink" Target="https://twitter.com/_ari4nn4_" TargetMode="External" /><Relationship Id="rId730" Type="http://schemas.openxmlformats.org/officeDocument/2006/relationships/hyperlink" Target="https://twitter.com/saraaidris" TargetMode="External" /><Relationship Id="rId731" Type="http://schemas.openxmlformats.org/officeDocument/2006/relationships/hyperlink" Target="https://twitter.com/miikbean" TargetMode="External" /><Relationship Id="rId732" Type="http://schemas.openxmlformats.org/officeDocument/2006/relationships/hyperlink" Target="https://twitter.com/nikfarahhusna" TargetMode="External" /><Relationship Id="rId733" Type="http://schemas.openxmlformats.org/officeDocument/2006/relationships/hyperlink" Target="https://twitter.com/mrs_dongjun" TargetMode="External" /><Relationship Id="rId734" Type="http://schemas.openxmlformats.org/officeDocument/2006/relationships/hyperlink" Target="https://twitter.com/izzazlyfikri" TargetMode="External" /><Relationship Id="rId735" Type="http://schemas.openxmlformats.org/officeDocument/2006/relationships/hyperlink" Target="https://twitter.com/sempitearnalv_" TargetMode="External" /><Relationship Id="rId736" Type="http://schemas.openxmlformats.org/officeDocument/2006/relationships/hyperlink" Target="https://twitter.com/nxzm_" TargetMode="External" /><Relationship Id="rId737" Type="http://schemas.openxmlformats.org/officeDocument/2006/relationships/hyperlink" Target="https://twitter.com/sringangel" TargetMode="External" /><Relationship Id="rId738" Type="http://schemas.openxmlformats.org/officeDocument/2006/relationships/hyperlink" Target="https://twitter.com/scabbbbb" TargetMode="External" /><Relationship Id="rId739" Type="http://schemas.openxmlformats.org/officeDocument/2006/relationships/hyperlink" Target="https://twitter.com/norkumalaabdul" TargetMode="External" /><Relationship Id="rId740" Type="http://schemas.openxmlformats.org/officeDocument/2006/relationships/hyperlink" Target="https://twitter.com/narash_sha" TargetMode="External" /><Relationship Id="rId741" Type="http://schemas.openxmlformats.org/officeDocument/2006/relationships/hyperlink" Target="https://twitter.com/azam_hii" TargetMode="External" /><Relationship Id="rId742" Type="http://schemas.openxmlformats.org/officeDocument/2006/relationships/hyperlink" Target="https://twitter.com/imnadiahjacobs" TargetMode="External" /><Relationship Id="rId743" Type="http://schemas.openxmlformats.org/officeDocument/2006/relationships/hyperlink" Target="https://twitter.com/dummydumpling" TargetMode="External" /><Relationship Id="rId744" Type="http://schemas.openxmlformats.org/officeDocument/2006/relationships/hyperlink" Target="https://twitter.com/zvvwafi" TargetMode="External" /><Relationship Id="rId745" Type="http://schemas.openxmlformats.org/officeDocument/2006/relationships/hyperlink" Target="https://twitter.com/itshazmi" TargetMode="External" /><Relationship Id="rId746" Type="http://schemas.openxmlformats.org/officeDocument/2006/relationships/hyperlink" Target="https://twitter.com/imithaellyza" TargetMode="External" /><Relationship Id="rId747" Type="http://schemas.openxmlformats.org/officeDocument/2006/relationships/hyperlink" Target="https://twitter.com/fatinthafieqah" TargetMode="External" /><Relationship Id="rId748" Type="http://schemas.openxmlformats.org/officeDocument/2006/relationships/hyperlink" Target="https://twitter.com/ashaavaff" TargetMode="External" /><Relationship Id="rId749" Type="http://schemas.openxmlformats.org/officeDocument/2006/relationships/hyperlink" Target="https://twitter.com/aymnzmi" TargetMode="External" /><Relationship Id="rId750" Type="http://schemas.openxmlformats.org/officeDocument/2006/relationships/hyperlink" Target="https://twitter.com/najiehahfadzel" TargetMode="External" /><Relationship Id="rId751" Type="http://schemas.openxmlformats.org/officeDocument/2006/relationships/hyperlink" Target="https://twitter.com/potongkelape" TargetMode="External" /><Relationship Id="rId752" Type="http://schemas.openxmlformats.org/officeDocument/2006/relationships/hyperlink" Target="https://twitter.com/ajiqsss" TargetMode="External" /><Relationship Id="rId753" Type="http://schemas.openxmlformats.org/officeDocument/2006/relationships/comments" Target="../comments2.xml" /><Relationship Id="rId754" Type="http://schemas.openxmlformats.org/officeDocument/2006/relationships/vmlDrawing" Target="../drawings/vmlDrawing2.vml" /><Relationship Id="rId755" Type="http://schemas.openxmlformats.org/officeDocument/2006/relationships/table" Target="../tables/table2.xml" /><Relationship Id="rId7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3"/>
  <sheetViews>
    <sheetView workbookViewId="0" topLeftCell="A1">
      <pane xSplit="2" ySplit="2" topLeftCell="C3" activePane="bottomRight" state="frozen"/>
      <selection pane="topRight" activeCell="C1" sqref="C1"/>
      <selection pane="bottomLeft" activeCell="A3" sqref="A3"/>
      <selection pane="bottomRight" activeCell="B394" sqref="B39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s>
  <sheetData>
    <row r="1" spans="3:14" ht="15">
      <c r="C1" s="15" t="s">
        <v>39</v>
      </c>
      <c r="D1" s="16"/>
      <c r="E1" s="16"/>
      <c r="F1" s="16"/>
      <c r="G1" s="15"/>
      <c r="H1" s="13" t="s">
        <v>43</v>
      </c>
      <c r="I1" s="50"/>
      <c r="J1" s="50"/>
      <c r="K1" s="31" t="s">
        <v>42</v>
      </c>
      <c r="L1" s="17" t="s">
        <v>40</v>
      </c>
      <c r="M1" s="17"/>
      <c r="N1" s="14" t="s">
        <v>41</v>
      </c>
    </row>
    <row r="2" spans="1:2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row>
    <row r="3" spans="1:25" ht="15" customHeight="1">
      <c r="A3" s="62" t="s">
        <v>189</v>
      </c>
      <c r="B3" s="62" t="s">
        <v>457</v>
      </c>
      <c r="C3" s="63"/>
      <c r="D3" s="64"/>
      <c r="E3" s="65"/>
      <c r="F3" s="66"/>
      <c r="G3" s="63"/>
      <c r="H3" s="67"/>
      <c r="I3" s="68"/>
      <c r="J3" s="68"/>
      <c r="K3" s="32"/>
      <c r="L3" s="69">
        <v>3</v>
      </c>
      <c r="M3" s="69"/>
      <c r="N3" s="70"/>
      <c r="O3" t="s">
        <v>508</v>
      </c>
      <c r="P3" s="75">
        <v>44932.40418981481</v>
      </c>
      <c r="Q3" t="s">
        <v>510</v>
      </c>
      <c r="U3" s="75">
        <v>44932.40418981481</v>
      </c>
      <c r="V3" s="77" t="s">
        <v>691</v>
      </c>
      <c r="Y3" s="78" t="s">
        <v>1004</v>
      </c>
    </row>
    <row r="4" spans="1:25" ht="15" customHeight="1">
      <c r="A4" s="62" t="s">
        <v>190</v>
      </c>
      <c r="B4" s="62" t="s">
        <v>458</v>
      </c>
      <c r="C4" s="63"/>
      <c r="D4" s="64"/>
      <c r="E4" s="63"/>
      <c r="F4" s="66"/>
      <c r="G4" s="63"/>
      <c r="H4" s="67"/>
      <c r="I4" s="68"/>
      <c r="J4" s="68"/>
      <c r="K4" s="32"/>
      <c r="L4" s="69">
        <v>4</v>
      </c>
      <c r="M4" s="69"/>
      <c r="N4" s="70"/>
      <c r="O4" t="s">
        <v>509</v>
      </c>
      <c r="P4" s="75">
        <v>44932.441608796296</v>
      </c>
      <c r="Q4" t="s">
        <v>511</v>
      </c>
      <c r="U4" s="75">
        <v>44932.441608796296</v>
      </c>
      <c r="V4" s="76" t="s">
        <v>692</v>
      </c>
      <c r="Y4" s="78" t="s">
        <v>1005</v>
      </c>
    </row>
    <row r="5" spans="1:25" ht="15">
      <c r="A5" s="62" t="s">
        <v>190</v>
      </c>
      <c r="B5" s="62" t="s">
        <v>457</v>
      </c>
      <c r="C5" s="63"/>
      <c r="D5" s="64"/>
      <c r="E5" s="63"/>
      <c r="F5" s="66"/>
      <c r="G5" s="63"/>
      <c r="H5" s="67"/>
      <c r="I5" s="68"/>
      <c r="J5" s="68"/>
      <c r="K5" s="32"/>
      <c r="L5" s="69">
        <v>5</v>
      </c>
      <c r="M5" s="69"/>
      <c r="N5" s="70"/>
      <c r="O5" t="s">
        <v>508</v>
      </c>
      <c r="P5" s="75">
        <v>44932.441608796296</v>
      </c>
      <c r="Q5" t="s">
        <v>511</v>
      </c>
      <c r="U5" s="75">
        <v>44932.441608796296</v>
      </c>
      <c r="V5" s="76" t="s">
        <v>692</v>
      </c>
      <c r="Y5" s="78" t="s">
        <v>1005</v>
      </c>
    </row>
    <row r="6" spans="1:25" ht="15">
      <c r="A6" s="62" t="s">
        <v>191</v>
      </c>
      <c r="B6" s="62" t="s">
        <v>457</v>
      </c>
      <c r="C6" s="63"/>
      <c r="D6" s="64"/>
      <c r="E6" s="63"/>
      <c r="F6" s="66"/>
      <c r="G6" s="63"/>
      <c r="H6" s="67"/>
      <c r="I6" s="68"/>
      <c r="J6" s="68"/>
      <c r="K6" s="32"/>
      <c r="L6" s="69">
        <v>6</v>
      </c>
      <c r="M6" s="69"/>
      <c r="N6" s="70"/>
      <c r="O6" t="s">
        <v>508</v>
      </c>
      <c r="P6" s="75">
        <v>44932.48693287037</v>
      </c>
      <c r="Q6" t="s">
        <v>510</v>
      </c>
      <c r="U6" s="75">
        <v>44932.48693287037</v>
      </c>
      <c r="V6" s="76" t="s">
        <v>693</v>
      </c>
      <c r="Y6" s="78" t="s">
        <v>1006</v>
      </c>
    </row>
    <row r="7" spans="1:25" ht="15">
      <c r="A7" s="62" t="s">
        <v>192</v>
      </c>
      <c r="B7" s="62" t="s">
        <v>457</v>
      </c>
      <c r="C7" s="63"/>
      <c r="D7" s="64"/>
      <c r="E7" s="63"/>
      <c r="F7" s="66"/>
      <c r="G7" s="63"/>
      <c r="H7" s="67"/>
      <c r="I7" s="68"/>
      <c r="J7" s="68"/>
      <c r="K7" s="32"/>
      <c r="L7" s="69">
        <v>7</v>
      </c>
      <c r="M7" s="69"/>
      <c r="N7" s="70"/>
      <c r="O7" t="s">
        <v>509</v>
      </c>
      <c r="P7" s="75">
        <v>44932.63423611111</v>
      </c>
      <c r="Q7" t="s">
        <v>512</v>
      </c>
      <c r="T7" t="s">
        <v>683</v>
      </c>
      <c r="U7" s="75">
        <v>44932.63423611111</v>
      </c>
      <c r="V7" s="76" t="s">
        <v>694</v>
      </c>
      <c r="Y7" s="78" t="s">
        <v>1007</v>
      </c>
    </row>
    <row r="8" spans="1:25" ht="15">
      <c r="A8" s="62" t="s">
        <v>193</v>
      </c>
      <c r="B8" s="62" t="s">
        <v>457</v>
      </c>
      <c r="C8" s="63"/>
      <c r="D8" s="64"/>
      <c r="E8" s="63"/>
      <c r="F8" s="66"/>
      <c r="G8" s="63"/>
      <c r="H8" s="67"/>
      <c r="I8" s="68"/>
      <c r="J8" s="68"/>
      <c r="K8" s="32"/>
      <c r="L8" s="69">
        <v>8</v>
      </c>
      <c r="M8" s="69"/>
      <c r="N8" s="70"/>
      <c r="O8" t="s">
        <v>508</v>
      </c>
      <c r="P8" s="75">
        <v>44932.686006944445</v>
      </c>
      <c r="Q8" t="s">
        <v>510</v>
      </c>
      <c r="U8" s="75">
        <v>44932.686006944445</v>
      </c>
      <c r="V8" s="76" t="s">
        <v>695</v>
      </c>
      <c r="Y8" s="78" t="s">
        <v>1008</v>
      </c>
    </row>
    <row r="9" spans="1:25" ht="15">
      <c r="A9" s="62" t="s">
        <v>194</v>
      </c>
      <c r="B9" s="62" t="s">
        <v>457</v>
      </c>
      <c r="C9" s="63"/>
      <c r="D9" s="64"/>
      <c r="E9" s="63"/>
      <c r="F9" s="66"/>
      <c r="G9" s="63"/>
      <c r="H9" s="67"/>
      <c r="I9" s="68"/>
      <c r="J9" s="68"/>
      <c r="K9" s="32"/>
      <c r="L9" s="69">
        <v>9</v>
      </c>
      <c r="M9" s="69"/>
      <c r="N9" s="70"/>
      <c r="O9" t="s">
        <v>509</v>
      </c>
      <c r="P9" s="75">
        <v>44933.21394675926</v>
      </c>
      <c r="Q9" t="s">
        <v>513</v>
      </c>
      <c r="U9" s="75">
        <v>44933.21394675926</v>
      </c>
      <c r="V9" s="76" t="s">
        <v>696</v>
      </c>
      <c r="Y9" s="78" t="s">
        <v>1009</v>
      </c>
    </row>
    <row r="10" spans="1:25" ht="15">
      <c r="A10" s="62" t="s">
        <v>195</v>
      </c>
      <c r="B10" s="62" t="s">
        <v>457</v>
      </c>
      <c r="C10" s="63"/>
      <c r="D10" s="64"/>
      <c r="E10" s="63"/>
      <c r="F10" s="66"/>
      <c r="G10" s="63"/>
      <c r="H10" s="67"/>
      <c r="I10" s="68"/>
      <c r="J10" s="68"/>
      <c r="K10" s="32"/>
      <c r="L10" s="69">
        <v>10</v>
      </c>
      <c r="M10" s="69"/>
      <c r="N10" s="70"/>
      <c r="O10" t="s">
        <v>508</v>
      </c>
      <c r="P10" s="75">
        <v>44933.41596064815</v>
      </c>
      <c r="Q10" t="s">
        <v>514</v>
      </c>
      <c r="R10" s="76" t="s">
        <v>636</v>
      </c>
      <c r="S10" t="s">
        <v>681</v>
      </c>
      <c r="T10" t="s">
        <v>683</v>
      </c>
      <c r="U10" s="75">
        <v>44933.41596064815</v>
      </c>
      <c r="V10" s="76" t="s">
        <v>697</v>
      </c>
      <c r="Y10" s="78" t="s">
        <v>1010</v>
      </c>
    </row>
    <row r="11" spans="1:25" ht="15">
      <c r="A11" s="62" t="s">
        <v>195</v>
      </c>
      <c r="B11" s="62" t="s">
        <v>459</v>
      </c>
      <c r="C11" s="63"/>
      <c r="D11" s="64"/>
      <c r="E11" s="63"/>
      <c r="F11" s="66"/>
      <c r="G11" s="63"/>
      <c r="H11" s="67"/>
      <c r="I11" s="68"/>
      <c r="J11" s="68"/>
      <c r="K11" s="32"/>
      <c r="L11" s="69">
        <v>11</v>
      </c>
      <c r="M11" s="69"/>
      <c r="N11" s="70"/>
      <c r="O11" t="s">
        <v>508</v>
      </c>
      <c r="P11" s="75">
        <v>44933.41596064815</v>
      </c>
      <c r="Q11" t="s">
        <v>514</v>
      </c>
      <c r="R11" s="76" t="s">
        <v>636</v>
      </c>
      <c r="S11" t="s">
        <v>681</v>
      </c>
      <c r="T11" t="s">
        <v>683</v>
      </c>
      <c r="U11" s="75">
        <v>44933.41596064815</v>
      </c>
      <c r="V11" s="76" t="s">
        <v>697</v>
      </c>
      <c r="Y11" s="78" t="s">
        <v>1010</v>
      </c>
    </row>
    <row r="12" spans="1:25" ht="15">
      <c r="A12" s="62" t="s">
        <v>195</v>
      </c>
      <c r="B12" s="62" t="s">
        <v>460</v>
      </c>
      <c r="C12" s="63"/>
      <c r="D12" s="64"/>
      <c r="E12" s="63"/>
      <c r="F12" s="66"/>
      <c r="G12" s="63"/>
      <c r="H12" s="67"/>
      <c r="I12" s="68"/>
      <c r="J12" s="68"/>
      <c r="K12" s="32"/>
      <c r="L12" s="69">
        <v>12</v>
      </c>
      <c r="M12" s="69"/>
      <c r="N12" s="70"/>
      <c r="O12" t="s">
        <v>508</v>
      </c>
      <c r="P12" s="75">
        <v>44933.41596064815</v>
      </c>
      <c r="Q12" t="s">
        <v>514</v>
      </c>
      <c r="R12" s="76" t="s">
        <v>636</v>
      </c>
      <c r="S12" t="s">
        <v>681</v>
      </c>
      <c r="T12" t="s">
        <v>683</v>
      </c>
      <c r="U12" s="75">
        <v>44933.41596064815</v>
      </c>
      <c r="V12" s="76" t="s">
        <v>697</v>
      </c>
      <c r="Y12" s="78" t="s">
        <v>1010</v>
      </c>
    </row>
    <row r="13" spans="1:26" ht="15">
      <c r="A13" s="62" t="s">
        <v>196</v>
      </c>
      <c r="B13" s="62" t="s">
        <v>461</v>
      </c>
      <c r="C13" s="63"/>
      <c r="D13" s="64"/>
      <c r="E13" s="63"/>
      <c r="F13" s="66"/>
      <c r="G13" s="63"/>
      <c r="H13" s="67"/>
      <c r="I13" s="68"/>
      <c r="J13" s="68"/>
      <c r="K13" s="32"/>
      <c r="L13" s="69">
        <v>13</v>
      </c>
      <c r="M13" s="69"/>
      <c r="N13" s="70"/>
      <c r="O13" t="s">
        <v>508</v>
      </c>
      <c r="P13" s="75">
        <v>44933.47790509259</v>
      </c>
      <c r="Q13" t="s">
        <v>515</v>
      </c>
      <c r="R13" s="76" t="s">
        <v>637</v>
      </c>
      <c r="S13" t="s">
        <v>681</v>
      </c>
      <c r="U13" s="75">
        <v>44933.47790509259</v>
      </c>
      <c r="V13" s="76" t="s">
        <v>698</v>
      </c>
      <c r="Y13" s="78" t="s">
        <v>1011</v>
      </c>
      <c r="Z13" s="78" t="s">
        <v>1317</v>
      </c>
    </row>
    <row r="14" spans="1:26" ht="15">
      <c r="A14" s="62" t="s">
        <v>196</v>
      </c>
      <c r="B14" s="62" t="s">
        <v>462</v>
      </c>
      <c r="C14" s="63"/>
      <c r="D14" s="64"/>
      <c r="E14" s="63"/>
      <c r="F14" s="66"/>
      <c r="G14" s="63"/>
      <c r="H14" s="67"/>
      <c r="I14" s="68"/>
      <c r="J14" s="68"/>
      <c r="K14" s="32"/>
      <c r="L14" s="69">
        <v>14</v>
      </c>
      <c r="M14" s="69"/>
      <c r="N14" s="70"/>
      <c r="O14" t="s">
        <v>508</v>
      </c>
      <c r="P14" s="75">
        <v>44933.47790509259</v>
      </c>
      <c r="Q14" t="s">
        <v>515</v>
      </c>
      <c r="R14" s="76" t="s">
        <v>637</v>
      </c>
      <c r="S14" t="s">
        <v>681</v>
      </c>
      <c r="U14" s="75">
        <v>44933.47790509259</v>
      </c>
      <c r="V14" s="76" t="s">
        <v>698</v>
      </c>
      <c r="Y14" s="78" t="s">
        <v>1011</v>
      </c>
      <c r="Z14" s="78" t="s">
        <v>1317</v>
      </c>
    </row>
    <row r="15" spans="1:26" ht="15">
      <c r="A15" s="62" t="s">
        <v>196</v>
      </c>
      <c r="B15" s="62" t="s">
        <v>463</v>
      </c>
      <c r="C15" s="63"/>
      <c r="D15" s="64"/>
      <c r="E15" s="63"/>
      <c r="F15" s="66"/>
      <c r="G15" s="63"/>
      <c r="H15" s="67"/>
      <c r="I15" s="68"/>
      <c r="J15" s="68"/>
      <c r="K15" s="32"/>
      <c r="L15" s="69">
        <v>15</v>
      </c>
      <c r="M15" s="69"/>
      <c r="N15" s="70"/>
      <c r="O15" t="s">
        <v>508</v>
      </c>
      <c r="P15" s="75">
        <v>44933.47790509259</v>
      </c>
      <c r="Q15" t="s">
        <v>515</v>
      </c>
      <c r="R15" s="76" t="s">
        <v>637</v>
      </c>
      <c r="S15" t="s">
        <v>681</v>
      </c>
      <c r="U15" s="75">
        <v>44933.47790509259</v>
      </c>
      <c r="V15" s="76" t="s">
        <v>698</v>
      </c>
      <c r="Y15" s="78" t="s">
        <v>1011</v>
      </c>
      <c r="Z15" s="78" t="s">
        <v>1317</v>
      </c>
    </row>
    <row r="16" spans="1:26" ht="15">
      <c r="A16" s="62" t="s">
        <v>196</v>
      </c>
      <c r="B16" s="62" t="s">
        <v>464</v>
      </c>
      <c r="C16" s="63"/>
      <c r="D16" s="64"/>
      <c r="E16" s="63"/>
      <c r="F16" s="66"/>
      <c r="G16" s="63"/>
      <c r="H16" s="67"/>
      <c r="I16" s="68"/>
      <c r="J16" s="68"/>
      <c r="K16" s="32"/>
      <c r="L16" s="69">
        <v>16</v>
      </c>
      <c r="M16" s="69"/>
      <c r="N16" s="70"/>
      <c r="O16" t="s">
        <v>508</v>
      </c>
      <c r="P16" s="75">
        <v>44933.47790509259</v>
      </c>
      <c r="Q16" t="s">
        <v>515</v>
      </c>
      <c r="R16" s="76" t="s">
        <v>637</v>
      </c>
      <c r="S16" t="s">
        <v>681</v>
      </c>
      <c r="U16" s="75">
        <v>44933.47790509259</v>
      </c>
      <c r="V16" s="76" t="s">
        <v>698</v>
      </c>
      <c r="Y16" s="78" t="s">
        <v>1011</v>
      </c>
      <c r="Z16" s="78" t="s">
        <v>1317</v>
      </c>
    </row>
    <row r="17" spans="1:26" ht="15">
      <c r="A17" s="62" t="s">
        <v>196</v>
      </c>
      <c r="B17" s="62" t="s">
        <v>465</v>
      </c>
      <c r="C17" s="63"/>
      <c r="D17" s="64"/>
      <c r="E17" s="63"/>
      <c r="F17" s="66"/>
      <c r="G17" s="63"/>
      <c r="H17" s="67"/>
      <c r="I17" s="68"/>
      <c r="J17" s="68"/>
      <c r="K17" s="32"/>
      <c r="L17" s="69">
        <v>17</v>
      </c>
      <c r="M17" s="69"/>
      <c r="N17" s="70"/>
      <c r="O17" t="s">
        <v>508</v>
      </c>
      <c r="P17" s="75">
        <v>44933.47790509259</v>
      </c>
      <c r="Q17" t="s">
        <v>515</v>
      </c>
      <c r="R17" s="76" t="s">
        <v>637</v>
      </c>
      <c r="S17" t="s">
        <v>681</v>
      </c>
      <c r="U17" s="75">
        <v>44933.47790509259</v>
      </c>
      <c r="V17" s="76" t="s">
        <v>698</v>
      </c>
      <c r="Y17" s="78" t="s">
        <v>1011</v>
      </c>
      <c r="Z17" s="78" t="s">
        <v>1317</v>
      </c>
    </row>
    <row r="18" spans="1:26" ht="15">
      <c r="A18" s="62" t="s">
        <v>196</v>
      </c>
      <c r="B18" s="62" t="s">
        <v>466</v>
      </c>
      <c r="C18" s="63"/>
      <c r="D18" s="64"/>
      <c r="E18" s="63"/>
      <c r="F18" s="66"/>
      <c r="G18" s="63"/>
      <c r="H18" s="67"/>
      <c r="I18" s="68"/>
      <c r="J18" s="68"/>
      <c r="K18" s="32"/>
      <c r="L18" s="69">
        <v>18</v>
      </c>
      <c r="M18" s="69"/>
      <c r="N18" s="70"/>
      <c r="O18" t="s">
        <v>508</v>
      </c>
      <c r="P18" s="75">
        <v>44933.47790509259</v>
      </c>
      <c r="Q18" t="s">
        <v>515</v>
      </c>
      <c r="R18" s="76" t="s">
        <v>637</v>
      </c>
      <c r="S18" t="s">
        <v>681</v>
      </c>
      <c r="U18" s="75">
        <v>44933.47790509259</v>
      </c>
      <c r="V18" s="76" t="s">
        <v>698</v>
      </c>
      <c r="Y18" s="78" t="s">
        <v>1011</v>
      </c>
      <c r="Z18" s="78" t="s">
        <v>1317</v>
      </c>
    </row>
    <row r="19" spans="1:26" ht="15">
      <c r="A19" s="62" t="s">
        <v>196</v>
      </c>
      <c r="B19" s="62" t="s">
        <v>467</v>
      </c>
      <c r="C19" s="63"/>
      <c r="D19" s="64"/>
      <c r="E19" s="63"/>
      <c r="F19" s="66"/>
      <c r="G19" s="63"/>
      <c r="H19" s="67"/>
      <c r="I19" s="68"/>
      <c r="J19" s="68"/>
      <c r="K19" s="32"/>
      <c r="L19" s="69">
        <v>19</v>
      </c>
      <c r="M19" s="69"/>
      <c r="N19" s="70"/>
      <c r="O19" t="s">
        <v>508</v>
      </c>
      <c r="P19" s="75">
        <v>44933.47790509259</v>
      </c>
      <c r="Q19" t="s">
        <v>515</v>
      </c>
      <c r="R19" s="76" t="s">
        <v>637</v>
      </c>
      <c r="S19" t="s">
        <v>681</v>
      </c>
      <c r="U19" s="75">
        <v>44933.47790509259</v>
      </c>
      <c r="V19" s="76" t="s">
        <v>698</v>
      </c>
      <c r="Y19" s="78" t="s">
        <v>1011</v>
      </c>
      <c r="Z19" s="78" t="s">
        <v>1317</v>
      </c>
    </row>
    <row r="20" spans="1:26" ht="15">
      <c r="A20" s="62" t="s">
        <v>196</v>
      </c>
      <c r="B20" s="62" t="s">
        <v>468</v>
      </c>
      <c r="C20" s="63"/>
      <c r="D20" s="64"/>
      <c r="E20" s="63"/>
      <c r="F20" s="66"/>
      <c r="G20" s="63"/>
      <c r="H20" s="67"/>
      <c r="I20" s="68"/>
      <c r="J20" s="68"/>
      <c r="K20" s="32"/>
      <c r="L20" s="69">
        <v>20</v>
      </c>
      <c r="M20" s="69"/>
      <c r="N20" s="70"/>
      <c r="O20" t="s">
        <v>508</v>
      </c>
      <c r="P20" s="75">
        <v>44933.47790509259</v>
      </c>
      <c r="Q20" t="s">
        <v>515</v>
      </c>
      <c r="R20" s="76" t="s">
        <v>637</v>
      </c>
      <c r="S20" t="s">
        <v>681</v>
      </c>
      <c r="U20" s="75">
        <v>44933.47790509259</v>
      </c>
      <c r="V20" s="76" t="s">
        <v>698</v>
      </c>
      <c r="Y20" s="78" t="s">
        <v>1011</v>
      </c>
      <c r="Z20" s="78" t="s">
        <v>1317</v>
      </c>
    </row>
    <row r="21" spans="1:26" ht="15">
      <c r="A21" s="62" t="s">
        <v>196</v>
      </c>
      <c r="B21" s="62" t="s">
        <v>469</v>
      </c>
      <c r="C21" s="63"/>
      <c r="D21" s="64"/>
      <c r="E21" s="63"/>
      <c r="F21" s="66"/>
      <c r="G21" s="63"/>
      <c r="H21" s="67"/>
      <c r="I21" s="68"/>
      <c r="J21" s="68"/>
      <c r="K21" s="32"/>
      <c r="L21" s="69">
        <v>21</v>
      </c>
      <c r="M21" s="69"/>
      <c r="N21" s="70"/>
      <c r="O21" t="s">
        <v>509</v>
      </c>
      <c r="P21" s="75">
        <v>44933.47790509259</v>
      </c>
      <c r="Q21" t="s">
        <v>515</v>
      </c>
      <c r="R21" s="76" t="s">
        <v>637</v>
      </c>
      <c r="S21" t="s">
        <v>681</v>
      </c>
      <c r="U21" s="75">
        <v>44933.47790509259</v>
      </c>
      <c r="V21" s="76" t="s">
        <v>698</v>
      </c>
      <c r="Y21" s="78" t="s">
        <v>1011</v>
      </c>
      <c r="Z21" s="78" t="s">
        <v>1317</v>
      </c>
    </row>
    <row r="22" spans="1:25" ht="15">
      <c r="A22" s="62" t="s">
        <v>197</v>
      </c>
      <c r="B22" s="62" t="s">
        <v>470</v>
      </c>
      <c r="C22" s="63"/>
      <c r="D22" s="64"/>
      <c r="E22" s="63"/>
      <c r="F22" s="66"/>
      <c r="G22" s="63"/>
      <c r="H22" s="67"/>
      <c r="I22" s="68"/>
      <c r="J22" s="68"/>
      <c r="K22" s="32"/>
      <c r="L22" s="69">
        <v>22</v>
      </c>
      <c r="M22" s="69"/>
      <c r="N22" s="70"/>
      <c r="O22" t="s">
        <v>508</v>
      </c>
      <c r="P22" s="75">
        <v>44933.487546296295</v>
      </c>
      <c r="Q22" t="s">
        <v>516</v>
      </c>
      <c r="R22" s="76" t="s">
        <v>638</v>
      </c>
      <c r="S22" t="s">
        <v>682</v>
      </c>
      <c r="U22" s="75">
        <v>44933.487546296295</v>
      </c>
      <c r="V22" s="76" t="s">
        <v>699</v>
      </c>
      <c r="W22">
        <v>2.70134987</v>
      </c>
      <c r="X22">
        <v>101.91141461</v>
      </c>
      <c r="Y22" s="78" t="s">
        <v>1012</v>
      </c>
    </row>
    <row r="23" spans="1:25" ht="15">
      <c r="A23" s="62" t="s">
        <v>197</v>
      </c>
      <c r="B23" s="62" t="s">
        <v>457</v>
      </c>
      <c r="C23" s="63"/>
      <c r="D23" s="64"/>
      <c r="E23" s="63"/>
      <c r="F23" s="66"/>
      <c r="G23" s="63"/>
      <c r="H23" s="67"/>
      <c r="I23" s="68"/>
      <c r="J23" s="68"/>
      <c r="K23" s="32"/>
      <c r="L23" s="69">
        <v>23</v>
      </c>
      <c r="M23" s="69"/>
      <c r="N23" s="70"/>
      <c r="O23" t="s">
        <v>508</v>
      </c>
      <c r="P23" s="75">
        <v>44933.487546296295</v>
      </c>
      <c r="Q23" t="s">
        <v>516</v>
      </c>
      <c r="R23" s="76" t="s">
        <v>638</v>
      </c>
      <c r="S23" t="s">
        <v>682</v>
      </c>
      <c r="U23" s="75">
        <v>44933.487546296295</v>
      </c>
      <c r="V23" s="76" t="s">
        <v>699</v>
      </c>
      <c r="W23">
        <v>2.70134987</v>
      </c>
      <c r="X23">
        <v>101.91141461</v>
      </c>
      <c r="Y23" s="78" t="s">
        <v>1012</v>
      </c>
    </row>
    <row r="24" spans="1:25" ht="15">
      <c r="A24" s="62" t="s">
        <v>198</v>
      </c>
      <c r="B24" s="62" t="s">
        <v>457</v>
      </c>
      <c r="C24" s="63"/>
      <c r="D24" s="64"/>
      <c r="E24" s="63"/>
      <c r="F24" s="66"/>
      <c r="G24" s="63"/>
      <c r="H24" s="67"/>
      <c r="I24" s="68"/>
      <c r="J24" s="68"/>
      <c r="K24" s="32"/>
      <c r="L24" s="69">
        <v>24</v>
      </c>
      <c r="M24" s="69"/>
      <c r="N24" s="70"/>
      <c r="O24" t="s">
        <v>509</v>
      </c>
      <c r="P24" s="75">
        <v>44933.55600694445</v>
      </c>
      <c r="Q24" t="s">
        <v>517</v>
      </c>
      <c r="R24" s="76" t="s">
        <v>639</v>
      </c>
      <c r="S24" t="s">
        <v>681</v>
      </c>
      <c r="U24" s="75">
        <v>44933.55600694445</v>
      </c>
      <c r="V24" s="76" t="s">
        <v>700</v>
      </c>
      <c r="Y24" s="78" t="s">
        <v>1013</v>
      </c>
    </row>
    <row r="25" spans="1:25" ht="15">
      <c r="A25" s="62" t="s">
        <v>199</v>
      </c>
      <c r="B25" s="62" t="s">
        <v>457</v>
      </c>
      <c r="C25" s="63"/>
      <c r="D25" s="64"/>
      <c r="E25" s="63"/>
      <c r="F25" s="66"/>
      <c r="G25" s="63"/>
      <c r="H25" s="67"/>
      <c r="I25" s="68"/>
      <c r="J25" s="68"/>
      <c r="K25" s="32"/>
      <c r="L25" s="69">
        <v>25</v>
      </c>
      <c r="M25" s="69"/>
      <c r="N25" s="70"/>
      <c r="O25" t="s">
        <v>508</v>
      </c>
      <c r="P25" s="75">
        <v>44933.57726851852</v>
      </c>
      <c r="Q25" t="s">
        <v>518</v>
      </c>
      <c r="U25" s="75">
        <v>44933.57726851852</v>
      </c>
      <c r="V25" s="76" t="s">
        <v>701</v>
      </c>
      <c r="Y25" s="78" t="s">
        <v>1014</v>
      </c>
    </row>
    <row r="26" spans="1:25" ht="15">
      <c r="A26" s="62" t="s">
        <v>200</v>
      </c>
      <c r="B26" s="62" t="s">
        <v>457</v>
      </c>
      <c r="C26" s="63"/>
      <c r="D26" s="64"/>
      <c r="E26" s="63"/>
      <c r="F26" s="66"/>
      <c r="G26" s="63"/>
      <c r="H26" s="67"/>
      <c r="I26" s="68"/>
      <c r="J26" s="68"/>
      <c r="K26" s="32"/>
      <c r="L26" s="69">
        <v>26</v>
      </c>
      <c r="M26" s="69"/>
      <c r="N26" s="70"/>
      <c r="O26" t="s">
        <v>508</v>
      </c>
      <c r="P26" s="75">
        <v>44933.599340277775</v>
      </c>
      <c r="Q26" t="s">
        <v>518</v>
      </c>
      <c r="U26" s="75">
        <v>44933.599340277775</v>
      </c>
      <c r="V26" s="76" t="s">
        <v>702</v>
      </c>
      <c r="Y26" s="78" t="s">
        <v>1015</v>
      </c>
    </row>
    <row r="27" spans="1:25" ht="15">
      <c r="A27" s="62" t="s">
        <v>201</v>
      </c>
      <c r="B27" s="62" t="s">
        <v>457</v>
      </c>
      <c r="C27" s="63"/>
      <c r="D27" s="64"/>
      <c r="E27" s="63"/>
      <c r="F27" s="66"/>
      <c r="G27" s="63"/>
      <c r="H27" s="67"/>
      <c r="I27" s="68"/>
      <c r="J27" s="68"/>
      <c r="K27" s="32"/>
      <c r="L27" s="69">
        <v>27</v>
      </c>
      <c r="M27" s="69"/>
      <c r="N27" s="70"/>
      <c r="O27" t="s">
        <v>508</v>
      </c>
      <c r="P27" s="75">
        <v>44933.618483796294</v>
      </c>
      <c r="Q27" t="s">
        <v>519</v>
      </c>
      <c r="R27" s="76" t="s">
        <v>640</v>
      </c>
      <c r="S27" t="s">
        <v>682</v>
      </c>
      <c r="U27" s="75">
        <v>44933.618483796294</v>
      </c>
      <c r="V27" s="76" t="s">
        <v>703</v>
      </c>
      <c r="W27">
        <v>5.97913503</v>
      </c>
      <c r="X27">
        <v>116.0707205</v>
      </c>
      <c r="Y27" s="78" t="s">
        <v>1016</v>
      </c>
    </row>
    <row r="28" spans="1:25" ht="15">
      <c r="A28" s="62" t="s">
        <v>202</v>
      </c>
      <c r="B28" s="62" t="s">
        <v>457</v>
      </c>
      <c r="C28" s="63"/>
      <c r="D28" s="64"/>
      <c r="E28" s="63"/>
      <c r="F28" s="66"/>
      <c r="G28" s="63"/>
      <c r="H28" s="67"/>
      <c r="I28" s="68"/>
      <c r="J28" s="68"/>
      <c r="K28" s="32"/>
      <c r="L28" s="69">
        <v>28</v>
      </c>
      <c r="M28" s="69"/>
      <c r="N28" s="70"/>
      <c r="O28" t="s">
        <v>508</v>
      </c>
      <c r="P28" s="75">
        <v>44933.51152777778</v>
      </c>
      <c r="Q28" t="s">
        <v>520</v>
      </c>
      <c r="R28" s="76" t="s">
        <v>641</v>
      </c>
      <c r="S28" t="s">
        <v>681</v>
      </c>
      <c r="U28" s="75">
        <v>44933.51152777778</v>
      </c>
      <c r="V28" s="76" t="s">
        <v>704</v>
      </c>
      <c r="Y28" s="78" t="s">
        <v>1017</v>
      </c>
    </row>
    <row r="29" spans="1:25" ht="15">
      <c r="A29" s="62" t="s">
        <v>203</v>
      </c>
      <c r="B29" s="62" t="s">
        <v>202</v>
      </c>
      <c r="C29" s="63"/>
      <c r="D29" s="64"/>
      <c r="E29" s="63"/>
      <c r="F29" s="66"/>
      <c r="G29" s="63"/>
      <c r="H29" s="67"/>
      <c r="I29" s="68"/>
      <c r="J29" s="68"/>
      <c r="K29" s="32"/>
      <c r="L29" s="69">
        <v>29</v>
      </c>
      <c r="M29" s="69"/>
      <c r="N29" s="70"/>
      <c r="O29" t="s">
        <v>508</v>
      </c>
      <c r="P29" s="75">
        <v>44933.640381944446</v>
      </c>
      <c r="Q29" t="s">
        <v>521</v>
      </c>
      <c r="U29" s="75">
        <v>44933.640381944446</v>
      </c>
      <c r="V29" s="76" t="s">
        <v>705</v>
      </c>
      <c r="Y29" s="78" t="s">
        <v>1018</v>
      </c>
    </row>
    <row r="30" spans="1:25" ht="15">
      <c r="A30" s="62" t="s">
        <v>203</v>
      </c>
      <c r="B30" s="62" t="s">
        <v>457</v>
      </c>
      <c r="C30" s="63"/>
      <c r="D30" s="64"/>
      <c r="E30" s="63"/>
      <c r="F30" s="66"/>
      <c r="G30" s="63"/>
      <c r="H30" s="67"/>
      <c r="I30" s="68"/>
      <c r="J30" s="68"/>
      <c r="K30" s="32"/>
      <c r="L30" s="69">
        <v>30</v>
      </c>
      <c r="M30" s="69"/>
      <c r="N30" s="70"/>
      <c r="O30" t="s">
        <v>508</v>
      </c>
      <c r="P30" s="75">
        <v>44933.640381944446</v>
      </c>
      <c r="Q30" t="s">
        <v>521</v>
      </c>
      <c r="U30" s="75">
        <v>44933.640381944446</v>
      </c>
      <c r="V30" s="76" t="s">
        <v>705</v>
      </c>
      <c r="Y30" s="78" t="s">
        <v>1018</v>
      </c>
    </row>
    <row r="31" spans="1:25" ht="15">
      <c r="A31" s="62" t="s">
        <v>204</v>
      </c>
      <c r="B31" s="62" t="s">
        <v>457</v>
      </c>
      <c r="C31" s="63"/>
      <c r="D31" s="64"/>
      <c r="E31" s="63"/>
      <c r="F31" s="66"/>
      <c r="G31" s="63"/>
      <c r="H31" s="67"/>
      <c r="I31" s="68"/>
      <c r="J31" s="68"/>
      <c r="K31" s="32"/>
      <c r="L31" s="69">
        <v>31</v>
      </c>
      <c r="M31" s="69"/>
      <c r="N31" s="70"/>
      <c r="O31" t="s">
        <v>508</v>
      </c>
      <c r="P31" s="75">
        <v>44934.07400462963</v>
      </c>
      <c r="Q31" t="s">
        <v>518</v>
      </c>
      <c r="U31" s="75">
        <v>44934.07400462963</v>
      </c>
      <c r="V31" s="76" t="s">
        <v>706</v>
      </c>
      <c r="Y31" s="78" t="s">
        <v>1019</v>
      </c>
    </row>
    <row r="32" spans="1:25" ht="15">
      <c r="A32" s="62" t="s">
        <v>205</v>
      </c>
      <c r="B32" s="62" t="s">
        <v>457</v>
      </c>
      <c r="C32" s="63"/>
      <c r="D32" s="64"/>
      <c r="E32" s="63"/>
      <c r="F32" s="66"/>
      <c r="G32" s="63"/>
      <c r="H32" s="67"/>
      <c r="I32" s="68"/>
      <c r="J32" s="68"/>
      <c r="K32" s="32"/>
      <c r="L32" s="69">
        <v>32</v>
      </c>
      <c r="M32" s="69"/>
      <c r="N32" s="70"/>
      <c r="O32" t="s">
        <v>508</v>
      </c>
      <c r="P32" s="75">
        <v>44934.16347222222</v>
      </c>
      <c r="Q32" t="s">
        <v>522</v>
      </c>
      <c r="T32" t="s">
        <v>684</v>
      </c>
      <c r="U32" s="75">
        <v>44934.16347222222</v>
      </c>
      <c r="V32" s="76" t="s">
        <v>707</v>
      </c>
      <c r="Y32" s="78" t="s">
        <v>1020</v>
      </c>
    </row>
    <row r="33" spans="1:25" ht="15">
      <c r="A33" s="62" t="s">
        <v>206</v>
      </c>
      <c r="B33" s="62" t="s">
        <v>457</v>
      </c>
      <c r="C33" s="63"/>
      <c r="D33" s="64"/>
      <c r="E33" s="63"/>
      <c r="F33" s="66"/>
      <c r="G33" s="63"/>
      <c r="H33" s="67"/>
      <c r="I33" s="68"/>
      <c r="J33" s="68"/>
      <c r="K33" s="32"/>
      <c r="L33" s="69">
        <v>33</v>
      </c>
      <c r="M33" s="69"/>
      <c r="N33" s="70"/>
      <c r="O33" t="s">
        <v>509</v>
      </c>
      <c r="P33" s="75">
        <v>44934.25952546296</v>
      </c>
      <c r="Q33" t="s">
        <v>523</v>
      </c>
      <c r="R33" s="76" t="s">
        <v>642</v>
      </c>
      <c r="S33" t="s">
        <v>681</v>
      </c>
      <c r="U33" s="75">
        <v>44934.25952546296</v>
      </c>
      <c r="V33" s="76" t="s">
        <v>708</v>
      </c>
      <c r="Y33" s="78" t="s">
        <v>1021</v>
      </c>
    </row>
    <row r="34" spans="1:25" ht="15">
      <c r="A34" s="62" t="s">
        <v>207</v>
      </c>
      <c r="B34" s="62" t="s">
        <v>457</v>
      </c>
      <c r="C34" s="63"/>
      <c r="D34" s="64"/>
      <c r="E34" s="63"/>
      <c r="F34" s="66"/>
      <c r="G34" s="63"/>
      <c r="H34" s="67"/>
      <c r="I34" s="68"/>
      <c r="J34" s="68"/>
      <c r="K34" s="32"/>
      <c r="L34" s="69">
        <v>34</v>
      </c>
      <c r="M34" s="69"/>
      <c r="N34" s="70"/>
      <c r="O34" t="s">
        <v>509</v>
      </c>
      <c r="P34" s="75">
        <v>44934.268854166665</v>
      </c>
      <c r="Q34" t="s">
        <v>524</v>
      </c>
      <c r="U34" s="75">
        <v>44934.268854166665</v>
      </c>
      <c r="V34" s="76" t="s">
        <v>709</v>
      </c>
      <c r="Y34" s="78" t="s">
        <v>1022</v>
      </c>
    </row>
    <row r="35" spans="1:25" ht="15">
      <c r="A35" s="62" t="s">
        <v>208</v>
      </c>
      <c r="B35" s="62" t="s">
        <v>457</v>
      </c>
      <c r="C35" s="63"/>
      <c r="D35" s="64"/>
      <c r="E35" s="63"/>
      <c r="F35" s="66"/>
      <c r="G35" s="63"/>
      <c r="H35" s="67"/>
      <c r="I35" s="68"/>
      <c r="J35" s="68"/>
      <c r="K35" s="32"/>
      <c r="L35" s="69">
        <v>35</v>
      </c>
      <c r="M35" s="69"/>
      <c r="N35" s="70"/>
      <c r="O35" t="s">
        <v>508</v>
      </c>
      <c r="P35" s="75">
        <v>44934.292858796296</v>
      </c>
      <c r="Q35" t="s">
        <v>525</v>
      </c>
      <c r="R35" s="76" t="s">
        <v>643</v>
      </c>
      <c r="S35" t="s">
        <v>682</v>
      </c>
      <c r="U35" s="75">
        <v>44934.292858796296</v>
      </c>
      <c r="V35" s="76" t="s">
        <v>710</v>
      </c>
      <c r="W35">
        <v>3.15937226</v>
      </c>
      <c r="X35">
        <v>101.74348127</v>
      </c>
      <c r="Y35" s="78" t="s">
        <v>1023</v>
      </c>
    </row>
    <row r="36" spans="1:25" ht="15">
      <c r="A36" s="62" t="s">
        <v>209</v>
      </c>
      <c r="B36" s="62" t="s">
        <v>457</v>
      </c>
      <c r="C36" s="63"/>
      <c r="D36" s="64"/>
      <c r="E36" s="63"/>
      <c r="F36" s="66"/>
      <c r="G36" s="63"/>
      <c r="H36" s="67"/>
      <c r="I36" s="68"/>
      <c r="J36" s="68"/>
      <c r="K36" s="32"/>
      <c r="L36" s="69">
        <v>36</v>
      </c>
      <c r="M36" s="69"/>
      <c r="N36" s="70"/>
      <c r="O36" t="s">
        <v>509</v>
      </c>
      <c r="P36" s="75">
        <v>44934.310891203706</v>
      </c>
      <c r="Q36" t="s">
        <v>526</v>
      </c>
      <c r="U36" s="75">
        <v>44934.310891203706</v>
      </c>
      <c r="V36" s="76" t="s">
        <v>711</v>
      </c>
      <c r="Y36" s="78" t="s">
        <v>1024</v>
      </c>
    </row>
    <row r="37" spans="1:26" ht="15">
      <c r="A37" s="62" t="s">
        <v>210</v>
      </c>
      <c r="B37" s="62" t="s">
        <v>471</v>
      </c>
      <c r="C37" s="63"/>
      <c r="D37" s="64"/>
      <c r="E37" s="63"/>
      <c r="F37" s="66"/>
      <c r="G37" s="63"/>
      <c r="H37" s="67"/>
      <c r="I37" s="68"/>
      <c r="J37" s="68"/>
      <c r="K37" s="32"/>
      <c r="L37" s="69">
        <v>37</v>
      </c>
      <c r="M37" s="69"/>
      <c r="N37" s="70"/>
      <c r="O37" t="s">
        <v>508</v>
      </c>
      <c r="P37" s="75">
        <v>44934.05520833333</v>
      </c>
      <c r="Q37" t="s">
        <v>527</v>
      </c>
      <c r="R37" s="76" t="s">
        <v>644</v>
      </c>
      <c r="S37" t="s">
        <v>681</v>
      </c>
      <c r="U37" s="75">
        <v>44934.05520833333</v>
      </c>
      <c r="V37" s="76" t="s">
        <v>712</v>
      </c>
      <c r="Y37" s="78" t="s">
        <v>1025</v>
      </c>
      <c r="Z37" s="78" t="s">
        <v>1026</v>
      </c>
    </row>
    <row r="38" spans="1:26" ht="15">
      <c r="A38" s="62" t="s">
        <v>211</v>
      </c>
      <c r="B38" s="62" t="s">
        <v>471</v>
      </c>
      <c r="C38" s="63"/>
      <c r="D38" s="64"/>
      <c r="E38" s="63"/>
      <c r="F38" s="66"/>
      <c r="G38" s="63"/>
      <c r="H38" s="67"/>
      <c r="I38" s="68"/>
      <c r="J38" s="68"/>
      <c r="K38" s="32"/>
      <c r="L38" s="69">
        <v>38</v>
      </c>
      <c r="M38" s="69"/>
      <c r="N38" s="70"/>
      <c r="O38" t="s">
        <v>508</v>
      </c>
      <c r="P38" s="75">
        <v>44933.39363425926</v>
      </c>
      <c r="Q38" t="s">
        <v>528</v>
      </c>
      <c r="R38" s="76" t="s">
        <v>645</v>
      </c>
      <c r="S38" t="s">
        <v>681</v>
      </c>
      <c r="T38" t="s">
        <v>685</v>
      </c>
      <c r="U38" s="75">
        <v>44933.39363425926</v>
      </c>
      <c r="V38" s="76" t="s">
        <v>713</v>
      </c>
      <c r="Y38" s="78" t="s">
        <v>1026</v>
      </c>
      <c r="Z38" s="78" t="s">
        <v>1318</v>
      </c>
    </row>
    <row r="39" spans="1:26" ht="15">
      <c r="A39" s="62" t="s">
        <v>211</v>
      </c>
      <c r="B39" s="62" t="s">
        <v>471</v>
      </c>
      <c r="C39" s="63"/>
      <c r="D39" s="64"/>
      <c r="E39" s="63"/>
      <c r="F39" s="66"/>
      <c r="G39" s="63"/>
      <c r="H39" s="67"/>
      <c r="I39" s="68"/>
      <c r="J39" s="68"/>
      <c r="K39" s="32"/>
      <c r="L39" s="69">
        <v>39</v>
      </c>
      <c r="M39" s="69"/>
      <c r="N39" s="70"/>
      <c r="O39" t="s">
        <v>508</v>
      </c>
      <c r="P39" s="75">
        <v>44934.36461805556</v>
      </c>
      <c r="Q39" t="s">
        <v>529</v>
      </c>
      <c r="R39" s="76" t="s">
        <v>646</v>
      </c>
      <c r="S39" t="s">
        <v>681</v>
      </c>
      <c r="U39" s="75">
        <v>44934.36461805556</v>
      </c>
      <c r="V39" s="76" t="s">
        <v>714</v>
      </c>
      <c r="Y39" s="78" t="s">
        <v>1027</v>
      </c>
      <c r="Z39" s="78" t="s">
        <v>1025</v>
      </c>
    </row>
    <row r="40" spans="1:26" ht="15">
      <c r="A40" s="62" t="s">
        <v>210</v>
      </c>
      <c r="B40" s="62" t="s">
        <v>457</v>
      </c>
      <c r="C40" s="63"/>
      <c r="D40" s="64"/>
      <c r="E40" s="63"/>
      <c r="F40" s="66"/>
      <c r="G40" s="63"/>
      <c r="H40" s="67"/>
      <c r="I40" s="68"/>
      <c r="J40" s="68"/>
      <c r="K40" s="32"/>
      <c r="L40" s="69">
        <v>40</v>
      </c>
      <c r="M40" s="69"/>
      <c r="N40" s="70"/>
      <c r="O40" t="s">
        <v>508</v>
      </c>
      <c r="P40" s="75">
        <v>44934.05520833333</v>
      </c>
      <c r="Q40" t="s">
        <v>527</v>
      </c>
      <c r="R40" s="76" t="s">
        <v>644</v>
      </c>
      <c r="S40" t="s">
        <v>681</v>
      </c>
      <c r="U40" s="75">
        <v>44934.05520833333</v>
      </c>
      <c r="V40" s="76" t="s">
        <v>712</v>
      </c>
      <c r="Y40" s="78" t="s">
        <v>1025</v>
      </c>
      <c r="Z40" s="78" t="s">
        <v>1026</v>
      </c>
    </row>
    <row r="41" spans="1:26" ht="15">
      <c r="A41" s="62" t="s">
        <v>210</v>
      </c>
      <c r="B41" s="62" t="s">
        <v>211</v>
      </c>
      <c r="C41" s="63"/>
      <c r="D41" s="64"/>
      <c r="E41" s="63"/>
      <c r="F41" s="66"/>
      <c r="G41" s="63"/>
      <c r="H41" s="67"/>
      <c r="I41" s="68"/>
      <c r="J41" s="68"/>
      <c r="K41" s="32"/>
      <c r="L41" s="69">
        <v>41</v>
      </c>
      <c r="M41" s="69"/>
      <c r="N41" s="70"/>
      <c r="O41" t="s">
        <v>509</v>
      </c>
      <c r="P41" s="75">
        <v>44934.05520833333</v>
      </c>
      <c r="Q41" t="s">
        <v>527</v>
      </c>
      <c r="R41" s="76" t="s">
        <v>644</v>
      </c>
      <c r="S41" t="s">
        <v>681</v>
      </c>
      <c r="U41" s="75">
        <v>44934.05520833333</v>
      </c>
      <c r="V41" s="76" t="s">
        <v>712</v>
      </c>
      <c r="Y41" s="78" t="s">
        <v>1025</v>
      </c>
      <c r="Z41" s="78" t="s">
        <v>1026</v>
      </c>
    </row>
    <row r="42" spans="1:26" ht="15">
      <c r="A42" s="62" t="s">
        <v>211</v>
      </c>
      <c r="B42" s="62" t="s">
        <v>210</v>
      </c>
      <c r="C42" s="63"/>
      <c r="D42" s="64"/>
      <c r="E42" s="63"/>
      <c r="F42" s="66"/>
      <c r="G42" s="63"/>
      <c r="H42" s="67"/>
      <c r="I42" s="68"/>
      <c r="J42" s="68"/>
      <c r="K42" s="32"/>
      <c r="L42" s="69">
        <v>42</v>
      </c>
      <c r="M42" s="69"/>
      <c r="N42" s="70"/>
      <c r="O42" t="s">
        <v>509</v>
      </c>
      <c r="P42" s="75">
        <v>44934.36461805556</v>
      </c>
      <c r="Q42" t="s">
        <v>529</v>
      </c>
      <c r="R42" s="76" t="s">
        <v>646</v>
      </c>
      <c r="S42" t="s">
        <v>681</v>
      </c>
      <c r="U42" s="75">
        <v>44934.36461805556</v>
      </c>
      <c r="V42" s="76" t="s">
        <v>714</v>
      </c>
      <c r="Y42" s="78" t="s">
        <v>1027</v>
      </c>
      <c r="Z42" s="78" t="s">
        <v>1025</v>
      </c>
    </row>
    <row r="43" spans="1:26" ht="15">
      <c r="A43" s="62" t="s">
        <v>211</v>
      </c>
      <c r="B43" s="62" t="s">
        <v>457</v>
      </c>
      <c r="C43" s="63"/>
      <c r="D43" s="64"/>
      <c r="E43" s="63"/>
      <c r="F43" s="66"/>
      <c r="G43" s="63"/>
      <c r="H43" s="67"/>
      <c r="I43" s="68"/>
      <c r="J43" s="68"/>
      <c r="K43" s="32"/>
      <c r="L43" s="69">
        <v>43</v>
      </c>
      <c r="M43" s="69"/>
      <c r="N43" s="70"/>
      <c r="O43" t="s">
        <v>508</v>
      </c>
      <c r="P43" s="75">
        <v>44933.39363425926</v>
      </c>
      <c r="Q43" t="s">
        <v>528</v>
      </c>
      <c r="R43" s="76" t="s">
        <v>645</v>
      </c>
      <c r="S43" t="s">
        <v>681</v>
      </c>
      <c r="T43" t="s">
        <v>685</v>
      </c>
      <c r="U43" s="75">
        <v>44933.39363425926</v>
      </c>
      <c r="V43" s="76" t="s">
        <v>713</v>
      </c>
      <c r="Y43" s="78" t="s">
        <v>1026</v>
      </c>
      <c r="Z43" s="78" t="s">
        <v>1318</v>
      </c>
    </row>
    <row r="44" spans="1:26" ht="15">
      <c r="A44" s="62" t="s">
        <v>211</v>
      </c>
      <c r="B44" s="62" t="s">
        <v>457</v>
      </c>
      <c r="C44" s="63"/>
      <c r="D44" s="64"/>
      <c r="E44" s="63"/>
      <c r="F44" s="66"/>
      <c r="G44" s="63"/>
      <c r="H44" s="67"/>
      <c r="I44" s="68"/>
      <c r="J44" s="68"/>
      <c r="K44" s="32"/>
      <c r="L44" s="69">
        <v>44</v>
      </c>
      <c r="M44" s="69"/>
      <c r="N44" s="70"/>
      <c r="O44" t="s">
        <v>508</v>
      </c>
      <c r="P44" s="75">
        <v>44934.36461805556</v>
      </c>
      <c r="Q44" t="s">
        <v>529</v>
      </c>
      <c r="R44" s="76" t="s">
        <v>646</v>
      </c>
      <c r="S44" t="s">
        <v>681</v>
      </c>
      <c r="U44" s="75">
        <v>44934.36461805556</v>
      </c>
      <c r="V44" s="76" t="s">
        <v>714</v>
      </c>
      <c r="Y44" s="78" t="s">
        <v>1027</v>
      </c>
      <c r="Z44" s="78" t="s">
        <v>1025</v>
      </c>
    </row>
    <row r="45" spans="1:25" ht="15">
      <c r="A45" s="62" t="s">
        <v>212</v>
      </c>
      <c r="B45" s="62" t="s">
        <v>472</v>
      </c>
      <c r="C45" s="63"/>
      <c r="D45" s="64"/>
      <c r="E45" s="63"/>
      <c r="F45" s="66"/>
      <c r="G45" s="63"/>
      <c r="H45" s="67"/>
      <c r="I45" s="68"/>
      <c r="J45" s="68"/>
      <c r="K45" s="32"/>
      <c r="L45" s="69">
        <v>45</v>
      </c>
      <c r="M45" s="69"/>
      <c r="N45" s="70"/>
      <c r="O45" t="s">
        <v>508</v>
      </c>
      <c r="P45" s="75">
        <v>44934.36618055555</v>
      </c>
      <c r="Q45" t="s">
        <v>530</v>
      </c>
      <c r="U45" s="75">
        <v>44934.36618055555</v>
      </c>
      <c r="V45" s="76" t="s">
        <v>715</v>
      </c>
      <c r="Y45" s="78" t="s">
        <v>1028</v>
      </c>
    </row>
    <row r="46" spans="1:25" ht="15">
      <c r="A46" s="62" t="s">
        <v>212</v>
      </c>
      <c r="B46" s="62" t="s">
        <v>457</v>
      </c>
      <c r="C46" s="63"/>
      <c r="D46" s="64"/>
      <c r="E46" s="63"/>
      <c r="F46" s="66"/>
      <c r="G46" s="63"/>
      <c r="H46" s="67"/>
      <c r="I46" s="68"/>
      <c r="J46" s="68"/>
      <c r="K46" s="32"/>
      <c r="L46" s="69">
        <v>46</v>
      </c>
      <c r="M46" s="69"/>
      <c r="N46" s="70"/>
      <c r="O46" t="s">
        <v>508</v>
      </c>
      <c r="P46" s="75">
        <v>44934.36618055555</v>
      </c>
      <c r="Q46" t="s">
        <v>530</v>
      </c>
      <c r="U46" s="75">
        <v>44934.36618055555</v>
      </c>
      <c r="V46" s="76" t="s">
        <v>715</v>
      </c>
      <c r="Y46" s="78" t="s">
        <v>1028</v>
      </c>
    </row>
    <row r="47" spans="1:25" ht="15">
      <c r="A47" s="62" t="s">
        <v>213</v>
      </c>
      <c r="B47" s="62" t="s">
        <v>213</v>
      </c>
      <c r="C47" s="63"/>
      <c r="D47" s="64"/>
      <c r="E47" s="63"/>
      <c r="F47" s="66"/>
      <c r="G47" s="63"/>
      <c r="H47" s="67"/>
      <c r="I47" s="68"/>
      <c r="J47" s="68"/>
      <c r="K47" s="32"/>
      <c r="L47" s="69">
        <v>47</v>
      </c>
      <c r="M47" s="69"/>
      <c r="N47" s="70"/>
      <c r="O47" t="s">
        <v>179</v>
      </c>
      <c r="P47" s="75">
        <v>44934.36855324074</v>
      </c>
      <c r="Q47" t="s">
        <v>531</v>
      </c>
      <c r="R47" s="76" t="s">
        <v>647</v>
      </c>
      <c r="S47" t="s">
        <v>681</v>
      </c>
      <c r="U47" s="75">
        <v>44934.36855324074</v>
      </c>
      <c r="V47" s="76" t="s">
        <v>716</v>
      </c>
      <c r="Y47" s="78" t="s">
        <v>1029</v>
      </c>
    </row>
    <row r="48" spans="1:25" ht="15">
      <c r="A48" s="62" t="s">
        <v>214</v>
      </c>
      <c r="B48" s="62" t="s">
        <v>457</v>
      </c>
      <c r="C48" s="63"/>
      <c r="D48" s="64"/>
      <c r="E48" s="63"/>
      <c r="F48" s="66"/>
      <c r="G48" s="63"/>
      <c r="H48" s="67"/>
      <c r="I48" s="68"/>
      <c r="J48" s="68"/>
      <c r="K48" s="32"/>
      <c r="L48" s="69">
        <v>48</v>
      </c>
      <c r="M48" s="69"/>
      <c r="N48" s="70"/>
      <c r="O48" t="s">
        <v>508</v>
      </c>
      <c r="P48" s="75">
        <v>44934.40284722222</v>
      </c>
      <c r="Q48" t="s">
        <v>532</v>
      </c>
      <c r="U48" s="75">
        <v>44934.40284722222</v>
      </c>
      <c r="V48" s="76" t="s">
        <v>717</v>
      </c>
      <c r="Y48" s="78" t="s">
        <v>1030</v>
      </c>
    </row>
    <row r="49" spans="1:25" ht="15">
      <c r="A49" s="62" t="s">
        <v>215</v>
      </c>
      <c r="B49" s="62" t="s">
        <v>457</v>
      </c>
      <c r="C49" s="63"/>
      <c r="D49" s="64"/>
      <c r="E49" s="63"/>
      <c r="F49" s="66"/>
      <c r="G49" s="63"/>
      <c r="H49" s="67"/>
      <c r="I49" s="68"/>
      <c r="J49" s="68"/>
      <c r="K49" s="32"/>
      <c r="L49" s="69">
        <v>49</v>
      </c>
      <c r="M49" s="69"/>
      <c r="N49" s="70"/>
      <c r="O49" t="s">
        <v>508</v>
      </c>
      <c r="P49" s="75">
        <v>44934.41248842593</v>
      </c>
      <c r="Q49" t="s">
        <v>533</v>
      </c>
      <c r="U49" s="75">
        <v>44934.41248842593</v>
      </c>
      <c r="V49" s="76" t="s">
        <v>718</v>
      </c>
      <c r="Y49" s="78" t="s">
        <v>1031</v>
      </c>
    </row>
    <row r="50" spans="1:25" ht="15">
      <c r="A50" s="62" t="s">
        <v>216</v>
      </c>
      <c r="B50" s="62" t="s">
        <v>457</v>
      </c>
      <c r="C50" s="63"/>
      <c r="D50" s="64"/>
      <c r="E50" s="63"/>
      <c r="F50" s="66"/>
      <c r="G50" s="63"/>
      <c r="H50" s="67"/>
      <c r="I50" s="68"/>
      <c r="J50" s="68"/>
      <c r="K50" s="32"/>
      <c r="L50" s="69">
        <v>50</v>
      </c>
      <c r="M50" s="69"/>
      <c r="N50" s="70"/>
      <c r="O50" t="s">
        <v>508</v>
      </c>
      <c r="P50" s="75">
        <v>44934.42060185185</v>
      </c>
      <c r="Q50" t="s">
        <v>534</v>
      </c>
      <c r="U50" s="75">
        <v>44934.42060185185</v>
      </c>
      <c r="V50" s="76" t="s">
        <v>719</v>
      </c>
      <c r="Y50" s="78" t="s">
        <v>1032</v>
      </c>
    </row>
    <row r="51" spans="1:25" ht="15">
      <c r="A51" s="62" t="s">
        <v>217</v>
      </c>
      <c r="B51" s="62" t="s">
        <v>457</v>
      </c>
      <c r="C51" s="63"/>
      <c r="D51" s="64"/>
      <c r="E51" s="63"/>
      <c r="F51" s="66"/>
      <c r="G51" s="63"/>
      <c r="H51" s="67"/>
      <c r="I51" s="68"/>
      <c r="J51" s="68"/>
      <c r="K51" s="32"/>
      <c r="L51" s="69">
        <v>51</v>
      </c>
      <c r="M51" s="69"/>
      <c r="N51" s="70"/>
      <c r="O51" t="s">
        <v>508</v>
      </c>
      <c r="P51" s="75">
        <v>44934.462847222225</v>
      </c>
      <c r="Q51" t="s">
        <v>535</v>
      </c>
      <c r="U51" s="75">
        <v>44934.462847222225</v>
      </c>
      <c r="V51" s="76" t="s">
        <v>720</v>
      </c>
      <c r="Y51" s="78" t="s">
        <v>1033</v>
      </c>
    </row>
    <row r="52" spans="1:25" ht="15">
      <c r="A52" s="62" t="s">
        <v>218</v>
      </c>
      <c r="B52" s="62" t="s">
        <v>457</v>
      </c>
      <c r="C52" s="63"/>
      <c r="D52" s="64"/>
      <c r="E52" s="63"/>
      <c r="F52" s="66"/>
      <c r="G52" s="63"/>
      <c r="H52" s="67"/>
      <c r="I52" s="68"/>
      <c r="J52" s="68"/>
      <c r="K52" s="32"/>
      <c r="L52" s="69">
        <v>52</v>
      </c>
      <c r="M52" s="69"/>
      <c r="N52" s="70"/>
      <c r="O52" t="s">
        <v>509</v>
      </c>
      <c r="P52" s="75">
        <v>44934.99774305556</v>
      </c>
      <c r="Q52" t="s">
        <v>536</v>
      </c>
      <c r="U52" s="75">
        <v>44934.99774305556</v>
      </c>
      <c r="V52" s="76" t="s">
        <v>721</v>
      </c>
      <c r="Y52" s="78" t="s">
        <v>1034</v>
      </c>
    </row>
    <row r="53" spans="1:25" ht="15">
      <c r="A53" s="62" t="s">
        <v>219</v>
      </c>
      <c r="B53" s="62" t="s">
        <v>218</v>
      </c>
      <c r="C53" s="63"/>
      <c r="D53" s="64"/>
      <c r="E53" s="63"/>
      <c r="F53" s="66"/>
      <c r="G53" s="63"/>
      <c r="H53" s="67"/>
      <c r="I53" s="68"/>
      <c r="J53" s="68"/>
      <c r="K53" s="32"/>
      <c r="L53" s="69">
        <v>53</v>
      </c>
      <c r="M53" s="69"/>
      <c r="N53" s="70"/>
      <c r="O53" t="s">
        <v>508</v>
      </c>
      <c r="P53" s="75">
        <v>44935.101018518515</v>
      </c>
      <c r="Q53" t="s">
        <v>537</v>
      </c>
      <c r="U53" s="75">
        <v>44935.101018518515</v>
      </c>
      <c r="V53" s="76" t="s">
        <v>722</v>
      </c>
      <c r="Y53" s="78" t="s">
        <v>1035</v>
      </c>
    </row>
    <row r="54" spans="1:25" ht="15">
      <c r="A54" s="62" t="s">
        <v>219</v>
      </c>
      <c r="B54" s="62" t="s">
        <v>457</v>
      </c>
      <c r="C54" s="63"/>
      <c r="D54" s="64"/>
      <c r="E54" s="63"/>
      <c r="F54" s="66"/>
      <c r="G54" s="63"/>
      <c r="H54" s="67"/>
      <c r="I54" s="68"/>
      <c r="J54" s="68"/>
      <c r="K54" s="32"/>
      <c r="L54" s="69">
        <v>54</v>
      </c>
      <c r="M54" s="69"/>
      <c r="N54" s="70"/>
      <c r="O54" t="s">
        <v>508</v>
      </c>
      <c r="P54" s="75">
        <v>44935.101018518515</v>
      </c>
      <c r="Q54" t="s">
        <v>537</v>
      </c>
      <c r="U54" s="75">
        <v>44935.101018518515</v>
      </c>
      <c r="V54" s="76" t="s">
        <v>722</v>
      </c>
      <c r="Y54" s="78" t="s">
        <v>1035</v>
      </c>
    </row>
    <row r="55" spans="1:25" ht="15">
      <c r="A55" s="62" t="s">
        <v>220</v>
      </c>
      <c r="B55" s="62" t="s">
        <v>473</v>
      </c>
      <c r="C55" s="63"/>
      <c r="D55" s="64"/>
      <c r="E55" s="63"/>
      <c r="F55" s="66"/>
      <c r="G55" s="63"/>
      <c r="H55" s="67"/>
      <c r="I55" s="68"/>
      <c r="J55" s="68"/>
      <c r="K55" s="32"/>
      <c r="L55" s="69">
        <v>55</v>
      </c>
      <c r="M55" s="69"/>
      <c r="N55" s="70"/>
      <c r="O55" t="s">
        <v>508</v>
      </c>
      <c r="P55" s="75">
        <v>44935.13060185185</v>
      </c>
      <c r="Q55" t="s">
        <v>538</v>
      </c>
      <c r="U55" s="75">
        <v>44935.13060185185</v>
      </c>
      <c r="V55" s="76" t="s">
        <v>723</v>
      </c>
      <c r="Y55" s="78" t="s">
        <v>1036</v>
      </c>
    </row>
    <row r="56" spans="1:25" ht="15">
      <c r="A56" s="62" t="s">
        <v>220</v>
      </c>
      <c r="B56" s="62" t="s">
        <v>457</v>
      </c>
      <c r="C56" s="63"/>
      <c r="D56" s="64"/>
      <c r="E56" s="63"/>
      <c r="F56" s="66"/>
      <c r="G56" s="63"/>
      <c r="H56" s="67"/>
      <c r="I56" s="68"/>
      <c r="J56" s="68"/>
      <c r="K56" s="32"/>
      <c r="L56" s="69">
        <v>56</v>
      </c>
      <c r="M56" s="69"/>
      <c r="N56" s="70"/>
      <c r="O56" t="s">
        <v>508</v>
      </c>
      <c r="P56" s="75">
        <v>44935.13060185185</v>
      </c>
      <c r="Q56" t="s">
        <v>538</v>
      </c>
      <c r="U56" s="75">
        <v>44935.13060185185</v>
      </c>
      <c r="V56" s="76" t="s">
        <v>723</v>
      </c>
      <c r="Y56" s="78" t="s">
        <v>1036</v>
      </c>
    </row>
    <row r="57" spans="1:26" ht="15">
      <c r="A57" s="62" t="s">
        <v>221</v>
      </c>
      <c r="B57" s="62" t="s">
        <v>474</v>
      </c>
      <c r="C57" s="63"/>
      <c r="D57" s="64"/>
      <c r="E57" s="63"/>
      <c r="F57" s="66"/>
      <c r="G57" s="63"/>
      <c r="H57" s="67"/>
      <c r="I57" s="68"/>
      <c r="J57" s="68"/>
      <c r="K57" s="32"/>
      <c r="L57" s="69">
        <v>57</v>
      </c>
      <c r="M57" s="69"/>
      <c r="N57" s="70"/>
      <c r="O57" t="s">
        <v>509</v>
      </c>
      <c r="P57" s="75">
        <v>44935.20827546297</v>
      </c>
      <c r="Q57" t="s">
        <v>539</v>
      </c>
      <c r="U57" s="75">
        <v>44935.20827546297</v>
      </c>
      <c r="V57" s="76" t="s">
        <v>724</v>
      </c>
      <c r="Y57" s="78" t="s">
        <v>1037</v>
      </c>
      <c r="Z57" s="78" t="s">
        <v>1319</v>
      </c>
    </row>
    <row r="58" spans="1:26" ht="15">
      <c r="A58" s="62" t="s">
        <v>221</v>
      </c>
      <c r="B58" s="62" t="s">
        <v>457</v>
      </c>
      <c r="C58" s="63"/>
      <c r="D58" s="64"/>
      <c r="E58" s="63"/>
      <c r="F58" s="66"/>
      <c r="G58" s="63"/>
      <c r="H58" s="67"/>
      <c r="I58" s="68"/>
      <c r="J58" s="68"/>
      <c r="K58" s="32"/>
      <c r="L58" s="69">
        <v>58</v>
      </c>
      <c r="M58" s="69"/>
      <c r="N58" s="70"/>
      <c r="O58" t="s">
        <v>508</v>
      </c>
      <c r="P58" s="75">
        <v>44935.20827546297</v>
      </c>
      <c r="Q58" t="s">
        <v>539</v>
      </c>
      <c r="U58" s="75">
        <v>44935.20827546297</v>
      </c>
      <c r="V58" s="76" t="s">
        <v>724</v>
      </c>
      <c r="Y58" s="78" t="s">
        <v>1037</v>
      </c>
      <c r="Z58" s="78" t="s">
        <v>1319</v>
      </c>
    </row>
    <row r="59" spans="1:25" ht="15">
      <c r="A59" s="62" t="s">
        <v>222</v>
      </c>
      <c r="B59" s="62" t="s">
        <v>457</v>
      </c>
      <c r="C59" s="63"/>
      <c r="D59" s="64"/>
      <c r="E59" s="63"/>
      <c r="F59" s="66"/>
      <c r="G59" s="63"/>
      <c r="H59" s="67"/>
      <c r="I59" s="68"/>
      <c r="J59" s="68"/>
      <c r="K59" s="32"/>
      <c r="L59" s="69">
        <v>59</v>
      </c>
      <c r="M59" s="69"/>
      <c r="N59" s="70"/>
      <c r="O59" t="s">
        <v>508</v>
      </c>
      <c r="P59" s="75">
        <v>44935.362233796295</v>
      </c>
      <c r="Q59" t="s">
        <v>540</v>
      </c>
      <c r="U59" s="75">
        <v>44935.362233796295</v>
      </c>
      <c r="V59" s="76" t="s">
        <v>725</v>
      </c>
      <c r="Y59" s="78" t="s">
        <v>1038</v>
      </c>
    </row>
    <row r="60" spans="1:25" ht="15">
      <c r="A60" s="62" t="s">
        <v>223</v>
      </c>
      <c r="B60" s="62" t="s">
        <v>457</v>
      </c>
      <c r="C60" s="63"/>
      <c r="D60" s="64"/>
      <c r="E60" s="63"/>
      <c r="F60" s="66"/>
      <c r="G60" s="63"/>
      <c r="H60" s="67"/>
      <c r="I60" s="68"/>
      <c r="J60" s="68"/>
      <c r="K60" s="32"/>
      <c r="L60" s="69">
        <v>60</v>
      </c>
      <c r="M60" s="69"/>
      <c r="N60" s="70"/>
      <c r="O60" t="s">
        <v>508</v>
      </c>
      <c r="P60" s="75">
        <v>44935.44697916666</v>
      </c>
      <c r="Q60" t="s">
        <v>541</v>
      </c>
      <c r="T60" t="s">
        <v>686</v>
      </c>
      <c r="U60" s="75">
        <v>44935.44697916666</v>
      </c>
      <c r="V60" s="76" t="s">
        <v>726</v>
      </c>
      <c r="Y60" s="78" t="s">
        <v>1039</v>
      </c>
    </row>
    <row r="61" spans="1:25" ht="15">
      <c r="A61" s="62" t="s">
        <v>223</v>
      </c>
      <c r="B61" s="62" t="s">
        <v>459</v>
      </c>
      <c r="C61" s="63"/>
      <c r="D61" s="64"/>
      <c r="E61" s="63"/>
      <c r="F61" s="66"/>
      <c r="G61" s="63"/>
      <c r="H61" s="67"/>
      <c r="I61" s="68"/>
      <c r="J61" s="68"/>
      <c r="K61" s="32"/>
      <c r="L61" s="69">
        <v>61</v>
      </c>
      <c r="M61" s="69"/>
      <c r="N61" s="70"/>
      <c r="O61" t="s">
        <v>509</v>
      </c>
      <c r="P61" s="75">
        <v>44935.44697916666</v>
      </c>
      <c r="Q61" t="s">
        <v>541</v>
      </c>
      <c r="T61" t="s">
        <v>686</v>
      </c>
      <c r="U61" s="75">
        <v>44935.44697916666</v>
      </c>
      <c r="V61" s="76" t="s">
        <v>726</v>
      </c>
      <c r="Y61" s="78" t="s">
        <v>1039</v>
      </c>
    </row>
    <row r="62" spans="1:26" ht="15">
      <c r="A62" s="62" t="s">
        <v>224</v>
      </c>
      <c r="B62" s="62" t="s">
        <v>475</v>
      </c>
      <c r="C62" s="63"/>
      <c r="D62" s="64"/>
      <c r="E62" s="63"/>
      <c r="F62" s="66"/>
      <c r="G62" s="63"/>
      <c r="H62" s="67"/>
      <c r="I62" s="68"/>
      <c r="J62" s="68"/>
      <c r="K62" s="32"/>
      <c r="L62" s="69">
        <v>62</v>
      </c>
      <c r="M62" s="69"/>
      <c r="N62" s="70"/>
      <c r="O62" t="s">
        <v>509</v>
      </c>
      <c r="P62" s="75">
        <v>44935.57175925926</v>
      </c>
      <c r="Q62" t="s">
        <v>542</v>
      </c>
      <c r="U62" s="75">
        <v>44935.57175925926</v>
      </c>
      <c r="V62" s="76" t="s">
        <v>727</v>
      </c>
      <c r="Y62" s="78" t="s">
        <v>1040</v>
      </c>
      <c r="Z62" s="78" t="s">
        <v>1320</v>
      </c>
    </row>
    <row r="63" spans="1:26" ht="15">
      <c r="A63" s="62" t="s">
        <v>224</v>
      </c>
      <c r="B63" s="62" t="s">
        <v>457</v>
      </c>
      <c r="C63" s="63"/>
      <c r="D63" s="64"/>
      <c r="E63" s="63"/>
      <c r="F63" s="66"/>
      <c r="G63" s="63"/>
      <c r="H63" s="67"/>
      <c r="I63" s="68"/>
      <c r="J63" s="68"/>
      <c r="K63" s="32"/>
      <c r="L63" s="69">
        <v>63</v>
      </c>
      <c r="M63" s="69"/>
      <c r="N63" s="70"/>
      <c r="O63" t="s">
        <v>508</v>
      </c>
      <c r="P63" s="75">
        <v>44935.57175925926</v>
      </c>
      <c r="Q63" t="s">
        <v>542</v>
      </c>
      <c r="U63" s="75">
        <v>44935.57175925926</v>
      </c>
      <c r="V63" s="76" t="s">
        <v>727</v>
      </c>
      <c r="Y63" s="78" t="s">
        <v>1040</v>
      </c>
      <c r="Z63" s="78" t="s">
        <v>1320</v>
      </c>
    </row>
    <row r="64" spans="1:26" ht="15">
      <c r="A64" s="62" t="s">
        <v>225</v>
      </c>
      <c r="B64" s="62" t="s">
        <v>457</v>
      </c>
      <c r="C64" s="63"/>
      <c r="D64" s="64"/>
      <c r="E64" s="63"/>
      <c r="F64" s="66"/>
      <c r="G64" s="63"/>
      <c r="H64" s="67"/>
      <c r="I64" s="68"/>
      <c r="J64" s="68"/>
      <c r="K64" s="32"/>
      <c r="L64" s="69">
        <v>64</v>
      </c>
      <c r="M64" s="69"/>
      <c r="N64" s="70"/>
      <c r="O64" t="s">
        <v>509</v>
      </c>
      <c r="P64" s="75">
        <v>44935.59027777778</v>
      </c>
      <c r="Q64" t="s">
        <v>543</v>
      </c>
      <c r="U64" s="75">
        <v>44935.59027777778</v>
      </c>
      <c r="V64" s="76" t="s">
        <v>728</v>
      </c>
      <c r="Y64" s="78" t="s">
        <v>1041</v>
      </c>
      <c r="Z64" s="78" t="s">
        <v>1321</v>
      </c>
    </row>
    <row r="65" spans="1:26" ht="15">
      <c r="A65" s="62" t="s">
        <v>226</v>
      </c>
      <c r="B65" s="62" t="s">
        <v>457</v>
      </c>
      <c r="C65" s="63"/>
      <c r="D65" s="64"/>
      <c r="E65" s="63"/>
      <c r="F65" s="66"/>
      <c r="G65" s="63"/>
      <c r="H65" s="67"/>
      <c r="I65" s="68"/>
      <c r="J65" s="68"/>
      <c r="K65" s="32"/>
      <c r="L65" s="69">
        <v>65</v>
      </c>
      <c r="M65" s="69"/>
      <c r="N65" s="70"/>
      <c r="O65" t="s">
        <v>509</v>
      </c>
      <c r="P65" s="75">
        <v>44935.590729166666</v>
      </c>
      <c r="Q65" t="s">
        <v>544</v>
      </c>
      <c r="U65" s="75">
        <v>44935.590729166666</v>
      </c>
      <c r="V65" s="76" t="s">
        <v>729</v>
      </c>
      <c r="Y65" s="78" t="s">
        <v>1042</v>
      </c>
      <c r="Z65" s="78" t="s">
        <v>1322</v>
      </c>
    </row>
    <row r="66" spans="1:25" ht="15">
      <c r="A66" s="62" t="s">
        <v>227</v>
      </c>
      <c r="B66" s="62" t="s">
        <v>457</v>
      </c>
      <c r="C66" s="63"/>
      <c r="D66" s="64"/>
      <c r="E66" s="63"/>
      <c r="F66" s="66"/>
      <c r="G66" s="63"/>
      <c r="H66" s="67"/>
      <c r="I66" s="68"/>
      <c r="J66" s="68"/>
      <c r="K66" s="32"/>
      <c r="L66" s="69">
        <v>66</v>
      </c>
      <c r="M66" s="69"/>
      <c r="N66" s="70"/>
      <c r="O66" t="s">
        <v>508</v>
      </c>
      <c r="P66" s="75">
        <v>44935.61071759259</v>
      </c>
      <c r="Q66" t="s">
        <v>545</v>
      </c>
      <c r="U66" s="75">
        <v>44935.61071759259</v>
      </c>
      <c r="V66" s="76" t="s">
        <v>730</v>
      </c>
      <c r="Y66" s="78" t="s">
        <v>1043</v>
      </c>
    </row>
    <row r="67" spans="1:25" ht="15">
      <c r="A67" s="62" t="s">
        <v>228</v>
      </c>
      <c r="B67" s="62" t="s">
        <v>457</v>
      </c>
      <c r="C67" s="63"/>
      <c r="D67" s="64"/>
      <c r="E67" s="63"/>
      <c r="F67" s="66"/>
      <c r="G67" s="63"/>
      <c r="H67" s="67"/>
      <c r="I67" s="68"/>
      <c r="J67" s="68"/>
      <c r="K67" s="32"/>
      <c r="L67" s="69">
        <v>67</v>
      </c>
      <c r="M67" s="69"/>
      <c r="N67" s="70"/>
      <c r="O67" t="s">
        <v>508</v>
      </c>
      <c r="P67" s="75">
        <v>44935.61121527778</v>
      </c>
      <c r="Q67" t="s">
        <v>546</v>
      </c>
      <c r="U67" s="75">
        <v>44935.61121527778</v>
      </c>
      <c r="V67" s="76" t="s">
        <v>731</v>
      </c>
      <c r="Y67" s="78" t="s">
        <v>1044</v>
      </c>
    </row>
    <row r="68" spans="1:25" ht="15">
      <c r="A68" s="62" t="s">
        <v>229</v>
      </c>
      <c r="B68" s="62" t="s">
        <v>457</v>
      </c>
      <c r="C68" s="63"/>
      <c r="D68" s="64"/>
      <c r="E68" s="63"/>
      <c r="F68" s="66"/>
      <c r="G68" s="63"/>
      <c r="H68" s="67"/>
      <c r="I68" s="68"/>
      <c r="J68" s="68"/>
      <c r="K68" s="32"/>
      <c r="L68" s="69">
        <v>68</v>
      </c>
      <c r="M68" s="69"/>
      <c r="N68" s="70"/>
      <c r="O68" t="s">
        <v>508</v>
      </c>
      <c r="P68" s="75">
        <v>44935.65076388889</v>
      </c>
      <c r="Q68" t="s">
        <v>545</v>
      </c>
      <c r="U68" s="75">
        <v>44935.65076388889</v>
      </c>
      <c r="V68" s="76" t="s">
        <v>732</v>
      </c>
      <c r="Y68" s="78" t="s">
        <v>1045</v>
      </c>
    </row>
    <row r="69" spans="1:25" ht="15">
      <c r="A69" s="62" t="s">
        <v>230</v>
      </c>
      <c r="B69" s="62" t="s">
        <v>457</v>
      </c>
      <c r="C69" s="63"/>
      <c r="D69" s="64"/>
      <c r="E69" s="63"/>
      <c r="F69" s="66"/>
      <c r="G69" s="63"/>
      <c r="H69" s="67"/>
      <c r="I69" s="68"/>
      <c r="J69" s="68"/>
      <c r="K69" s="32"/>
      <c r="L69" s="69">
        <v>69</v>
      </c>
      <c r="M69" s="69"/>
      <c r="N69" s="70"/>
      <c r="O69" t="s">
        <v>508</v>
      </c>
      <c r="P69" s="75">
        <v>44935.65398148148</v>
      </c>
      <c r="Q69" t="s">
        <v>545</v>
      </c>
      <c r="U69" s="75">
        <v>44935.65398148148</v>
      </c>
      <c r="V69" s="76" t="s">
        <v>733</v>
      </c>
      <c r="Y69" s="78" t="s">
        <v>1046</v>
      </c>
    </row>
    <row r="70" spans="1:25" ht="15">
      <c r="A70" s="62" t="s">
        <v>231</v>
      </c>
      <c r="B70" s="62" t="s">
        <v>457</v>
      </c>
      <c r="C70" s="63"/>
      <c r="D70" s="64"/>
      <c r="E70" s="63"/>
      <c r="F70" s="66"/>
      <c r="G70" s="63"/>
      <c r="H70" s="67"/>
      <c r="I70" s="68"/>
      <c r="J70" s="68"/>
      <c r="K70" s="32"/>
      <c r="L70" s="69">
        <v>70</v>
      </c>
      <c r="M70" s="69"/>
      <c r="N70" s="70"/>
      <c r="O70" t="s">
        <v>508</v>
      </c>
      <c r="P70" s="75">
        <v>44935.66594907407</v>
      </c>
      <c r="Q70" t="s">
        <v>545</v>
      </c>
      <c r="U70" s="75">
        <v>44935.66594907407</v>
      </c>
      <c r="V70" s="76" t="s">
        <v>734</v>
      </c>
      <c r="Y70" s="78" t="s">
        <v>1047</v>
      </c>
    </row>
    <row r="71" spans="1:25" ht="15">
      <c r="A71" s="62" t="s">
        <v>232</v>
      </c>
      <c r="B71" s="62" t="s">
        <v>457</v>
      </c>
      <c r="C71" s="63"/>
      <c r="D71" s="64"/>
      <c r="E71" s="63"/>
      <c r="F71" s="66"/>
      <c r="G71" s="63"/>
      <c r="H71" s="67"/>
      <c r="I71" s="68"/>
      <c r="J71" s="68"/>
      <c r="K71" s="32"/>
      <c r="L71" s="69">
        <v>71</v>
      </c>
      <c r="M71" s="69"/>
      <c r="N71" s="70"/>
      <c r="O71" t="s">
        <v>508</v>
      </c>
      <c r="P71" s="75">
        <v>44935.671215277776</v>
      </c>
      <c r="Q71" t="s">
        <v>545</v>
      </c>
      <c r="U71" s="75">
        <v>44935.671215277776</v>
      </c>
      <c r="V71" s="76" t="s">
        <v>735</v>
      </c>
      <c r="Y71" s="78" t="s">
        <v>1048</v>
      </c>
    </row>
    <row r="72" spans="1:25" ht="15">
      <c r="A72" s="62" t="s">
        <v>233</v>
      </c>
      <c r="B72" s="62" t="s">
        <v>457</v>
      </c>
      <c r="C72" s="63"/>
      <c r="D72" s="64"/>
      <c r="E72" s="63"/>
      <c r="F72" s="66"/>
      <c r="G72" s="63"/>
      <c r="H72" s="67"/>
      <c r="I72" s="68"/>
      <c r="J72" s="68"/>
      <c r="K72" s="32"/>
      <c r="L72" s="69">
        <v>72</v>
      </c>
      <c r="M72" s="69"/>
      <c r="N72" s="70"/>
      <c r="O72" t="s">
        <v>508</v>
      </c>
      <c r="P72" s="75">
        <v>44935.21861111111</v>
      </c>
      <c r="Q72" t="s">
        <v>535</v>
      </c>
      <c r="U72" s="75">
        <v>44935.21861111111</v>
      </c>
      <c r="V72" s="76" t="s">
        <v>736</v>
      </c>
      <c r="Y72" s="78" t="s">
        <v>1049</v>
      </c>
    </row>
    <row r="73" spans="1:25" ht="15">
      <c r="A73" s="62" t="s">
        <v>233</v>
      </c>
      <c r="B73" s="62" t="s">
        <v>457</v>
      </c>
      <c r="C73" s="63"/>
      <c r="D73" s="64"/>
      <c r="E73" s="63"/>
      <c r="F73" s="66"/>
      <c r="G73" s="63"/>
      <c r="H73" s="67"/>
      <c r="I73" s="68"/>
      <c r="J73" s="68"/>
      <c r="K73" s="32"/>
      <c r="L73" s="69">
        <v>73</v>
      </c>
      <c r="M73" s="69"/>
      <c r="N73" s="70"/>
      <c r="O73" t="s">
        <v>508</v>
      </c>
      <c r="P73" s="75">
        <v>44935.757893518516</v>
      </c>
      <c r="Q73" t="s">
        <v>545</v>
      </c>
      <c r="U73" s="75">
        <v>44935.757893518516</v>
      </c>
      <c r="V73" s="76" t="s">
        <v>737</v>
      </c>
      <c r="Y73" s="78" t="s">
        <v>1050</v>
      </c>
    </row>
    <row r="74" spans="1:25" ht="15">
      <c r="A74" s="62" t="s">
        <v>234</v>
      </c>
      <c r="B74" s="62" t="s">
        <v>457</v>
      </c>
      <c r="C74" s="63"/>
      <c r="D74" s="64"/>
      <c r="E74" s="63"/>
      <c r="F74" s="66"/>
      <c r="G74" s="63"/>
      <c r="H74" s="67"/>
      <c r="I74" s="68"/>
      <c r="J74" s="68"/>
      <c r="K74" s="32"/>
      <c r="L74" s="69">
        <v>74</v>
      </c>
      <c r="M74" s="69"/>
      <c r="N74" s="70"/>
      <c r="O74" t="s">
        <v>508</v>
      </c>
      <c r="P74" s="75">
        <v>44935.76361111111</v>
      </c>
      <c r="Q74" t="s">
        <v>545</v>
      </c>
      <c r="U74" s="75">
        <v>44935.76361111111</v>
      </c>
      <c r="V74" s="76" t="s">
        <v>738</v>
      </c>
      <c r="Y74" s="78" t="s">
        <v>1051</v>
      </c>
    </row>
    <row r="75" spans="1:26" ht="15">
      <c r="A75" s="62" t="s">
        <v>235</v>
      </c>
      <c r="B75" s="62" t="s">
        <v>457</v>
      </c>
      <c r="C75" s="63"/>
      <c r="D75" s="64"/>
      <c r="E75" s="63"/>
      <c r="F75" s="66"/>
      <c r="G75" s="63"/>
      <c r="H75" s="67"/>
      <c r="I75" s="68"/>
      <c r="J75" s="68"/>
      <c r="K75" s="32"/>
      <c r="L75" s="69">
        <v>75</v>
      </c>
      <c r="M75" s="69"/>
      <c r="N75" s="70"/>
      <c r="O75" t="s">
        <v>508</v>
      </c>
      <c r="P75" s="75">
        <v>44935.911215277774</v>
      </c>
      <c r="Q75" t="s">
        <v>547</v>
      </c>
      <c r="U75" s="75">
        <v>44935.911215277774</v>
      </c>
      <c r="V75" s="76" t="s">
        <v>739</v>
      </c>
      <c r="Y75" s="78" t="s">
        <v>1052</v>
      </c>
      <c r="Z75" s="78" t="s">
        <v>1054</v>
      </c>
    </row>
    <row r="76" spans="1:26" ht="15">
      <c r="A76" s="62" t="s">
        <v>235</v>
      </c>
      <c r="B76" s="62" t="s">
        <v>236</v>
      </c>
      <c r="C76" s="63"/>
      <c r="D76" s="64"/>
      <c r="E76" s="63"/>
      <c r="F76" s="66"/>
      <c r="G76" s="63"/>
      <c r="H76" s="67"/>
      <c r="I76" s="68"/>
      <c r="J76" s="68"/>
      <c r="K76" s="32"/>
      <c r="L76" s="69">
        <v>76</v>
      </c>
      <c r="M76" s="69"/>
      <c r="N76" s="70"/>
      <c r="O76" t="s">
        <v>509</v>
      </c>
      <c r="P76" s="75">
        <v>44935.911215277774</v>
      </c>
      <c r="Q76" t="s">
        <v>547</v>
      </c>
      <c r="U76" s="75">
        <v>44935.911215277774</v>
      </c>
      <c r="V76" s="76" t="s">
        <v>739</v>
      </c>
      <c r="Y76" s="78" t="s">
        <v>1052</v>
      </c>
      <c r="Z76" s="78" t="s">
        <v>1054</v>
      </c>
    </row>
    <row r="77" spans="1:26" ht="15">
      <c r="A77" s="62" t="s">
        <v>236</v>
      </c>
      <c r="B77" s="62" t="s">
        <v>235</v>
      </c>
      <c r="C77" s="63"/>
      <c r="D77" s="64"/>
      <c r="E77" s="63"/>
      <c r="F77" s="66"/>
      <c r="G77" s="63"/>
      <c r="H77" s="67"/>
      <c r="I77" s="68"/>
      <c r="J77" s="68"/>
      <c r="K77" s="32"/>
      <c r="L77" s="69">
        <v>77</v>
      </c>
      <c r="M77" s="69"/>
      <c r="N77" s="70"/>
      <c r="O77" t="s">
        <v>509</v>
      </c>
      <c r="P77" s="75">
        <v>44936.05278935185</v>
      </c>
      <c r="Q77" t="s">
        <v>548</v>
      </c>
      <c r="U77" s="75">
        <v>44936.05278935185</v>
      </c>
      <c r="V77" s="76" t="s">
        <v>740</v>
      </c>
      <c r="Y77" s="78" t="s">
        <v>1053</v>
      </c>
      <c r="Z77" s="78" t="s">
        <v>1052</v>
      </c>
    </row>
    <row r="78" spans="1:25" ht="15">
      <c r="A78" s="62" t="s">
        <v>236</v>
      </c>
      <c r="B78" s="62" t="s">
        <v>457</v>
      </c>
      <c r="C78" s="63"/>
      <c r="D78" s="64"/>
      <c r="E78" s="63"/>
      <c r="F78" s="66"/>
      <c r="G78" s="63"/>
      <c r="H78" s="67"/>
      <c r="I78" s="68"/>
      <c r="J78" s="68"/>
      <c r="K78" s="32"/>
      <c r="L78" s="69">
        <v>78</v>
      </c>
      <c r="M78" s="69"/>
      <c r="N78" s="70"/>
      <c r="O78" t="s">
        <v>508</v>
      </c>
      <c r="P78" s="75">
        <v>44935.44137731481</v>
      </c>
      <c r="Q78" t="s">
        <v>549</v>
      </c>
      <c r="U78" s="75">
        <v>44935.44137731481</v>
      </c>
      <c r="V78" s="76" t="s">
        <v>741</v>
      </c>
      <c r="Y78" s="78" t="s">
        <v>1054</v>
      </c>
    </row>
    <row r="79" spans="1:26" ht="15">
      <c r="A79" s="62" t="s">
        <v>236</v>
      </c>
      <c r="B79" s="62" t="s">
        <v>457</v>
      </c>
      <c r="C79" s="63"/>
      <c r="D79" s="64"/>
      <c r="E79" s="63"/>
      <c r="F79" s="66"/>
      <c r="G79" s="63"/>
      <c r="H79" s="67"/>
      <c r="I79" s="68"/>
      <c r="J79" s="68"/>
      <c r="K79" s="32"/>
      <c r="L79" s="69">
        <v>79</v>
      </c>
      <c r="M79" s="69"/>
      <c r="N79" s="70"/>
      <c r="O79" t="s">
        <v>508</v>
      </c>
      <c r="P79" s="75">
        <v>44936.05278935185</v>
      </c>
      <c r="Q79" t="s">
        <v>548</v>
      </c>
      <c r="U79" s="75">
        <v>44936.05278935185</v>
      </c>
      <c r="V79" s="76" t="s">
        <v>740</v>
      </c>
      <c r="Y79" s="78" t="s">
        <v>1053</v>
      </c>
      <c r="Z79" s="78" t="s">
        <v>1052</v>
      </c>
    </row>
    <row r="80" spans="1:25" ht="15">
      <c r="A80" s="62" t="s">
        <v>237</v>
      </c>
      <c r="B80" s="62" t="s">
        <v>457</v>
      </c>
      <c r="C80" s="63"/>
      <c r="D80" s="64"/>
      <c r="E80" s="63"/>
      <c r="F80" s="66"/>
      <c r="G80" s="63"/>
      <c r="H80" s="67"/>
      <c r="I80" s="68"/>
      <c r="J80" s="68"/>
      <c r="K80" s="32"/>
      <c r="L80" s="69">
        <v>80</v>
      </c>
      <c r="M80" s="69"/>
      <c r="N80" s="70"/>
      <c r="O80" t="s">
        <v>508</v>
      </c>
      <c r="P80" s="75">
        <v>44933.42275462963</v>
      </c>
      <c r="Q80" t="s">
        <v>518</v>
      </c>
      <c r="U80" s="75">
        <v>44933.42275462963</v>
      </c>
      <c r="V80" s="76" t="s">
        <v>742</v>
      </c>
      <c r="Y80" s="78" t="s">
        <v>1055</v>
      </c>
    </row>
    <row r="81" spans="1:25" ht="15">
      <c r="A81" s="62" t="s">
        <v>237</v>
      </c>
      <c r="B81" s="62" t="s">
        <v>457</v>
      </c>
      <c r="C81" s="63"/>
      <c r="D81" s="64"/>
      <c r="E81" s="63"/>
      <c r="F81" s="66"/>
      <c r="G81" s="63"/>
      <c r="H81" s="67"/>
      <c r="I81" s="68"/>
      <c r="J81" s="68"/>
      <c r="K81" s="32"/>
      <c r="L81" s="69">
        <v>81</v>
      </c>
      <c r="M81" s="69"/>
      <c r="N81" s="70"/>
      <c r="O81" t="s">
        <v>508</v>
      </c>
      <c r="P81" s="75">
        <v>44936.01498842592</v>
      </c>
      <c r="Q81" t="s">
        <v>550</v>
      </c>
      <c r="U81" s="75">
        <v>44936.01498842592</v>
      </c>
      <c r="V81" s="76" t="s">
        <v>743</v>
      </c>
      <c r="Y81" s="78" t="s">
        <v>1056</v>
      </c>
    </row>
    <row r="82" spans="1:26" ht="15">
      <c r="A82" s="62" t="s">
        <v>238</v>
      </c>
      <c r="B82" s="62" t="s">
        <v>237</v>
      </c>
      <c r="C82" s="63"/>
      <c r="D82" s="64"/>
      <c r="E82" s="63"/>
      <c r="F82" s="66"/>
      <c r="G82" s="63"/>
      <c r="H82" s="67"/>
      <c r="I82" s="68"/>
      <c r="J82" s="68"/>
      <c r="K82" s="32"/>
      <c r="L82" s="69">
        <v>82</v>
      </c>
      <c r="M82" s="69"/>
      <c r="N82" s="70"/>
      <c r="O82" t="s">
        <v>509</v>
      </c>
      <c r="P82" s="75">
        <v>44936.0634375</v>
      </c>
      <c r="Q82" t="s">
        <v>551</v>
      </c>
      <c r="U82" s="75">
        <v>44936.0634375</v>
      </c>
      <c r="V82" s="76" t="s">
        <v>744</v>
      </c>
      <c r="Y82" s="78" t="s">
        <v>1057</v>
      </c>
      <c r="Z82" s="78" t="s">
        <v>1056</v>
      </c>
    </row>
    <row r="83" spans="1:26" ht="15">
      <c r="A83" s="62" t="s">
        <v>238</v>
      </c>
      <c r="B83" s="62" t="s">
        <v>457</v>
      </c>
      <c r="C83" s="63"/>
      <c r="D83" s="64"/>
      <c r="E83" s="63"/>
      <c r="F83" s="66"/>
      <c r="G83" s="63"/>
      <c r="H83" s="67"/>
      <c r="I83" s="68"/>
      <c r="J83" s="68"/>
      <c r="K83" s="32"/>
      <c r="L83" s="69">
        <v>83</v>
      </c>
      <c r="M83" s="69"/>
      <c r="N83" s="70"/>
      <c r="O83" t="s">
        <v>508</v>
      </c>
      <c r="P83" s="75">
        <v>44936.0634375</v>
      </c>
      <c r="Q83" t="s">
        <v>551</v>
      </c>
      <c r="U83" s="75">
        <v>44936.0634375</v>
      </c>
      <c r="V83" s="76" t="s">
        <v>744</v>
      </c>
      <c r="Y83" s="78" t="s">
        <v>1057</v>
      </c>
      <c r="Z83" s="78" t="s">
        <v>1056</v>
      </c>
    </row>
    <row r="84" spans="1:25" ht="15">
      <c r="A84" s="62" t="s">
        <v>239</v>
      </c>
      <c r="B84" s="62" t="s">
        <v>457</v>
      </c>
      <c r="C84" s="63"/>
      <c r="D84" s="64"/>
      <c r="E84" s="63"/>
      <c r="F84" s="66"/>
      <c r="G84" s="63"/>
      <c r="H84" s="67"/>
      <c r="I84" s="68"/>
      <c r="J84" s="68"/>
      <c r="K84" s="32"/>
      <c r="L84" s="69">
        <v>84</v>
      </c>
      <c r="M84" s="69"/>
      <c r="N84" s="70"/>
      <c r="O84" t="s">
        <v>508</v>
      </c>
      <c r="P84" s="75">
        <v>44936.18974537037</v>
      </c>
      <c r="Q84" t="s">
        <v>552</v>
      </c>
      <c r="R84" s="76" t="s">
        <v>648</v>
      </c>
      <c r="S84" t="s">
        <v>682</v>
      </c>
      <c r="U84" s="75">
        <v>44936.18974537037</v>
      </c>
      <c r="V84" s="76" t="s">
        <v>745</v>
      </c>
      <c r="W84">
        <v>3.11202044</v>
      </c>
      <c r="X84">
        <v>101.57900059</v>
      </c>
      <c r="Y84" s="78" t="s">
        <v>1058</v>
      </c>
    </row>
    <row r="85" spans="1:26" ht="15">
      <c r="A85" s="62" t="s">
        <v>240</v>
      </c>
      <c r="B85" s="62" t="s">
        <v>457</v>
      </c>
      <c r="C85" s="63"/>
      <c r="D85" s="64"/>
      <c r="E85" s="63"/>
      <c r="F85" s="66"/>
      <c r="G85" s="63"/>
      <c r="H85" s="67"/>
      <c r="I85" s="68"/>
      <c r="J85" s="68"/>
      <c r="K85" s="32"/>
      <c r="L85" s="69">
        <v>85</v>
      </c>
      <c r="M85" s="69"/>
      <c r="N85" s="70"/>
      <c r="O85" t="s">
        <v>508</v>
      </c>
      <c r="P85" s="75">
        <v>44936.29540509259</v>
      </c>
      <c r="Q85" t="s">
        <v>553</v>
      </c>
      <c r="U85" s="75">
        <v>44936.29540509259</v>
      </c>
      <c r="V85" s="76" t="s">
        <v>746</v>
      </c>
      <c r="Y85" s="78" t="s">
        <v>1059</v>
      </c>
      <c r="Z85" s="78" t="s">
        <v>1323</v>
      </c>
    </row>
    <row r="86" spans="1:25" ht="15">
      <c r="A86" s="62" t="s">
        <v>241</v>
      </c>
      <c r="B86" s="62" t="s">
        <v>476</v>
      </c>
      <c r="C86" s="63"/>
      <c r="D86" s="64"/>
      <c r="E86" s="63"/>
      <c r="F86" s="66"/>
      <c r="G86" s="63"/>
      <c r="H86" s="67"/>
      <c r="I86" s="68"/>
      <c r="J86" s="68"/>
      <c r="K86" s="32"/>
      <c r="L86" s="69">
        <v>86</v>
      </c>
      <c r="M86" s="69"/>
      <c r="N86" s="70"/>
      <c r="O86" t="s">
        <v>508</v>
      </c>
      <c r="P86" s="75">
        <v>44936.378958333335</v>
      </c>
      <c r="Q86" t="s">
        <v>554</v>
      </c>
      <c r="R86" s="76" t="s">
        <v>649</v>
      </c>
      <c r="S86" t="s">
        <v>681</v>
      </c>
      <c r="U86" s="75">
        <v>44936.378958333335</v>
      </c>
      <c r="V86" s="76" t="s">
        <v>747</v>
      </c>
      <c r="Y86" s="78" t="s">
        <v>1060</v>
      </c>
    </row>
    <row r="87" spans="1:25" ht="15">
      <c r="A87" s="62" t="s">
        <v>241</v>
      </c>
      <c r="B87" s="62" t="s">
        <v>477</v>
      </c>
      <c r="C87" s="63"/>
      <c r="D87" s="64"/>
      <c r="E87" s="63"/>
      <c r="F87" s="66"/>
      <c r="G87" s="63"/>
      <c r="H87" s="67"/>
      <c r="I87" s="68"/>
      <c r="J87" s="68"/>
      <c r="K87" s="32"/>
      <c r="L87" s="69">
        <v>87</v>
      </c>
      <c r="M87" s="69"/>
      <c r="N87" s="70"/>
      <c r="O87" t="s">
        <v>508</v>
      </c>
      <c r="P87" s="75">
        <v>44936.378958333335</v>
      </c>
      <c r="Q87" t="s">
        <v>554</v>
      </c>
      <c r="R87" s="76" t="s">
        <v>649</v>
      </c>
      <c r="S87" t="s">
        <v>681</v>
      </c>
      <c r="U87" s="75">
        <v>44936.378958333335</v>
      </c>
      <c r="V87" s="76" t="s">
        <v>747</v>
      </c>
      <c r="Y87" s="78" t="s">
        <v>1060</v>
      </c>
    </row>
    <row r="88" spans="1:25" ht="15">
      <c r="A88" s="62" t="s">
        <v>241</v>
      </c>
      <c r="B88" s="62" t="s">
        <v>478</v>
      </c>
      <c r="C88" s="63"/>
      <c r="D88" s="64"/>
      <c r="E88" s="63"/>
      <c r="F88" s="66"/>
      <c r="G88" s="63"/>
      <c r="H88" s="67"/>
      <c r="I88" s="68"/>
      <c r="J88" s="68"/>
      <c r="K88" s="32"/>
      <c r="L88" s="69">
        <v>88</v>
      </c>
      <c r="M88" s="69"/>
      <c r="N88" s="70"/>
      <c r="O88" t="s">
        <v>508</v>
      </c>
      <c r="P88" s="75">
        <v>44936.378958333335</v>
      </c>
      <c r="Q88" t="s">
        <v>554</v>
      </c>
      <c r="R88" s="76" t="s">
        <v>649</v>
      </c>
      <c r="S88" t="s">
        <v>681</v>
      </c>
      <c r="U88" s="75">
        <v>44936.378958333335</v>
      </c>
      <c r="V88" s="76" t="s">
        <v>747</v>
      </c>
      <c r="Y88" s="78" t="s">
        <v>1060</v>
      </c>
    </row>
    <row r="89" spans="1:25" ht="15">
      <c r="A89" s="62" t="s">
        <v>241</v>
      </c>
      <c r="B89" s="62" t="s">
        <v>479</v>
      </c>
      <c r="C89" s="63"/>
      <c r="D89" s="64"/>
      <c r="E89" s="63"/>
      <c r="F89" s="66"/>
      <c r="G89" s="63"/>
      <c r="H89" s="67"/>
      <c r="I89" s="68"/>
      <c r="J89" s="68"/>
      <c r="K89" s="32"/>
      <c r="L89" s="69">
        <v>89</v>
      </c>
      <c r="M89" s="69"/>
      <c r="N89" s="70"/>
      <c r="O89" t="s">
        <v>508</v>
      </c>
      <c r="P89" s="75">
        <v>44936.378958333335</v>
      </c>
      <c r="Q89" t="s">
        <v>554</v>
      </c>
      <c r="R89" s="76" t="s">
        <v>649</v>
      </c>
      <c r="S89" t="s">
        <v>681</v>
      </c>
      <c r="U89" s="75">
        <v>44936.378958333335</v>
      </c>
      <c r="V89" s="76" t="s">
        <v>747</v>
      </c>
      <c r="Y89" s="78" t="s">
        <v>1060</v>
      </c>
    </row>
    <row r="90" spans="1:25" ht="15">
      <c r="A90" s="62" t="s">
        <v>241</v>
      </c>
      <c r="B90" s="62" t="s">
        <v>480</v>
      </c>
      <c r="C90" s="63"/>
      <c r="D90" s="64"/>
      <c r="E90" s="63"/>
      <c r="F90" s="66"/>
      <c r="G90" s="63"/>
      <c r="H90" s="67"/>
      <c r="I90" s="68"/>
      <c r="J90" s="68"/>
      <c r="K90" s="32"/>
      <c r="L90" s="69">
        <v>90</v>
      </c>
      <c r="M90" s="69"/>
      <c r="N90" s="70"/>
      <c r="O90" t="s">
        <v>508</v>
      </c>
      <c r="P90" s="75">
        <v>44936.378958333335</v>
      </c>
      <c r="Q90" t="s">
        <v>554</v>
      </c>
      <c r="R90" s="76" t="s">
        <v>649</v>
      </c>
      <c r="S90" t="s">
        <v>681</v>
      </c>
      <c r="U90" s="75">
        <v>44936.378958333335</v>
      </c>
      <c r="V90" s="76" t="s">
        <v>747</v>
      </c>
      <c r="Y90" s="78" t="s">
        <v>1060</v>
      </c>
    </row>
    <row r="91" spans="1:25" ht="15">
      <c r="A91" s="62" t="s">
        <v>241</v>
      </c>
      <c r="B91" s="62" t="s">
        <v>457</v>
      </c>
      <c r="C91" s="63"/>
      <c r="D91" s="64"/>
      <c r="E91" s="63"/>
      <c r="F91" s="66"/>
      <c r="G91" s="63"/>
      <c r="H91" s="67"/>
      <c r="I91" s="68"/>
      <c r="J91" s="68"/>
      <c r="K91" s="32"/>
      <c r="L91" s="69">
        <v>91</v>
      </c>
      <c r="M91" s="69"/>
      <c r="N91" s="70"/>
      <c r="O91" t="s">
        <v>508</v>
      </c>
      <c r="P91" s="75">
        <v>44936.378958333335</v>
      </c>
      <c r="Q91" t="s">
        <v>554</v>
      </c>
      <c r="R91" s="76" t="s">
        <v>649</v>
      </c>
      <c r="S91" t="s">
        <v>681</v>
      </c>
      <c r="U91" s="75">
        <v>44936.378958333335</v>
      </c>
      <c r="V91" s="76" t="s">
        <v>747</v>
      </c>
      <c r="Y91" s="78" t="s">
        <v>1060</v>
      </c>
    </row>
    <row r="92" spans="1:25" ht="15">
      <c r="A92" s="62" t="s">
        <v>241</v>
      </c>
      <c r="B92" s="62" t="s">
        <v>459</v>
      </c>
      <c r="C92" s="63"/>
      <c r="D92" s="64"/>
      <c r="E92" s="63"/>
      <c r="F92" s="66"/>
      <c r="G92" s="63"/>
      <c r="H92" s="67"/>
      <c r="I92" s="68"/>
      <c r="J92" s="68"/>
      <c r="K92" s="32"/>
      <c r="L92" s="69">
        <v>92</v>
      </c>
      <c r="M92" s="69"/>
      <c r="N92" s="70"/>
      <c r="O92" t="s">
        <v>508</v>
      </c>
      <c r="P92" s="75">
        <v>44936.378958333335</v>
      </c>
      <c r="Q92" t="s">
        <v>554</v>
      </c>
      <c r="R92" s="76" t="s">
        <v>649</v>
      </c>
      <c r="S92" t="s">
        <v>681</v>
      </c>
      <c r="U92" s="75">
        <v>44936.378958333335</v>
      </c>
      <c r="V92" s="76" t="s">
        <v>747</v>
      </c>
      <c r="Y92" s="78" t="s">
        <v>1060</v>
      </c>
    </row>
    <row r="93" spans="1:25" ht="15">
      <c r="A93" s="62" t="s">
        <v>241</v>
      </c>
      <c r="B93" s="62" t="s">
        <v>460</v>
      </c>
      <c r="C93" s="63"/>
      <c r="D93" s="64"/>
      <c r="E93" s="63"/>
      <c r="F93" s="66"/>
      <c r="G93" s="63"/>
      <c r="H93" s="67"/>
      <c r="I93" s="68"/>
      <c r="J93" s="68"/>
      <c r="K93" s="32"/>
      <c r="L93" s="69">
        <v>93</v>
      </c>
      <c r="M93" s="69"/>
      <c r="N93" s="70"/>
      <c r="O93" t="s">
        <v>509</v>
      </c>
      <c r="P93" s="75">
        <v>44936.378958333335</v>
      </c>
      <c r="Q93" t="s">
        <v>554</v>
      </c>
      <c r="R93" s="76" t="s">
        <v>649</v>
      </c>
      <c r="S93" t="s">
        <v>681</v>
      </c>
      <c r="U93" s="75">
        <v>44936.378958333335</v>
      </c>
      <c r="V93" s="76" t="s">
        <v>747</v>
      </c>
      <c r="Y93" s="78" t="s">
        <v>1060</v>
      </c>
    </row>
    <row r="94" spans="1:25" ht="15">
      <c r="A94" s="62" t="s">
        <v>242</v>
      </c>
      <c r="B94" s="62" t="s">
        <v>457</v>
      </c>
      <c r="C94" s="63"/>
      <c r="D94" s="64"/>
      <c r="E94" s="63"/>
      <c r="F94" s="66"/>
      <c r="G94" s="63"/>
      <c r="H94" s="67"/>
      <c r="I94" s="68"/>
      <c r="J94" s="68"/>
      <c r="K94" s="32"/>
      <c r="L94" s="69">
        <v>94</v>
      </c>
      <c r="M94" s="69"/>
      <c r="N94" s="70"/>
      <c r="O94" t="s">
        <v>508</v>
      </c>
      <c r="P94" s="75">
        <v>44936.38364583333</v>
      </c>
      <c r="Q94" t="s">
        <v>555</v>
      </c>
      <c r="U94" s="75">
        <v>44936.38364583333</v>
      </c>
      <c r="V94" s="76" t="s">
        <v>748</v>
      </c>
      <c r="Y94" s="78" t="s">
        <v>1061</v>
      </c>
    </row>
    <row r="95" spans="1:26" ht="15">
      <c r="A95" s="62" t="s">
        <v>243</v>
      </c>
      <c r="B95" s="62" t="s">
        <v>457</v>
      </c>
      <c r="C95" s="63"/>
      <c r="D95" s="64"/>
      <c r="E95" s="63"/>
      <c r="F95" s="66"/>
      <c r="G95" s="63"/>
      <c r="H95" s="67"/>
      <c r="I95" s="68"/>
      <c r="J95" s="68"/>
      <c r="K95" s="32"/>
      <c r="L95" s="69">
        <v>95</v>
      </c>
      <c r="M95" s="69"/>
      <c r="N95" s="70"/>
      <c r="O95" t="s">
        <v>509</v>
      </c>
      <c r="P95" s="75">
        <v>44936.384467592594</v>
      </c>
      <c r="Q95" t="s">
        <v>556</v>
      </c>
      <c r="U95" s="75">
        <v>44936.384467592594</v>
      </c>
      <c r="V95" s="76" t="s">
        <v>749</v>
      </c>
      <c r="Y95" s="78" t="s">
        <v>1062</v>
      </c>
      <c r="Z95" s="78" t="s">
        <v>1324</v>
      </c>
    </row>
    <row r="96" spans="1:25" ht="15">
      <c r="A96" s="62" t="s">
        <v>244</v>
      </c>
      <c r="B96" s="62" t="s">
        <v>457</v>
      </c>
      <c r="C96" s="63"/>
      <c r="D96" s="64"/>
      <c r="E96" s="63"/>
      <c r="F96" s="66"/>
      <c r="G96" s="63"/>
      <c r="H96" s="67"/>
      <c r="I96" s="68"/>
      <c r="J96" s="68"/>
      <c r="K96" s="32"/>
      <c r="L96" s="69">
        <v>96</v>
      </c>
      <c r="M96" s="69"/>
      <c r="N96" s="70"/>
      <c r="O96" t="s">
        <v>508</v>
      </c>
      <c r="P96" s="75">
        <v>44936.39340277778</v>
      </c>
      <c r="Q96" t="s">
        <v>555</v>
      </c>
      <c r="U96" s="75">
        <v>44936.39340277778</v>
      </c>
      <c r="V96" s="76" t="s">
        <v>750</v>
      </c>
      <c r="Y96" s="78" t="s">
        <v>1063</v>
      </c>
    </row>
    <row r="97" spans="1:25" ht="15">
      <c r="A97" s="62" t="s">
        <v>245</v>
      </c>
      <c r="B97" s="62" t="s">
        <v>457</v>
      </c>
      <c r="C97" s="63"/>
      <c r="D97" s="64"/>
      <c r="E97" s="63"/>
      <c r="F97" s="66"/>
      <c r="G97" s="63"/>
      <c r="H97" s="67"/>
      <c r="I97" s="68"/>
      <c r="J97" s="68"/>
      <c r="K97" s="32"/>
      <c r="L97" s="69">
        <v>97</v>
      </c>
      <c r="M97" s="69"/>
      <c r="N97" s="70"/>
      <c r="O97" t="s">
        <v>508</v>
      </c>
      <c r="P97" s="75">
        <v>44936.395162037035</v>
      </c>
      <c r="Q97" t="s">
        <v>555</v>
      </c>
      <c r="U97" s="75">
        <v>44936.395162037035</v>
      </c>
      <c r="V97" s="76" t="s">
        <v>751</v>
      </c>
      <c r="Y97" s="78" t="s">
        <v>1064</v>
      </c>
    </row>
    <row r="98" spans="1:25" ht="15">
      <c r="A98" s="62" t="s">
        <v>246</v>
      </c>
      <c r="B98" s="62" t="s">
        <v>457</v>
      </c>
      <c r="C98" s="63"/>
      <c r="D98" s="64"/>
      <c r="E98" s="63"/>
      <c r="F98" s="66"/>
      <c r="G98" s="63"/>
      <c r="H98" s="67"/>
      <c r="I98" s="68"/>
      <c r="J98" s="68"/>
      <c r="K98" s="32"/>
      <c r="L98" s="69">
        <v>98</v>
      </c>
      <c r="M98" s="69"/>
      <c r="N98" s="70"/>
      <c r="O98" t="s">
        <v>508</v>
      </c>
      <c r="P98" s="75">
        <v>44936.46108796296</v>
      </c>
      <c r="Q98" t="s">
        <v>555</v>
      </c>
      <c r="U98" s="75">
        <v>44936.46108796296</v>
      </c>
      <c r="V98" s="76" t="s">
        <v>752</v>
      </c>
      <c r="Y98" s="78" t="s">
        <v>1065</v>
      </c>
    </row>
    <row r="99" spans="1:25" ht="15">
      <c r="A99" s="62" t="s">
        <v>247</v>
      </c>
      <c r="B99" s="62" t="s">
        <v>457</v>
      </c>
      <c r="C99" s="63"/>
      <c r="D99" s="64"/>
      <c r="E99" s="63"/>
      <c r="F99" s="66"/>
      <c r="G99" s="63"/>
      <c r="H99" s="67"/>
      <c r="I99" s="68"/>
      <c r="J99" s="68"/>
      <c r="K99" s="32"/>
      <c r="L99" s="69">
        <v>99</v>
      </c>
      <c r="M99" s="69"/>
      <c r="N99" s="70"/>
      <c r="O99" t="s">
        <v>508</v>
      </c>
      <c r="P99" s="75">
        <v>44936.470358796294</v>
      </c>
      <c r="Q99" t="s">
        <v>555</v>
      </c>
      <c r="U99" s="75">
        <v>44936.470358796294</v>
      </c>
      <c r="V99" s="76" t="s">
        <v>753</v>
      </c>
      <c r="Y99" s="78" t="s">
        <v>1066</v>
      </c>
    </row>
    <row r="100" spans="1:25" ht="15">
      <c r="A100" s="62" t="s">
        <v>248</v>
      </c>
      <c r="B100" s="62" t="s">
        <v>457</v>
      </c>
      <c r="C100" s="63"/>
      <c r="D100" s="64"/>
      <c r="E100" s="63"/>
      <c r="F100" s="66"/>
      <c r="G100" s="63"/>
      <c r="H100" s="67"/>
      <c r="I100" s="68"/>
      <c r="J100" s="68"/>
      <c r="K100" s="32"/>
      <c r="L100" s="69">
        <v>100</v>
      </c>
      <c r="M100" s="69"/>
      <c r="N100" s="70"/>
      <c r="O100" t="s">
        <v>508</v>
      </c>
      <c r="P100" s="75">
        <v>44936.49653935185</v>
      </c>
      <c r="Q100" t="s">
        <v>555</v>
      </c>
      <c r="U100" s="75">
        <v>44936.49653935185</v>
      </c>
      <c r="V100" s="76" t="s">
        <v>754</v>
      </c>
      <c r="Y100" s="78" t="s">
        <v>1067</v>
      </c>
    </row>
    <row r="101" spans="1:26" ht="15">
      <c r="A101" s="62" t="s">
        <v>249</v>
      </c>
      <c r="B101" s="62" t="s">
        <v>459</v>
      </c>
      <c r="C101" s="63"/>
      <c r="D101" s="64"/>
      <c r="E101" s="63"/>
      <c r="F101" s="66"/>
      <c r="G101" s="63"/>
      <c r="H101" s="67"/>
      <c r="I101" s="68"/>
      <c r="J101" s="68"/>
      <c r="K101" s="32"/>
      <c r="L101" s="69">
        <v>101</v>
      </c>
      <c r="M101" s="69"/>
      <c r="N101" s="70"/>
      <c r="O101" t="s">
        <v>508</v>
      </c>
      <c r="P101" s="75">
        <v>44935.316724537035</v>
      </c>
      <c r="Q101" t="s">
        <v>557</v>
      </c>
      <c r="R101" s="76" t="s">
        <v>650</v>
      </c>
      <c r="S101" t="s">
        <v>681</v>
      </c>
      <c r="U101" s="75">
        <v>44935.316724537035</v>
      </c>
      <c r="V101" s="76" t="s">
        <v>755</v>
      </c>
      <c r="Y101" s="78" t="s">
        <v>1068</v>
      </c>
      <c r="Z101" s="78" t="s">
        <v>1070</v>
      </c>
    </row>
    <row r="102" spans="1:26" ht="15">
      <c r="A102" s="62" t="s">
        <v>250</v>
      </c>
      <c r="B102" s="62" t="s">
        <v>459</v>
      </c>
      <c r="C102" s="63"/>
      <c r="D102" s="64"/>
      <c r="E102" s="63"/>
      <c r="F102" s="66"/>
      <c r="G102" s="63"/>
      <c r="H102" s="67"/>
      <c r="I102" s="68"/>
      <c r="J102" s="68"/>
      <c r="K102" s="32"/>
      <c r="L102" s="69">
        <v>102</v>
      </c>
      <c r="M102" s="69"/>
      <c r="N102" s="70"/>
      <c r="O102" t="s">
        <v>508</v>
      </c>
      <c r="P102" s="75">
        <v>44936.50263888889</v>
      </c>
      <c r="Q102" t="s">
        <v>558</v>
      </c>
      <c r="R102" s="76" t="s">
        <v>651</v>
      </c>
      <c r="S102" t="s">
        <v>681</v>
      </c>
      <c r="U102" s="75">
        <v>44936.50263888889</v>
      </c>
      <c r="V102" s="76" t="s">
        <v>756</v>
      </c>
      <c r="Y102" s="78" t="s">
        <v>1069</v>
      </c>
      <c r="Z102" s="78" t="s">
        <v>1068</v>
      </c>
    </row>
    <row r="103" spans="1:26" ht="15">
      <c r="A103" s="62" t="s">
        <v>249</v>
      </c>
      <c r="B103" s="62" t="s">
        <v>481</v>
      </c>
      <c r="C103" s="63"/>
      <c r="D103" s="64"/>
      <c r="E103" s="63"/>
      <c r="F103" s="66"/>
      <c r="G103" s="63"/>
      <c r="H103" s="67"/>
      <c r="I103" s="68"/>
      <c r="J103" s="68"/>
      <c r="K103" s="32"/>
      <c r="L103" s="69">
        <v>103</v>
      </c>
      <c r="M103" s="69"/>
      <c r="N103" s="70"/>
      <c r="O103" t="s">
        <v>508</v>
      </c>
      <c r="P103" s="75">
        <v>44935.316724537035</v>
      </c>
      <c r="Q103" t="s">
        <v>557</v>
      </c>
      <c r="R103" s="76" t="s">
        <v>650</v>
      </c>
      <c r="S103" t="s">
        <v>681</v>
      </c>
      <c r="U103" s="75">
        <v>44935.316724537035</v>
      </c>
      <c r="V103" s="76" t="s">
        <v>755</v>
      </c>
      <c r="Y103" s="78" t="s">
        <v>1068</v>
      </c>
      <c r="Z103" s="78" t="s">
        <v>1070</v>
      </c>
    </row>
    <row r="104" spans="1:26" ht="15">
      <c r="A104" s="62" t="s">
        <v>250</v>
      </c>
      <c r="B104" s="62" t="s">
        <v>481</v>
      </c>
      <c r="C104" s="63"/>
      <c r="D104" s="64"/>
      <c r="E104" s="63"/>
      <c r="F104" s="66"/>
      <c r="G104" s="63"/>
      <c r="H104" s="67"/>
      <c r="I104" s="68"/>
      <c r="J104" s="68"/>
      <c r="K104" s="32"/>
      <c r="L104" s="69">
        <v>104</v>
      </c>
      <c r="M104" s="69"/>
      <c r="N104" s="70"/>
      <c r="O104" t="s">
        <v>508</v>
      </c>
      <c r="P104" s="75">
        <v>44936.50263888889</v>
      </c>
      <c r="Q104" t="s">
        <v>558</v>
      </c>
      <c r="R104" s="76" t="s">
        <v>651</v>
      </c>
      <c r="S104" t="s">
        <v>681</v>
      </c>
      <c r="U104" s="75">
        <v>44936.50263888889</v>
      </c>
      <c r="V104" s="76" t="s">
        <v>756</v>
      </c>
      <c r="Y104" s="78" t="s">
        <v>1069</v>
      </c>
      <c r="Z104" s="78" t="s">
        <v>1068</v>
      </c>
    </row>
    <row r="105" spans="1:26" ht="15">
      <c r="A105" s="62" t="s">
        <v>249</v>
      </c>
      <c r="B105" s="62" t="s">
        <v>482</v>
      </c>
      <c r="C105" s="63"/>
      <c r="D105" s="64"/>
      <c r="E105" s="63"/>
      <c r="F105" s="66"/>
      <c r="G105" s="63"/>
      <c r="H105" s="67"/>
      <c r="I105" s="68"/>
      <c r="J105" s="68"/>
      <c r="K105" s="32"/>
      <c r="L105" s="69">
        <v>105</v>
      </c>
      <c r="M105" s="69"/>
      <c r="N105" s="70"/>
      <c r="O105" t="s">
        <v>508</v>
      </c>
      <c r="P105" s="75">
        <v>44935.316724537035</v>
      </c>
      <c r="Q105" t="s">
        <v>557</v>
      </c>
      <c r="R105" s="76" t="s">
        <v>650</v>
      </c>
      <c r="S105" t="s">
        <v>681</v>
      </c>
      <c r="U105" s="75">
        <v>44935.316724537035</v>
      </c>
      <c r="V105" s="76" t="s">
        <v>755</v>
      </c>
      <c r="Y105" s="78" t="s">
        <v>1068</v>
      </c>
      <c r="Z105" s="78" t="s">
        <v>1070</v>
      </c>
    </row>
    <row r="106" spans="1:26" ht="15">
      <c r="A106" s="62" t="s">
        <v>250</v>
      </c>
      <c r="B106" s="62" t="s">
        <v>482</v>
      </c>
      <c r="C106" s="63"/>
      <c r="D106" s="64"/>
      <c r="E106" s="63"/>
      <c r="F106" s="66"/>
      <c r="G106" s="63"/>
      <c r="H106" s="67"/>
      <c r="I106" s="68"/>
      <c r="J106" s="68"/>
      <c r="K106" s="32"/>
      <c r="L106" s="69">
        <v>106</v>
      </c>
      <c r="M106" s="69"/>
      <c r="N106" s="70"/>
      <c r="O106" t="s">
        <v>508</v>
      </c>
      <c r="P106" s="75">
        <v>44936.50263888889</v>
      </c>
      <c r="Q106" t="s">
        <v>558</v>
      </c>
      <c r="R106" s="76" t="s">
        <v>651</v>
      </c>
      <c r="S106" t="s">
        <v>681</v>
      </c>
      <c r="U106" s="75">
        <v>44936.50263888889</v>
      </c>
      <c r="V106" s="76" t="s">
        <v>756</v>
      </c>
      <c r="Y106" s="78" t="s">
        <v>1069</v>
      </c>
      <c r="Z106" s="78" t="s">
        <v>1068</v>
      </c>
    </row>
    <row r="107" spans="1:26" ht="15">
      <c r="A107" s="62" t="s">
        <v>249</v>
      </c>
      <c r="B107" s="62" t="s">
        <v>483</v>
      </c>
      <c r="C107" s="63"/>
      <c r="D107" s="64"/>
      <c r="E107" s="63"/>
      <c r="F107" s="66"/>
      <c r="G107" s="63"/>
      <c r="H107" s="67"/>
      <c r="I107" s="68"/>
      <c r="J107" s="68"/>
      <c r="K107" s="32"/>
      <c r="L107" s="69">
        <v>107</v>
      </c>
      <c r="M107" s="69"/>
      <c r="N107" s="70"/>
      <c r="O107" t="s">
        <v>508</v>
      </c>
      <c r="P107" s="75">
        <v>44935.316724537035</v>
      </c>
      <c r="Q107" t="s">
        <v>557</v>
      </c>
      <c r="R107" s="76" t="s">
        <v>650</v>
      </c>
      <c r="S107" t="s">
        <v>681</v>
      </c>
      <c r="U107" s="75">
        <v>44935.316724537035</v>
      </c>
      <c r="V107" s="76" t="s">
        <v>755</v>
      </c>
      <c r="Y107" s="78" t="s">
        <v>1068</v>
      </c>
      <c r="Z107" s="78" t="s">
        <v>1070</v>
      </c>
    </row>
    <row r="108" spans="1:26" ht="15">
      <c r="A108" s="62" t="s">
        <v>250</v>
      </c>
      <c r="B108" s="62" t="s">
        <v>483</v>
      </c>
      <c r="C108" s="63"/>
      <c r="D108" s="64"/>
      <c r="E108" s="63"/>
      <c r="F108" s="66"/>
      <c r="G108" s="63"/>
      <c r="H108" s="67"/>
      <c r="I108" s="68"/>
      <c r="J108" s="68"/>
      <c r="K108" s="32"/>
      <c r="L108" s="69">
        <v>108</v>
      </c>
      <c r="M108" s="69"/>
      <c r="N108" s="70"/>
      <c r="O108" t="s">
        <v>508</v>
      </c>
      <c r="P108" s="75">
        <v>44936.50263888889</v>
      </c>
      <c r="Q108" t="s">
        <v>558</v>
      </c>
      <c r="R108" s="76" t="s">
        <v>651</v>
      </c>
      <c r="S108" t="s">
        <v>681</v>
      </c>
      <c r="U108" s="75">
        <v>44936.50263888889</v>
      </c>
      <c r="V108" s="76" t="s">
        <v>756</v>
      </c>
      <c r="Y108" s="78" t="s">
        <v>1069</v>
      </c>
      <c r="Z108" s="78" t="s">
        <v>1068</v>
      </c>
    </row>
    <row r="109" spans="1:26" ht="15">
      <c r="A109" s="62" t="s">
        <v>249</v>
      </c>
      <c r="B109" s="62" t="s">
        <v>484</v>
      </c>
      <c r="C109" s="63"/>
      <c r="D109" s="64"/>
      <c r="E109" s="63"/>
      <c r="F109" s="66"/>
      <c r="G109" s="63"/>
      <c r="H109" s="67"/>
      <c r="I109" s="68"/>
      <c r="J109" s="68"/>
      <c r="K109" s="32"/>
      <c r="L109" s="69">
        <v>109</v>
      </c>
      <c r="M109" s="69"/>
      <c r="N109" s="70"/>
      <c r="O109" t="s">
        <v>508</v>
      </c>
      <c r="P109" s="75">
        <v>44935.316724537035</v>
      </c>
      <c r="Q109" t="s">
        <v>557</v>
      </c>
      <c r="R109" s="76" t="s">
        <v>650</v>
      </c>
      <c r="S109" t="s">
        <v>681</v>
      </c>
      <c r="U109" s="75">
        <v>44935.316724537035</v>
      </c>
      <c r="V109" s="76" t="s">
        <v>755</v>
      </c>
      <c r="Y109" s="78" t="s">
        <v>1068</v>
      </c>
      <c r="Z109" s="78" t="s">
        <v>1070</v>
      </c>
    </row>
    <row r="110" spans="1:26" ht="15">
      <c r="A110" s="62" t="s">
        <v>250</v>
      </c>
      <c r="B110" s="62" t="s">
        <v>484</v>
      </c>
      <c r="C110" s="63"/>
      <c r="D110" s="64"/>
      <c r="E110" s="63"/>
      <c r="F110" s="66"/>
      <c r="G110" s="63"/>
      <c r="H110" s="67"/>
      <c r="I110" s="68"/>
      <c r="J110" s="68"/>
      <c r="K110" s="32"/>
      <c r="L110" s="69">
        <v>110</v>
      </c>
      <c r="M110" s="69"/>
      <c r="N110" s="70"/>
      <c r="O110" t="s">
        <v>508</v>
      </c>
      <c r="P110" s="75">
        <v>44936.50263888889</v>
      </c>
      <c r="Q110" t="s">
        <v>558</v>
      </c>
      <c r="R110" s="76" t="s">
        <v>651</v>
      </c>
      <c r="S110" t="s">
        <v>681</v>
      </c>
      <c r="U110" s="75">
        <v>44936.50263888889</v>
      </c>
      <c r="V110" s="76" t="s">
        <v>756</v>
      </c>
      <c r="Y110" s="78" t="s">
        <v>1069</v>
      </c>
      <c r="Z110" s="78" t="s">
        <v>1068</v>
      </c>
    </row>
    <row r="111" spans="1:26" ht="15">
      <c r="A111" s="62" t="s">
        <v>249</v>
      </c>
      <c r="B111" s="62" t="s">
        <v>457</v>
      </c>
      <c r="C111" s="63"/>
      <c r="D111" s="64"/>
      <c r="E111" s="63"/>
      <c r="F111" s="66"/>
      <c r="G111" s="63"/>
      <c r="H111" s="67"/>
      <c r="I111" s="68"/>
      <c r="J111" s="68"/>
      <c r="K111" s="32"/>
      <c r="L111" s="69">
        <v>111</v>
      </c>
      <c r="M111" s="69"/>
      <c r="N111" s="70"/>
      <c r="O111" t="s">
        <v>508</v>
      </c>
      <c r="P111" s="75">
        <v>44935.316724537035</v>
      </c>
      <c r="Q111" t="s">
        <v>557</v>
      </c>
      <c r="R111" s="76" t="s">
        <v>650</v>
      </c>
      <c r="S111" t="s">
        <v>681</v>
      </c>
      <c r="U111" s="75">
        <v>44935.316724537035</v>
      </c>
      <c r="V111" s="76" t="s">
        <v>755</v>
      </c>
      <c r="Y111" s="78" t="s">
        <v>1068</v>
      </c>
      <c r="Z111" s="78" t="s">
        <v>1070</v>
      </c>
    </row>
    <row r="112" spans="1:26" ht="15">
      <c r="A112" s="62" t="s">
        <v>249</v>
      </c>
      <c r="B112" s="62" t="s">
        <v>460</v>
      </c>
      <c r="C112" s="63"/>
      <c r="D112" s="64"/>
      <c r="E112" s="63"/>
      <c r="F112" s="66"/>
      <c r="G112" s="63"/>
      <c r="H112" s="67"/>
      <c r="I112" s="68"/>
      <c r="J112" s="68"/>
      <c r="K112" s="32"/>
      <c r="L112" s="69">
        <v>112</v>
      </c>
      <c r="M112" s="69"/>
      <c r="N112" s="70"/>
      <c r="O112" t="s">
        <v>508</v>
      </c>
      <c r="P112" s="75">
        <v>44935.316724537035</v>
      </c>
      <c r="Q112" t="s">
        <v>557</v>
      </c>
      <c r="R112" s="76" t="s">
        <v>650</v>
      </c>
      <c r="S112" t="s">
        <v>681</v>
      </c>
      <c r="U112" s="75">
        <v>44935.316724537035</v>
      </c>
      <c r="V112" s="76" t="s">
        <v>755</v>
      </c>
      <c r="Y112" s="78" t="s">
        <v>1068</v>
      </c>
      <c r="Z112" s="78" t="s">
        <v>1070</v>
      </c>
    </row>
    <row r="113" spans="1:26" ht="15">
      <c r="A113" s="62" t="s">
        <v>249</v>
      </c>
      <c r="B113" s="62" t="s">
        <v>250</v>
      </c>
      <c r="C113" s="63"/>
      <c r="D113" s="64"/>
      <c r="E113" s="63"/>
      <c r="F113" s="66"/>
      <c r="G113" s="63"/>
      <c r="H113" s="67"/>
      <c r="I113" s="68"/>
      <c r="J113" s="68"/>
      <c r="K113" s="32"/>
      <c r="L113" s="69">
        <v>113</v>
      </c>
      <c r="M113" s="69"/>
      <c r="N113" s="70"/>
      <c r="O113" t="s">
        <v>509</v>
      </c>
      <c r="P113" s="75">
        <v>44935.316724537035</v>
      </c>
      <c r="Q113" t="s">
        <v>557</v>
      </c>
      <c r="R113" s="76" t="s">
        <v>650</v>
      </c>
      <c r="S113" t="s">
        <v>681</v>
      </c>
      <c r="U113" s="75">
        <v>44935.316724537035</v>
      </c>
      <c r="V113" s="76" t="s">
        <v>755</v>
      </c>
      <c r="Y113" s="78" t="s">
        <v>1068</v>
      </c>
      <c r="Z113" s="78" t="s">
        <v>1070</v>
      </c>
    </row>
    <row r="114" spans="1:25" ht="15">
      <c r="A114" s="62" t="s">
        <v>250</v>
      </c>
      <c r="B114" s="62" t="s">
        <v>249</v>
      </c>
      <c r="C114" s="63"/>
      <c r="D114" s="64"/>
      <c r="E114" s="63"/>
      <c r="F114" s="66"/>
      <c r="G114" s="63"/>
      <c r="H114" s="67"/>
      <c r="I114" s="68"/>
      <c r="J114" s="68"/>
      <c r="K114" s="32"/>
      <c r="L114" s="69">
        <v>114</v>
      </c>
      <c r="M114" s="69"/>
      <c r="N114" s="70"/>
      <c r="O114" t="s">
        <v>509</v>
      </c>
      <c r="P114" s="75">
        <v>44933.90611111111</v>
      </c>
      <c r="Q114" t="s">
        <v>559</v>
      </c>
      <c r="R114" s="76" t="s">
        <v>652</v>
      </c>
      <c r="S114" t="s">
        <v>681</v>
      </c>
      <c r="U114" s="75">
        <v>44933.90611111111</v>
      </c>
      <c r="V114" s="76" t="s">
        <v>757</v>
      </c>
      <c r="Y114" s="78" t="s">
        <v>1070</v>
      </c>
    </row>
    <row r="115" spans="1:26" ht="15">
      <c r="A115" s="62" t="s">
        <v>250</v>
      </c>
      <c r="B115" s="62" t="s">
        <v>249</v>
      </c>
      <c r="C115" s="63"/>
      <c r="D115" s="64"/>
      <c r="E115" s="63"/>
      <c r="F115" s="66"/>
      <c r="G115" s="63"/>
      <c r="H115" s="67"/>
      <c r="I115" s="68"/>
      <c r="J115" s="68"/>
      <c r="K115" s="32"/>
      <c r="L115" s="69">
        <v>115</v>
      </c>
      <c r="M115" s="69"/>
      <c r="N115" s="70"/>
      <c r="O115" t="s">
        <v>509</v>
      </c>
      <c r="P115" s="75">
        <v>44936.50263888889</v>
      </c>
      <c r="Q115" t="s">
        <v>558</v>
      </c>
      <c r="R115" s="76" t="s">
        <v>651</v>
      </c>
      <c r="S115" t="s">
        <v>681</v>
      </c>
      <c r="U115" s="75">
        <v>44936.50263888889</v>
      </c>
      <c r="V115" s="76" t="s">
        <v>756</v>
      </c>
      <c r="Y115" s="78" t="s">
        <v>1069</v>
      </c>
      <c r="Z115" s="78" t="s">
        <v>1068</v>
      </c>
    </row>
    <row r="116" spans="1:26" ht="15">
      <c r="A116" s="62" t="s">
        <v>250</v>
      </c>
      <c r="B116" s="62" t="s">
        <v>457</v>
      </c>
      <c r="C116" s="63"/>
      <c r="D116" s="64"/>
      <c r="E116" s="63"/>
      <c r="F116" s="66"/>
      <c r="G116" s="63"/>
      <c r="H116" s="67"/>
      <c r="I116" s="68"/>
      <c r="J116" s="68"/>
      <c r="K116" s="32"/>
      <c r="L116" s="69">
        <v>116</v>
      </c>
      <c r="M116" s="69"/>
      <c r="N116" s="70"/>
      <c r="O116" t="s">
        <v>508</v>
      </c>
      <c r="P116" s="75">
        <v>44936.50263888889</v>
      </c>
      <c r="Q116" t="s">
        <v>558</v>
      </c>
      <c r="R116" s="76" t="s">
        <v>651</v>
      </c>
      <c r="S116" t="s">
        <v>681</v>
      </c>
      <c r="U116" s="75">
        <v>44936.50263888889</v>
      </c>
      <c r="V116" s="76" t="s">
        <v>756</v>
      </c>
      <c r="Y116" s="78" t="s">
        <v>1069</v>
      </c>
      <c r="Z116" s="78" t="s">
        <v>1068</v>
      </c>
    </row>
    <row r="117" spans="1:26" ht="15">
      <c r="A117" s="62" t="s">
        <v>250</v>
      </c>
      <c r="B117" s="62" t="s">
        <v>460</v>
      </c>
      <c r="C117" s="63"/>
      <c r="D117" s="64"/>
      <c r="E117" s="63"/>
      <c r="F117" s="66"/>
      <c r="G117" s="63"/>
      <c r="H117" s="67"/>
      <c r="I117" s="68"/>
      <c r="J117" s="68"/>
      <c r="K117" s="32"/>
      <c r="L117" s="69">
        <v>117</v>
      </c>
      <c r="M117" s="69"/>
      <c r="N117" s="70"/>
      <c r="O117" t="s">
        <v>508</v>
      </c>
      <c r="P117" s="75">
        <v>44936.50263888889</v>
      </c>
      <c r="Q117" t="s">
        <v>558</v>
      </c>
      <c r="R117" s="76" t="s">
        <v>651</v>
      </c>
      <c r="S117" t="s">
        <v>681</v>
      </c>
      <c r="U117" s="75">
        <v>44936.50263888889</v>
      </c>
      <c r="V117" s="76" t="s">
        <v>756</v>
      </c>
      <c r="Y117" s="78" t="s">
        <v>1069</v>
      </c>
      <c r="Z117" s="78" t="s">
        <v>1068</v>
      </c>
    </row>
    <row r="118" spans="1:25" ht="15">
      <c r="A118" s="62" t="s">
        <v>251</v>
      </c>
      <c r="B118" s="62" t="s">
        <v>457</v>
      </c>
      <c r="C118" s="63"/>
      <c r="D118" s="64"/>
      <c r="E118" s="63"/>
      <c r="F118" s="66"/>
      <c r="G118" s="63"/>
      <c r="H118" s="67"/>
      <c r="I118" s="68"/>
      <c r="J118" s="68"/>
      <c r="K118" s="32"/>
      <c r="L118" s="69">
        <v>118</v>
      </c>
      <c r="M118" s="69"/>
      <c r="N118" s="70"/>
      <c r="O118" t="s">
        <v>508</v>
      </c>
      <c r="P118" s="75">
        <v>44936.533472222225</v>
      </c>
      <c r="Q118" t="s">
        <v>545</v>
      </c>
      <c r="U118" s="75">
        <v>44936.533472222225</v>
      </c>
      <c r="V118" s="76" t="s">
        <v>758</v>
      </c>
      <c r="Y118" s="78" t="s">
        <v>1071</v>
      </c>
    </row>
    <row r="119" spans="1:25" ht="15">
      <c r="A119" s="62" t="s">
        <v>252</v>
      </c>
      <c r="B119" s="62" t="s">
        <v>457</v>
      </c>
      <c r="C119" s="63"/>
      <c r="D119" s="64"/>
      <c r="E119" s="63"/>
      <c r="F119" s="66"/>
      <c r="G119" s="63"/>
      <c r="H119" s="67"/>
      <c r="I119" s="68"/>
      <c r="J119" s="68"/>
      <c r="K119" s="32"/>
      <c r="L119" s="69">
        <v>119</v>
      </c>
      <c r="M119" s="69"/>
      <c r="N119" s="70"/>
      <c r="O119" t="s">
        <v>508</v>
      </c>
      <c r="P119" s="75">
        <v>44936.5496412037</v>
      </c>
      <c r="Q119" t="s">
        <v>560</v>
      </c>
      <c r="U119" s="75">
        <v>44936.5496412037</v>
      </c>
      <c r="V119" s="76" t="s">
        <v>759</v>
      </c>
      <c r="Y119" s="78" t="s">
        <v>1072</v>
      </c>
    </row>
    <row r="120" spans="1:25" ht="15">
      <c r="A120" s="62" t="s">
        <v>253</v>
      </c>
      <c r="B120" s="62" t="s">
        <v>457</v>
      </c>
      <c r="C120" s="63"/>
      <c r="D120" s="64"/>
      <c r="E120" s="63"/>
      <c r="F120" s="66"/>
      <c r="G120" s="63"/>
      <c r="H120" s="67"/>
      <c r="I120" s="68"/>
      <c r="J120" s="68"/>
      <c r="K120" s="32"/>
      <c r="L120" s="69">
        <v>120</v>
      </c>
      <c r="M120" s="69"/>
      <c r="N120" s="70"/>
      <c r="O120" t="s">
        <v>508</v>
      </c>
      <c r="P120" s="75">
        <v>44936.59538194445</v>
      </c>
      <c r="Q120" t="s">
        <v>560</v>
      </c>
      <c r="U120" s="75">
        <v>44936.59538194445</v>
      </c>
      <c r="V120" s="76" t="s">
        <v>760</v>
      </c>
      <c r="Y120" s="78" t="s">
        <v>1073</v>
      </c>
    </row>
    <row r="121" spans="1:26" ht="15">
      <c r="A121" s="62" t="s">
        <v>254</v>
      </c>
      <c r="B121" s="62" t="s">
        <v>485</v>
      </c>
      <c r="C121" s="63"/>
      <c r="D121" s="64"/>
      <c r="E121" s="63"/>
      <c r="F121" s="66"/>
      <c r="G121" s="63"/>
      <c r="H121" s="67"/>
      <c r="I121" s="68"/>
      <c r="J121" s="68"/>
      <c r="K121" s="32"/>
      <c r="L121" s="69">
        <v>121</v>
      </c>
      <c r="M121" s="69"/>
      <c r="N121" s="70"/>
      <c r="O121" t="s">
        <v>508</v>
      </c>
      <c r="P121" s="75">
        <v>44936.597407407404</v>
      </c>
      <c r="Q121" t="s">
        <v>561</v>
      </c>
      <c r="U121" s="75">
        <v>44936.597407407404</v>
      </c>
      <c r="V121" s="76" t="s">
        <v>761</v>
      </c>
      <c r="Y121" s="78" t="s">
        <v>1074</v>
      </c>
      <c r="Z121" s="78" t="s">
        <v>1325</v>
      </c>
    </row>
    <row r="122" spans="1:26" ht="15">
      <c r="A122" s="62" t="s">
        <v>254</v>
      </c>
      <c r="B122" s="62" t="s">
        <v>457</v>
      </c>
      <c r="C122" s="63"/>
      <c r="D122" s="64"/>
      <c r="E122" s="63"/>
      <c r="F122" s="66"/>
      <c r="G122" s="63"/>
      <c r="H122" s="67"/>
      <c r="I122" s="68"/>
      <c r="J122" s="68"/>
      <c r="K122" s="32"/>
      <c r="L122" s="69">
        <v>122</v>
      </c>
      <c r="M122" s="69"/>
      <c r="N122" s="70"/>
      <c r="O122" t="s">
        <v>509</v>
      </c>
      <c r="P122" s="75">
        <v>44936.597407407404</v>
      </c>
      <c r="Q122" t="s">
        <v>561</v>
      </c>
      <c r="U122" s="75">
        <v>44936.597407407404</v>
      </c>
      <c r="V122" s="76" t="s">
        <v>761</v>
      </c>
      <c r="Y122" s="78" t="s">
        <v>1074</v>
      </c>
      <c r="Z122" s="78" t="s">
        <v>1325</v>
      </c>
    </row>
    <row r="123" spans="1:25" ht="15">
      <c r="A123" s="62" t="s">
        <v>255</v>
      </c>
      <c r="B123" s="62" t="s">
        <v>457</v>
      </c>
      <c r="C123" s="63"/>
      <c r="D123" s="64"/>
      <c r="E123" s="63"/>
      <c r="F123" s="66"/>
      <c r="G123" s="63"/>
      <c r="H123" s="67"/>
      <c r="I123" s="68"/>
      <c r="J123" s="68"/>
      <c r="K123" s="32"/>
      <c r="L123" s="69">
        <v>123</v>
      </c>
      <c r="M123" s="69"/>
      <c r="N123" s="70"/>
      <c r="O123" t="s">
        <v>508</v>
      </c>
      <c r="P123" s="75">
        <v>44936.59767361111</v>
      </c>
      <c r="Q123" t="s">
        <v>560</v>
      </c>
      <c r="U123" s="75">
        <v>44936.59767361111</v>
      </c>
      <c r="V123" s="76" t="s">
        <v>762</v>
      </c>
      <c r="Y123" s="78" t="s">
        <v>1075</v>
      </c>
    </row>
    <row r="124" spans="1:25" ht="15">
      <c r="A124" s="62" t="s">
        <v>256</v>
      </c>
      <c r="B124" s="62" t="s">
        <v>457</v>
      </c>
      <c r="C124" s="63"/>
      <c r="D124" s="64"/>
      <c r="E124" s="63"/>
      <c r="F124" s="66"/>
      <c r="G124" s="63"/>
      <c r="H124" s="67"/>
      <c r="I124" s="68"/>
      <c r="J124" s="68"/>
      <c r="K124" s="32"/>
      <c r="L124" s="69">
        <v>124</v>
      </c>
      <c r="M124" s="69"/>
      <c r="N124" s="70"/>
      <c r="O124" t="s">
        <v>509</v>
      </c>
      <c r="P124" s="75">
        <v>44936.62060185185</v>
      </c>
      <c r="Q124" t="s">
        <v>562</v>
      </c>
      <c r="R124" s="76" t="s">
        <v>653</v>
      </c>
      <c r="S124" t="s">
        <v>681</v>
      </c>
      <c r="U124" s="75">
        <v>44936.62060185185</v>
      </c>
      <c r="V124" s="76" t="s">
        <v>763</v>
      </c>
      <c r="Y124" s="78" t="s">
        <v>1076</v>
      </c>
    </row>
    <row r="125" spans="1:25" ht="15">
      <c r="A125" s="62" t="s">
        <v>257</v>
      </c>
      <c r="B125" s="62" t="s">
        <v>256</v>
      </c>
      <c r="C125" s="63"/>
      <c r="D125" s="64"/>
      <c r="E125" s="63"/>
      <c r="F125" s="66"/>
      <c r="G125" s="63"/>
      <c r="H125" s="67"/>
      <c r="I125" s="68"/>
      <c r="J125" s="68"/>
      <c r="K125" s="32"/>
      <c r="L125" s="69">
        <v>125</v>
      </c>
      <c r="M125" s="69"/>
      <c r="N125" s="70"/>
      <c r="O125" t="s">
        <v>508</v>
      </c>
      <c r="P125" s="75">
        <v>44936.64059027778</v>
      </c>
      <c r="Q125" t="s">
        <v>563</v>
      </c>
      <c r="U125" s="75">
        <v>44936.64059027778</v>
      </c>
      <c r="V125" s="76" t="s">
        <v>764</v>
      </c>
      <c r="Y125" s="78" t="s">
        <v>1077</v>
      </c>
    </row>
    <row r="126" spans="1:25" ht="15">
      <c r="A126" s="62" t="s">
        <v>257</v>
      </c>
      <c r="B126" s="62" t="s">
        <v>457</v>
      </c>
      <c r="C126" s="63"/>
      <c r="D126" s="64"/>
      <c r="E126" s="63"/>
      <c r="F126" s="66"/>
      <c r="G126" s="63"/>
      <c r="H126" s="67"/>
      <c r="I126" s="68"/>
      <c r="J126" s="68"/>
      <c r="K126" s="32"/>
      <c r="L126" s="69">
        <v>126</v>
      </c>
      <c r="M126" s="69"/>
      <c r="N126" s="70"/>
      <c r="O126" t="s">
        <v>508</v>
      </c>
      <c r="P126" s="75">
        <v>44936.64059027778</v>
      </c>
      <c r="Q126" t="s">
        <v>563</v>
      </c>
      <c r="U126" s="75">
        <v>44936.64059027778</v>
      </c>
      <c r="V126" s="76" t="s">
        <v>764</v>
      </c>
      <c r="Y126" s="78" t="s">
        <v>1077</v>
      </c>
    </row>
    <row r="127" spans="1:25" ht="15">
      <c r="A127" s="62" t="s">
        <v>258</v>
      </c>
      <c r="B127" s="62" t="s">
        <v>457</v>
      </c>
      <c r="C127" s="63"/>
      <c r="D127" s="64"/>
      <c r="E127" s="63"/>
      <c r="F127" s="66"/>
      <c r="G127" s="63"/>
      <c r="H127" s="67"/>
      <c r="I127" s="68"/>
      <c r="J127" s="68"/>
      <c r="K127" s="32"/>
      <c r="L127" s="69">
        <v>127</v>
      </c>
      <c r="M127" s="69"/>
      <c r="N127" s="70"/>
      <c r="O127" t="s">
        <v>508</v>
      </c>
      <c r="P127" s="75">
        <v>44937.15540509259</v>
      </c>
      <c r="Q127" t="s">
        <v>564</v>
      </c>
      <c r="U127" s="75">
        <v>44937.15540509259</v>
      </c>
      <c r="V127" s="76" t="s">
        <v>765</v>
      </c>
      <c r="Y127" s="78" t="s">
        <v>1078</v>
      </c>
    </row>
    <row r="128" spans="1:25" ht="15">
      <c r="A128" s="62" t="s">
        <v>259</v>
      </c>
      <c r="B128" s="62" t="s">
        <v>457</v>
      </c>
      <c r="C128" s="63"/>
      <c r="D128" s="64"/>
      <c r="E128" s="63"/>
      <c r="F128" s="66"/>
      <c r="G128" s="63"/>
      <c r="H128" s="67"/>
      <c r="I128" s="68"/>
      <c r="J128" s="68"/>
      <c r="K128" s="32"/>
      <c r="L128" s="69">
        <v>128</v>
      </c>
      <c r="M128" s="69"/>
      <c r="N128" s="70"/>
      <c r="O128" t="s">
        <v>508</v>
      </c>
      <c r="P128" s="75">
        <v>44937.168969907405</v>
      </c>
      <c r="Q128" t="s">
        <v>555</v>
      </c>
      <c r="U128" s="75">
        <v>44937.168969907405</v>
      </c>
      <c r="V128" s="76" t="s">
        <v>766</v>
      </c>
      <c r="Y128" s="78" t="s">
        <v>1079</v>
      </c>
    </row>
    <row r="129" spans="1:25" ht="15">
      <c r="A129" s="62" t="s">
        <v>260</v>
      </c>
      <c r="B129" s="62" t="s">
        <v>457</v>
      </c>
      <c r="C129" s="63"/>
      <c r="D129" s="64"/>
      <c r="E129" s="63"/>
      <c r="F129" s="66"/>
      <c r="G129" s="63"/>
      <c r="H129" s="67"/>
      <c r="I129" s="68"/>
      <c r="J129" s="68"/>
      <c r="K129" s="32"/>
      <c r="L129" s="69">
        <v>129</v>
      </c>
      <c r="M129" s="69"/>
      <c r="N129" s="70"/>
      <c r="O129" t="s">
        <v>508</v>
      </c>
      <c r="P129" s="75">
        <v>44937.17969907408</v>
      </c>
      <c r="Q129" t="s">
        <v>565</v>
      </c>
      <c r="U129" s="75">
        <v>44937.17969907408</v>
      </c>
      <c r="V129" s="76" t="s">
        <v>767</v>
      </c>
      <c r="Y129" s="78" t="s">
        <v>1080</v>
      </c>
    </row>
    <row r="130" spans="1:25" ht="15">
      <c r="A130" s="62" t="s">
        <v>261</v>
      </c>
      <c r="B130" s="62" t="s">
        <v>457</v>
      </c>
      <c r="C130" s="63"/>
      <c r="D130" s="64"/>
      <c r="E130" s="63"/>
      <c r="F130" s="66"/>
      <c r="G130" s="63"/>
      <c r="H130" s="67"/>
      <c r="I130" s="68"/>
      <c r="J130" s="68"/>
      <c r="K130" s="32"/>
      <c r="L130" s="69">
        <v>130</v>
      </c>
      <c r="M130" s="69"/>
      <c r="N130" s="70"/>
      <c r="O130" t="s">
        <v>508</v>
      </c>
      <c r="P130" s="75">
        <v>44937.2171875</v>
      </c>
      <c r="Q130" t="s">
        <v>566</v>
      </c>
      <c r="R130" s="76" t="s">
        <v>654</v>
      </c>
      <c r="S130" t="s">
        <v>681</v>
      </c>
      <c r="U130" s="75">
        <v>44937.2171875</v>
      </c>
      <c r="V130" s="76" t="s">
        <v>768</v>
      </c>
      <c r="Y130" s="78" t="s">
        <v>1081</v>
      </c>
    </row>
    <row r="131" spans="1:26" ht="15">
      <c r="A131" s="62" t="s">
        <v>262</v>
      </c>
      <c r="B131" s="62" t="s">
        <v>457</v>
      </c>
      <c r="C131" s="63"/>
      <c r="D131" s="64"/>
      <c r="E131" s="63"/>
      <c r="F131" s="66"/>
      <c r="G131" s="63"/>
      <c r="H131" s="67"/>
      <c r="I131" s="68"/>
      <c r="J131" s="68"/>
      <c r="K131" s="32"/>
      <c r="L131" s="69">
        <v>131</v>
      </c>
      <c r="M131" s="69"/>
      <c r="N131" s="70"/>
      <c r="O131" t="s">
        <v>509</v>
      </c>
      <c r="P131" s="75">
        <v>44937.2902662037</v>
      </c>
      <c r="Q131" t="s">
        <v>567</v>
      </c>
      <c r="U131" s="75">
        <v>44937.2902662037</v>
      </c>
      <c r="V131" s="76" t="s">
        <v>769</v>
      </c>
      <c r="Y131" s="78" t="s">
        <v>1082</v>
      </c>
      <c r="Z131" s="78" t="s">
        <v>1326</v>
      </c>
    </row>
    <row r="132" spans="1:26" ht="15">
      <c r="A132" s="62" t="s">
        <v>263</v>
      </c>
      <c r="B132" s="62" t="s">
        <v>486</v>
      </c>
      <c r="C132" s="63"/>
      <c r="D132" s="64"/>
      <c r="E132" s="63"/>
      <c r="F132" s="66"/>
      <c r="G132" s="63"/>
      <c r="H132" s="67"/>
      <c r="I132" s="68"/>
      <c r="J132" s="68"/>
      <c r="K132" s="32"/>
      <c r="L132" s="69">
        <v>132</v>
      </c>
      <c r="M132" s="69"/>
      <c r="N132" s="70"/>
      <c r="O132" t="s">
        <v>509</v>
      </c>
      <c r="P132" s="75">
        <v>44937.317824074074</v>
      </c>
      <c r="Q132" t="s">
        <v>568</v>
      </c>
      <c r="R132" s="76" t="s">
        <v>655</v>
      </c>
      <c r="S132" t="s">
        <v>681</v>
      </c>
      <c r="T132" t="s">
        <v>687</v>
      </c>
      <c r="U132" s="75">
        <v>44937.317824074074</v>
      </c>
      <c r="V132" s="76" t="s">
        <v>770</v>
      </c>
      <c r="Y132" s="78" t="s">
        <v>1083</v>
      </c>
      <c r="Z132" s="78" t="s">
        <v>1327</v>
      </c>
    </row>
    <row r="133" spans="1:26" ht="15">
      <c r="A133" s="62" t="s">
        <v>263</v>
      </c>
      <c r="B133" s="62" t="s">
        <v>457</v>
      </c>
      <c r="C133" s="63"/>
      <c r="D133" s="64"/>
      <c r="E133" s="63"/>
      <c r="F133" s="66"/>
      <c r="G133" s="63"/>
      <c r="H133" s="67"/>
      <c r="I133" s="68"/>
      <c r="J133" s="68"/>
      <c r="K133" s="32"/>
      <c r="L133" s="69">
        <v>133</v>
      </c>
      <c r="M133" s="69"/>
      <c r="N133" s="70"/>
      <c r="O133" t="s">
        <v>508</v>
      </c>
      <c r="P133" s="75">
        <v>44937.317824074074</v>
      </c>
      <c r="Q133" t="s">
        <v>568</v>
      </c>
      <c r="R133" s="76" t="s">
        <v>655</v>
      </c>
      <c r="S133" t="s">
        <v>681</v>
      </c>
      <c r="T133" t="s">
        <v>687</v>
      </c>
      <c r="U133" s="75">
        <v>44937.317824074074</v>
      </c>
      <c r="V133" s="76" t="s">
        <v>770</v>
      </c>
      <c r="Y133" s="78" t="s">
        <v>1083</v>
      </c>
      <c r="Z133" s="78" t="s">
        <v>1327</v>
      </c>
    </row>
    <row r="134" spans="1:26" ht="15">
      <c r="A134" s="62" t="s">
        <v>264</v>
      </c>
      <c r="B134" s="62" t="s">
        <v>457</v>
      </c>
      <c r="C134" s="63"/>
      <c r="D134" s="64"/>
      <c r="E134" s="63"/>
      <c r="F134" s="66"/>
      <c r="G134" s="63"/>
      <c r="H134" s="67"/>
      <c r="I134" s="68"/>
      <c r="J134" s="68"/>
      <c r="K134" s="32"/>
      <c r="L134" s="69">
        <v>134</v>
      </c>
      <c r="M134" s="69"/>
      <c r="N134" s="70"/>
      <c r="O134" t="s">
        <v>509</v>
      </c>
      <c r="P134" s="75">
        <v>44937.34013888889</v>
      </c>
      <c r="Q134" t="s">
        <v>569</v>
      </c>
      <c r="U134" s="75">
        <v>44937.34013888889</v>
      </c>
      <c r="V134" s="76" t="s">
        <v>771</v>
      </c>
      <c r="Y134" s="78" t="s">
        <v>1084</v>
      </c>
      <c r="Z134" s="78" t="s">
        <v>1326</v>
      </c>
    </row>
    <row r="135" spans="1:25" ht="15">
      <c r="A135" s="62" t="s">
        <v>265</v>
      </c>
      <c r="B135" s="62" t="s">
        <v>457</v>
      </c>
      <c r="C135" s="63"/>
      <c r="D135" s="64"/>
      <c r="E135" s="63"/>
      <c r="F135" s="66"/>
      <c r="G135" s="63"/>
      <c r="H135" s="67"/>
      <c r="I135" s="68"/>
      <c r="J135" s="68"/>
      <c r="K135" s="32"/>
      <c r="L135" s="69">
        <v>135</v>
      </c>
      <c r="M135" s="69"/>
      <c r="N135" s="70"/>
      <c r="O135" t="s">
        <v>508</v>
      </c>
      <c r="P135" s="75">
        <v>44937.58813657407</v>
      </c>
      <c r="Q135" t="s">
        <v>570</v>
      </c>
      <c r="U135" s="75">
        <v>44937.58813657407</v>
      </c>
      <c r="V135" s="76" t="s">
        <v>772</v>
      </c>
      <c r="Y135" s="78" t="s">
        <v>1085</v>
      </c>
    </row>
    <row r="136" spans="1:26" ht="15">
      <c r="A136" s="62" t="s">
        <v>266</v>
      </c>
      <c r="B136" s="62" t="s">
        <v>457</v>
      </c>
      <c r="C136" s="63"/>
      <c r="D136" s="64"/>
      <c r="E136" s="63"/>
      <c r="F136" s="66"/>
      <c r="G136" s="63"/>
      <c r="H136" s="67"/>
      <c r="I136" s="68"/>
      <c r="J136" s="68"/>
      <c r="K136" s="32"/>
      <c r="L136" s="69">
        <v>136</v>
      </c>
      <c r="M136" s="69"/>
      <c r="N136" s="70"/>
      <c r="O136" t="s">
        <v>509</v>
      </c>
      <c r="P136" s="75">
        <v>44937.60880787037</v>
      </c>
      <c r="Q136" t="s">
        <v>571</v>
      </c>
      <c r="R136" s="76" t="s">
        <v>656</v>
      </c>
      <c r="S136" t="s">
        <v>681</v>
      </c>
      <c r="U136" s="75">
        <v>44937.60880787037</v>
      </c>
      <c r="V136" s="76" t="s">
        <v>773</v>
      </c>
      <c r="Y136" s="78" t="s">
        <v>1086</v>
      </c>
      <c r="Z136" s="78" t="s">
        <v>1326</v>
      </c>
    </row>
    <row r="137" spans="1:25" ht="15">
      <c r="A137" s="62" t="s">
        <v>267</v>
      </c>
      <c r="B137" s="62" t="s">
        <v>457</v>
      </c>
      <c r="C137" s="63"/>
      <c r="D137" s="64"/>
      <c r="E137" s="63"/>
      <c r="F137" s="66"/>
      <c r="G137" s="63"/>
      <c r="H137" s="67"/>
      <c r="I137" s="68"/>
      <c r="J137" s="68"/>
      <c r="K137" s="32"/>
      <c r="L137" s="69">
        <v>137</v>
      </c>
      <c r="M137" s="69"/>
      <c r="N137" s="70"/>
      <c r="O137" t="s">
        <v>509</v>
      </c>
      <c r="P137" s="75">
        <v>44937.97715277778</v>
      </c>
      <c r="Q137" t="s">
        <v>572</v>
      </c>
      <c r="U137" s="75">
        <v>44937.97715277778</v>
      </c>
      <c r="V137" s="76" t="s">
        <v>774</v>
      </c>
      <c r="Y137" s="78" t="s">
        <v>1087</v>
      </c>
    </row>
    <row r="138" spans="1:25" ht="15">
      <c r="A138" s="62" t="s">
        <v>268</v>
      </c>
      <c r="B138" s="62" t="s">
        <v>457</v>
      </c>
      <c r="C138" s="63"/>
      <c r="D138" s="64"/>
      <c r="E138" s="63"/>
      <c r="F138" s="66"/>
      <c r="G138" s="63"/>
      <c r="H138" s="67"/>
      <c r="I138" s="68"/>
      <c r="J138" s="68"/>
      <c r="K138" s="32"/>
      <c r="L138" s="69">
        <v>138</v>
      </c>
      <c r="M138" s="69"/>
      <c r="N138" s="70"/>
      <c r="O138" t="s">
        <v>509</v>
      </c>
      <c r="P138" s="75">
        <v>44932.613541666666</v>
      </c>
      <c r="Q138" t="s">
        <v>573</v>
      </c>
      <c r="R138" s="76" t="s">
        <v>657</v>
      </c>
      <c r="S138" t="s">
        <v>681</v>
      </c>
      <c r="U138" s="75">
        <v>44932.613541666666</v>
      </c>
      <c r="V138" s="76" t="s">
        <v>775</v>
      </c>
      <c r="Y138" s="78" t="s">
        <v>1088</v>
      </c>
    </row>
    <row r="139" spans="1:25" ht="15">
      <c r="A139" s="62" t="s">
        <v>268</v>
      </c>
      <c r="B139" s="62" t="s">
        <v>457</v>
      </c>
      <c r="C139" s="63"/>
      <c r="D139" s="64"/>
      <c r="E139" s="63"/>
      <c r="F139" s="66"/>
      <c r="G139" s="63"/>
      <c r="H139" s="67"/>
      <c r="I139" s="68"/>
      <c r="J139" s="68"/>
      <c r="K139" s="32"/>
      <c r="L139" s="69">
        <v>139</v>
      </c>
      <c r="M139" s="69"/>
      <c r="N139" s="70"/>
      <c r="O139" t="s">
        <v>508</v>
      </c>
      <c r="P139" s="75">
        <v>44937.9844212963</v>
      </c>
      <c r="Q139" t="s">
        <v>574</v>
      </c>
      <c r="T139" t="s">
        <v>688</v>
      </c>
      <c r="U139" s="75">
        <v>44937.9844212963</v>
      </c>
      <c r="V139" s="76" t="s">
        <v>776</v>
      </c>
      <c r="Y139" s="78" t="s">
        <v>1089</v>
      </c>
    </row>
    <row r="140" spans="1:26" ht="15">
      <c r="A140" s="62" t="s">
        <v>269</v>
      </c>
      <c r="B140" s="62" t="s">
        <v>487</v>
      </c>
      <c r="C140" s="63"/>
      <c r="D140" s="64"/>
      <c r="E140" s="63"/>
      <c r="F140" s="66"/>
      <c r="G140" s="63"/>
      <c r="H140" s="67"/>
      <c r="I140" s="68"/>
      <c r="J140" s="68"/>
      <c r="K140" s="32"/>
      <c r="L140" s="69">
        <v>140</v>
      </c>
      <c r="M140" s="69"/>
      <c r="N140" s="70"/>
      <c r="O140" t="s">
        <v>509</v>
      </c>
      <c r="P140" s="75">
        <v>44938.03065972222</v>
      </c>
      <c r="Q140" t="s">
        <v>575</v>
      </c>
      <c r="R140" s="76" t="s">
        <v>658</v>
      </c>
      <c r="S140" t="s">
        <v>681</v>
      </c>
      <c r="U140" s="75">
        <v>44938.03065972222</v>
      </c>
      <c r="V140" s="76" t="s">
        <v>777</v>
      </c>
      <c r="Y140" s="78" t="s">
        <v>1090</v>
      </c>
      <c r="Z140" s="78" t="s">
        <v>1328</v>
      </c>
    </row>
    <row r="141" spans="1:26" ht="15">
      <c r="A141" s="62" t="s">
        <v>269</v>
      </c>
      <c r="B141" s="62" t="s">
        <v>457</v>
      </c>
      <c r="C141" s="63"/>
      <c r="D141" s="64"/>
      <c r="E141" s="63"/>
      <c r="F141" s="66"/>
      <c r="G141" s="63"/>
      <c r="H141" s="67"/>
      <c r="I141" s="68"/>
      <c r="J141" s="68"/>
      <c r="K141" s="32"/>
      <c r="L141" s="69">
        <v>141</v>
      </c>
      <c r="M141" s="69"/>
      <c r="N141" s="70"/>
      <c r="O141" t="s">
        <v>508</v>
      </c>
      <c r="P141" s="75">
        <v>44938.03065972222</v>
      </c>
      <c r="Q141" t="s">
        <v>575</v>
      </c>
      <c r="R141" s="76" t="s">
        <v>658</v>
      </c>
      <c r="S141" t="s">
        <v>681</v>
      </c>
      <c r="U141" s="75">
        <v>44938.03065972222</v>
      </c>
      <c r="V141" s="76" t="s">
        <v>777</v>
      </c>
      <c r="Y141" s="78" t="s">
        <v>1090</v>
      </c>
      <c r="Z141" s="78" t="s">
        <v>1328</v>
      </c>
    </row>
    <row r="142" spans="1:25" ht="15">
      <c r="A142" s="62" t="s">
        <v>270</v>
      </c>
      <c r="B142" s="62" t="s">
        <v>457</v>
      </c>
      <c r="C142" s="63"/>
      <c r="D142" s="64"/>
      <c r="E142" s="63"/>
      <c r="F142" s="66"/>
      <c r="G142" s="63"/>
      <c r="H142" s="67"/>
      <c r="I142" s="68"/>
      <c r="J142" s="68"/>
      <c r="K142" s="32"/>
      <c r="L142" s="69">
        <v>142</v>
      </c>
      <c r="M142" s="69"/>
      <c r="N142" s="70"/>
      <c r="O142" t="s">
        <v>508</v>
      </c>
      <c r="P142" s="75">
        <v>44938.05820601852</v>
      </c>
      <c r="Q142" t="s">
        <v>555</v>
      </c>
      <c r="U142" s="75">
        <v>44938.05820601852</v>
      </c>
      <c r="V142" s="76" t="s">
        <v>778</v>
      </c>
      <c r="Y142" s="78" t="s">
        <v>1091</v>
      </c>
    </row>
    <row r="143" spans="1:25" ht="15">
      <c r="A143" s="62" t="s">
        <v>270</v>
      </c>
      <c r="B143" s="62" t="s">
        <v>457</v>
      </c>
      <c r="C143" s="63"/>
      <c r="D143" s="64"/>
      <c r="E143" s="63"/>
      <c r="F143" s="66"/>
      <c r="G143" s="63"/>
      <c r="H143" s="67"/>
      <c r="I143" s="68"/>
      <c r="J143" s="68"/>
      <c r="K143" s="32"/>
      <c r="L143" s="69">
        <v>143</v>
      </c>
      <c r="M143" s="69"/>
      <c r="N143" s="70"/>
      <c r="O143" t="s">
        <v>508</v>
      </c>
      <c r="P143" s="75">
        <v>44938.05837962963</v>
      </c>
      <c r="Q143" t="s">
        <v>576</v>
      </c>
      <c r="T143" t="s">
        <v>684</v>
      </c>
      <c r="U143" s="75">
        <v>44938.05837962963</v>
      </c>
      <c r="V143" s="76" t="s">
        <v>779</v>
      </c>
      <c r="Y143" s="78" t="s">
        <v>1092</v>
      </c>
    </row>
    <row r="144" spans="1:25" ht="15">
      <c r="A144" s="62" t="s">
        <v>271</v>
      </c>
      <c r="B144" s="62" t="s">
        <v>457</v>
      </c>
      <c r="C144" s="63"/>
      <c r="D144" s="64"/>
      <c r="E144" s="63"/>
      <c r="F144" s="66"/>
      <c r="G144" s="63"/>
      <c r="H144" s="67"/>
      <c r="I144" s="68"/>
      <c r="J144" s="68"/>
      <c r="K144" s="32"/>
      <c r="L144" s="69">
        <v>144</v>
      </c>
      <c r="M144" s="69"/>
      <c r="N144" s="70"/>
      <c r="O144" t="s">
        <v>508</v>
      </c>
      <c r="P144" s="75">
        <v>44938.24003472222</v>
      </c>
      <c r="Q144" t="s">
        <v>577</v>
      </c>
      <c r="R144" s="76" t="s">
        <v>659</v>
      </c>
      <c r="S144" t="s">
        <v>681</v>
      </c>
      <c r="T144" t="s">
        <v>689</v>
      </c>
      <c r="U144" s="75">
        <v>44938.24003472222</v>
      </c>
      <c r="V144" s="76" t="s">
        <v>780</v>
      </c>
      <c r="Y144" s="78" t="s">
        <v>1093</v>
      </c>
    </row>
    <row r="145" spans="1:25" ht="15">
      <c r="A145" s="62" t="s">
        <v>272</v>
      </c>
      <c r="B145" s="62" t="s">
        <v>457</v>
      </c>
      <c r="C145" s="63"/>
      <c r="D145" s="64"/>
      <c r="E145" s="63"/>
      <c r="F145" s="66"/>
      <c r="G145" s="63"/>
      <c r="H145" s="67"/>
      <c r="I145" s="68"/>
      <c r="J145" s="68"/>
      <c r="K145" s="32"/>
      <c r="L145" s="69">
        <v>145</v>
      </c>
      <c r="M145" s="69"/>
      <c r="N145" s="70"/>
      <c r="O145" t="s">
        <v>508</v>
      </c>
      <c r="P145" s="75">
        <v>44938.24533564815</v>
      </c>
      <c r="Q145" t="s">
        <v>578</v>
      </c>
      <c r="U145" s="75">
        <v>44938.24533564815</v>
      </c>
      <c r="V145" s="76" t="s">
        <v>781</v>
      </c>
      <c r="Y145" s="78" t="s">
        <v>1094</v>
      </c>
    </row>
    <row r="146" spans="1:26" ht="15">
      <c r="A146" s="62" t="s">
        <v>273</v>
      </c>
      <c r="B146" s="62" t="s">
        <v>457</v>
      </c>
      <c r="C146" s="63"/>
      <c r="D146" s="64"/>
      <c r="E146" s="63"/>
      <c r="F146" s="66"/>
      <c r="G146" s="63"/>
      <c r="H146" s="67"/>
      <c r="I146" s="68"/>
      <c r="J146" s="68"/>
      <c r="K146" s="32"/>
      <c r="L146" s="69">
        <v>146</v>
      </c>
      <c r="M146" s="69"/>
      <c r="N146" s="70"/>
      <c r="O146" t="s">
        <v>509</v>
      </c>
      <c r="P146" s="75">
        <v>44938.41643518519</v>
      </c>
      <c r="Q146" t="s">
        <v>579</v>
      </c>
      <c r="U146" s="75">
        <v>44938.41643518519</v>
      </c>
      <c r="V146" s="76" t="s">
        <v>782</v>
      </c>
      <c r="Y146" s="78" t="s">
        <v>1095</v>
      </c>
      <c r="Z146" s="78" t="s">
        <v>1326</v>
      </c>
    </row>
    <row r="147" spans="1:25" ht="15">
      <c r="A147" s="62" t="s">
        <v>274</v>
      </c>
      <c r="B147" s="62" t="s">
        <v>457</v>
      </c>
      <c r="C147" s="63"/>
      <c r="D147" s="64"/>
      <c r="E147" s="63"/>
      <c r="F147" s="66"/>
      <c r="G147" s="63"/>
      <c r="H147" s="67"/>
      <c r="I147" s="68"/>
      <c r="J147" s="68"/>
      <c r="K147" s="32"/>
      <c r="L147" s="69">
        <v>147</v>
      </c>
      <c r="M147" s="69"/>
      <c r="N147" s="70"/>
      <c r="O147" t="s">
        <v>508</v>
      </c>
      <c r="P147" s="75">
        <v>44934.484814814816</v>
      </c>
      <c r="Q147" t="s">
        <v>580</v>
      </c>
      <c r="R147" s="76" t="s">
        <v>660</v>
      </c>
      <c r="S147" t="s">
        <v>682</v>
      </c>
      <c r="U147" s="75">
        <v>44934.484814814816</v>
      </c>
      <c r="V147" s="76" t="s">
        <v>783</v>
      </c>
      <c r="W147">
        <v>3.15748441</v>
      </c>
      <c r="X147">
        <v>101.61127021</v>
      </c>
      <c r="Y147" s="78" t="s">
        <v>1096</v>
      </c>
    </row>
    <row r="148" spans="1:25" ht="15">
      <c r="A148" s="62" t="s">
        <v>274</v>
      </c>
      <c r="B148" s="62" t="s">
        <v>457</v>
      </c>
      <c r="C148" s="63"/>
      <c r="D148" s="64"/>
      <c r="E148" s="63"/>
      <c r="F148" s="66"/>
      <c r="G148" s="63"/>
      <c r="H148" s="67"/>
      <c r="I148" s="68"/>
      <c r="J148" s="68"/>
      <c r="K148" s="32"/>
      <c r="L148" s="69">
        <v>148</v>
      </c>
      <c r="M148" s="69"/>
      <c r="N148" s="70"/>
      <c r="O148" t="s">
        <v>508</v>
      </c>
      <c r="P148" s="75">
        <v>44936.290358796294</v>
      </c>
      <c r="Q148" t="s">
        <v>581</v>
      </c>
      <c r="R148" s="76" t="s">
        <v>661</v>
      </c>
      <c r="S148" t="s">
        <v>682</v>
      </c>
      <c r="U148" s="75">
        <v>44936.290358796294</v>
      </c>
      <c r="V148" s="76" t="s">
        <v>784</v>
      </c>
      <c r="W148">
        <v>2.96923765</v>
      </c>
      <c r="X148">
        <v>101.71300163</v>
      </c>
      <c r="Y148" s="78" t="s">
        <v>1097</v>
      </c>
    </row>
    <row r="149" spans="1:25" ht="15">
      <c r="A149" s="62" t="s">
        <v>274</v>
      </c>
      <c r="B149" s="62" t="s">
        <v>457</v>
      </c>
      <c r="C149" s="63"/>
      <c r="D149" s="64"/>
      <c r="E149" s="63"/>
      <c r="F149" s="66"/>
      <c r="G149" s="63"/>
      <c r="H149" s="67"/>
      <c r="I149" s="68"/>
      <c r="J149" s="68"/>
      <c r="K149" s="32"/>
      <c r="L149" s="69">
        <v>149</v>
      </c>
      <c r="M149" s="69"/>
      <c r="N149" s="70"/>
      <c r="O149" t="s">
        <v>508</v>
      </c>
      <c r="P149" s="75">
        <v>44938.45457175926</v>
      </c>
      <c r="Q149" t="s">
        <v>582</v>
      </c>
      <c r="R149" s="76" t="s">
        <v>662</v>
      </c>
      <c r="S149" t="s">
        <v>682</v>
      </c>
      <c r="U149" s="75">
        <v>44938.45457175926</v>
      </c>
      <c r="V149" s="76" t="s">
        <v>785</v>
      </c>
      <c r="W149">
        <v>3.15748441</v>
      </c>
      <c r="X149">
        <v>101.61127021</v>
      </c>
      <c r="Y149" s="78" t="s">
        <v>1098</v>
      </c>
    </row>
    <row r="150" spans="1:25" ht="15">
      <c r="A150" s="62" t="s">
        <v>275</v>
      </c>
      <c r="B150" s="62" t="s">
        <v>457</v>
      </c>
      <c r="C150" s="63"/>
      <c r="D150" s="64"/>
      <c r="E150" s="63"/>
      <c r="F150" s="66"/>
      <c r="G150" s="63"/>
      <c r="H150" s="67"/>
      <c r="I150" s="68"/>
      <c r="J150" s="68"/>
      <c r="K150" s="32"/>
      <c r="L150" s="69">
        <v>150</v>
      </c>
      <c r="M150" s="69"/>
      <c r="N150" s="70"/>
      <c r="O150" t="s">
        <v>508</v>
      </c>
      <c r="P150" s="75">
        <v>44938.46377314815</v>
      </c>
      <c r="Q150" t="s">
        <v>583</v>
      </c>
      <c r="R150" s="76" t="s">
        <v>663</v>
      </c>
      <c r="S150" t="s">
        <v>682</v>
      </c>
      <c r="U150" s="75">
        <v>44938.46377314815</v>
      </c>
      <c r="V150" s="76" t="s">
        <v>786</v>
      </c>
      <c r="W150">
        <v>5.332721</v>
      </c>
      <c r="X150">
        <v>100.306751</v>
      </c>
      <c r="Y150" s="78" t="s">
        <v>1099</v>
      </c>
    </row>
    <row r="151" spans="1:26" ht="15">
      <c r="A151" s="62" t="s">
        <v>276</v>
      </c>
      <c r="B151" s="62" t="s">
        <v>457</v>
      </c>
      <c r="C151" s="63"/>
      <c r="D151" s="64"/>
      <c r="E151" s="63"/>
      <c r="F151" s="66"/>
      <c r="G151" s="63"/>
      <c r="H151" s="67"/>
      <c r="I151" s="68"/>
      <c r="J151" s="68"/>
      <c r="K151" s="32"/>
      <c r="L151" s="69">
        <v>151</v>
      </c>
      <c r="M151" s="69"/>
      <c r="N151" s="70"/>
      <c r="O151" t="s">
        <v>509</v>
      </c>
      <c r="P151" s="75">
        <v>44938.59912037037</v>
      </c>
      <c r="Q151" t="s">
        <v>584</v>
      </c>
      <c r="U151" s="75">
        <v>44938.59912037037</v>
      </c>
      <c r="V151" s="76" t="s">
        <v>787</v>
      </c>
      <c r="Y151" s="78" t="s">
        <v>1100</v>
      </c>
      <c r="Z151" s="78" t="s">
        <v>1329</v>
      </c>
    </row>
    <row r="152" spans="1:25" ht="15">
      <c r="A152" s="62" t="s">
        <v>277</v>
      </c>
      <c r="B152" s="62" t="s">
        <v>457</v>
      </c>
      <c r="C152" s="63"/>
      <c r="D152" s="64"/>
      <c r="E152" s="63"/>
      <c r="F152" s="66"/>
      <c r="G152" s="63"/>
      <c r="H152" s="67"/>
      <c r="I152" s="68"/>
      <c r="J152" s="68"/>
      <c r="K152" s="32"/>
      <c r="L152" s="69">
        <v>152</v>
      </c>
      <c r="M152" s="69"/>
      <c r="N152" s="70"/>
      <c r="O152" t="s">
        <v>508</v>
      </c>
      <c r="P152" s="75">
        <v>44938.68498842593</v>
      </c>
      <c r="Q152" t="s">
        <v>585</v>
      </c>
      <c r="U152" s="75">
        <v>44938.68498842593</v>
      </c>
      <c r="V152" s="76" t="s">
        <v>788</v>
      </c>
      <c r="Y152" s="78" t="s">
        <v>1101</v>
      </c>
    </row>
    <row r="153" spans="1:25" ht="15">
      <c r="A153" s="62" t="s">
        <v>278</v>
      </c>
      <c r="B153" s="62" t="s">
        <v>457</v>
      </c>
      <c r="C153" s="63"/>
      <c r="D153" s="64"/>
      <c r="E153" s="63"/>
      <c r="F153" s="66"/>
      <c r="G153" s="63"/>
      <c r="H153" s="67"/>
      <c r="I153" s="68"/>
      <c r="J153" s="68"/>
      <c r="K153" s="32"/>
      <c r="L153" s="69">
        <v>153</v>
      </c>
      <c r="M153" s="69"/>
      <c r="N153" s="70"/>
      <c r="O153" t="s">
        <v>508</v>
      </c>
      <c r="P153" s="75">
        <v>44939.033842592595</v>
      </c>
      <c r="Q153" t="s">
        <v>586</v>
      </c>
      <c r="R153" s="76" t="s">
        <v>664</v>
      </c>
      <c r="S153" t="s">
        <v>682</v>
      </c>
      <c r="U153" s="75">
        <v>44939.033842592595</v>
      </c>
      <c r="V153" s="76" t="s">
        <v>789</v>
      </c>
      <c r="W153">
        <v>3.1517262</v>
      </c>
      <c r="X153">
        <v>101.66601</v>
      </c>
      <c r="Y153" s="78" t="s">
        <v>1102</v>
      </c>
    </row>
    <row r="154" spans="1:25" ht="15">
      <c r="A154" s="62" t="s">
        <v>279</v>
      </c>
      <c r="B154" s="62" t="s">
        <v>457</v>
      </c>
      <c r="C154" s="63"/>
      <c r="D154" s="64"/>
      <c r="E154" s="63"/>
      <c r="F154" s="66"/>
      <c r="G154" s="63"/>
      <c r="H154" s="67"/>
      <c r="I154" s="68"/>
      <c r="J154" s="68"/>
      <c r="K154" s="32"/>
      <c r="L154" s="69">
        <v>154</v>
      </c>
      <c r="M154" s="69"/>
      <c r="N154" s="70"/>
      <c r="O154" t="s">
        <v>508</v>
      </c>
      <c r="P154" s="75">
        <v>44939.074583333335</v>
      </c>
      <c r="Q154" t="s">
        <v>587</v>
      </c>
      <c r="T154" t="s">
        <v>460</v>
      </c>
      <c r="U154" s="75">
        <v>44939.074583333335</v>
      </c>
      <c r="V154" s="76" t="s">
        <v>790</v>
      </c>
      <c r="Y154" s="78" t="s">
        <v>1103</v>
      </c>
    </row>
    <row r="155" spans="1:26" ht="15">
      <c r="A155" s="62" t="s">
        <v>280</v>
      </c>
      <c r="B155" s="62" t="s">
        <v>457</v>
      </c>
      <c r="C155" s="63"/>
      <c r="D155" s="64"/>
      <c r="E155" s="63"/>
      <c r="F155" s="66"/>
      <c r="G155" s="63"/>
      <c r="H155" s="67"/>
      <c r="I155" s="68"/>
      <c r="J155" s="68"/>
      <c r="K155" s="32"/>
      <c r="L155" s="69">
        <v>155</v>
      </c>
      <c r="M155" s="69"/>
      <c r="N155" s="70"/>
      <c r="O155" t="s">
        <v>508</v>
      </c>
      <c r="P155" s="75">
        <v>44939.07545138889</v>
      </c>
      <c r="Q155" t="s">
        <v>588</v>
      </c>
      <c r="U155" s="75">
        <v>44939.07545138889</v>
      </c>
      <c r="V155" s="76" t="s">
        <v>791</v>
      </c>
      <c r="Y155" s="78" t="s">
        <v>1104</v>
      </c>
      <c r="Z155" s="78" t="s">
        <v>1105</v>
      </c>
    </row>
    <row r="156" spans="1:26" ht="15">
      <c r="A156" s="62" t="s">
        <v>280</v>
      </c>
      <c r="B156" s="62" t="s">
        <v>281</v>
      </c>
      <c r="C156" s="63"/>
      <c r="D156" s="64"/>
      <c r="E156" s="63"/>
      <c r="F156" s="66"/>
      <c r="G156" s="63"/>
      <c r="H156" s="67"/>
      <c r="I156" s="68"/>
      <c r="J156" s="68"/>
      <c r="K156" s="32"/>
      <c r="L156" s="69">
        <v>156</v>
      </c>
      <c r="M156" s="69"/>
      <c r="N156" s="70"/>
      <c r="O156" t="s">
        <v>509</v>
      </c>
      <c r="P156" s="75">
        <v>44939.07545138889</v>
      </c>
      <c r="Q156" t="s">
        <v>588</v>
      </c>
      <c r="U156" s="75">
        <v>44939.07545138889</v>
      </c>
      <c r="V156" s="76" t="s">
        <v>791</v>
      </c>
      <c r="Y156" s="78" t="s">
        <v>1104</v>
      </c>
      <c r="Z156" s="78" t="s">
        <v>1105</v>
      </c>
    </row>
    <row r="157" spans="1:25" ht="15">
      <c r="A157" s="62" t="s">
        <v>281</v>
      </c>
      <c r="B157" s="62" t="s">
        <v>281</v>
      </c>
      <c r="C157" s="63"/>
      <c r="D157" s="64"/>
      <c r="E157" s="63"/>
      <c r="F157" s="66"/>
      <c r="G157" s="63"/>
      <c r="H157" s="67"/>
      <c r="I157" s="68"/>
      <c r="J157" s="68"/>
      <c r="K157" s="32"/>
      <c r="L157" s="69">
        <v>157</v>
      </c>
      <c r="M157" s="69"/>
      <c r="N157" s="70"/>
      <c r="O157" t="s">
        <v>179</v>
      </c>
      <c r="P157" s="75">
        <v>44938.96671296296</v>
      </c>
      <c r="Q157" t="s">
        <v>589</v>
      </c>
      <c r="R157" s="76" t="s">
        <v>665</v>
      </c>
      <c r="S157" t="s">
        <v>681</v>
      </c>
      <c r="U157" s="75">
        <v>44938.96671296296</v>
      </c>
      <c r="V157" s="76" t="s">
        <v>792</v>
      </c>
      <c r="Y157" s="78" t="s">
        <v>1105</v>
      </c>
    </row>
    <row r="158" spans="1:26" ht="15">
      <c r="A158" s="62" t="s">
        <v>282</v>
      </c>
      <c r="B158" s="62" t="s">
        <v>281</v>
      </c>
      <c r="C158" s="63"/>
      <c r="D158" s="64"/>
      <c r="E158" s="63"/>
      <c r="F158" s="66"/>
      <c r="G158" s="63"/>
      <c r="H158" s="67"/>
      <c r="I158" s="68"/>
      <c r="J158" s="68"/>
      <c r="K158" s="32"/>
      <c r="L158" s="69">
        <v>158</v>
      </c>
      <c r="M158" s="69"/>
      <c r="N158" s="70"/>
      <c r="O158" t="s">
        <v>509</v>
      </c>
      <c r="P158" s="75">
        <v>44939.1340625</v>
      </c>
      <c r="Q158" t="s">
        <v>590</v>
      </c>
      <c r="U158" s="75">
        <v>44939.1340625</v>
      </c>
      <c r="V158" s="76" t="s">
        <v>793</v>
      </c>
      <c r="Y158" s="78" t="s">
        <v>1106</v>
      </c>
      <c r="Z158" s="78" t="s">
        <v>1105</v>
      </c>
    </row>
    <row r="159" spans="1:26" ht="15">
      <c r="A159" s="62" t="s">
        <v>282</v>
      </c>
      <c r="B159" s="62" t="s">
        <v>457</v>
      </c>
      <c r="C159" s="63"/>
      <c r="D159" s="64"/>
      <c r="E159" s="63"/>
      <c r="F159" s="66"/>
      <c r="G159" s="63"/>
      <c r="H159" s="67"/>
      <c r="I159" s="68"/>
      <c r="J159" s="68"/>
      <c r="K159" s="32"/>
      <c r="L159" s="69">
        <v>159</v>
      </c>
      <c r="M159" s="69"/>
      <c r="N159" s="70"/>
      <c r="O159" t="s">
        <v>508</v>
      </c>
      <c r="P159" s="75">
        <v>44939.1340625</v>
      </c>
      <c r="Q159" t="s">
        <v>590</v>
      </c>
      <c r="U159" s="75">
        <v>44939.1340625</v>
      </c>
      <c r="V159" s="76" t="s">
        <v>793</v>
      </c>
      <c r="Y159" s="78" t="s">
        <v>1106</v>
      </c>
      <c r="Z159" s="78" t="s">
        <v>1105</v>
      </c>
    </row>
    <row r="160" spans="1:25" ht="15">
      <c r="A160" s="62" t="s">
        <v>283</v>
      </c>
      <c r="B160" s="62" t="s">
        <v>457</v>
      </c>
      <c r="C160" s="63"/>
      <c r="D160" s="64"/>
      <c r="E160" s="63"/>
      <c r="F160" s="66"/>
      <c r="G160" s="63"/>
      <c r="H160" s="67"/>
      <c r="I160" s="68"/>
      <c r="J160" s="68"/>
      <c r="K160" s="32"/>
      <c r="L160" s="69">
        <v>160</v>
      </c>
      <c r="M160" s="69"/>
      <c r="N160" s="70"/>
      <c r="O160" t="s">
        <v>508</v>
      </c>
      <c r="P160" s="75">
        <v>44939.16609953704</v>
      </c>
      <c r="Q160" t="s">
        <v>591</v>
      </c>
      <c r="R160" s="76" t="s">
        <v>666</v>
      </c>
      <c r="S160" t="s">
        <v>681</v>
      </c>
      <c r="U160" s="75">
        <v>44939.16609953704</v>
      </c>
      <c r="V160" s="76" t="s">
        <v>794</v>
      </c>
      <c r="Y160" s="78" t="s">
        <v>1107</v>
      </c>
    </row>
    <row r="161" spans="1:25" ht="15">
      <c r="A161" s="62" t="s">
        <v>284</v>
      </c>
      <c r="B161" s="62" t="s">
        <v>488</v>
      </c>
      <c r="C161" s="63"/>
      <c r="D161" s="64"/>
      <c r="E161" s="63"/>
      <c r="F161" s="66"/>
      <c r="G161" s="63"/>
      <c r="H161" s="67"/>
      <c r="I161" s="68"/>
      <c r="J161" s="68"/>
      <c r="K161" s="32"/>
      <c r="L161" s="69">
        <v>161</v>
      </c>
      <c r="M161" s="69"/>
      <c r="N161" s="70"/>
      <c r="O161" t="s">
        <v>508</v>
      </c>
      <c r="P161" s="75">
        <v>44939.182118055556</v>
      </c>
      <c r="Q161" t="s">
        <v>592</v>
      </c>
      <c r="R161" s="76" t="s">
        <v>667</v>
      </c>
      <c r="S161" t="s">
        <v>681</v>
      </c>
      <c r="U161" s="75">
        <v>44939.182118055556</v>
      </c>
      <c r="V161" s="76" t="s">
        <v>795</v>
      </c>
      <c r="Y161" s="78" t="s">
        <v>1108</v>
      </c>
    </row>
    <row r="162" spans="1:25" ht="15">
      <c r="A162" s="62" t="s">
        <v>284</v>
      </c>
      <c r="B162" s="62" t="s">
        <v>488</v>
      </c>
      <c r="C162" s="63"/>
      <c r="D162" s="64"/>
      <c r="E162" s="63"/>
      <c r="F162" s="66"/>
      <c r="G162" s="63"/>
      <c r="H162" s="67"/>
      <c r="I162" s="68"/>
      <c r="J162" s="68"/>
      <c r="K162" s="32"/>
      <c r="L162" s="69">
        <v>162</v>
      </c>
      <c r="M162" s="69"/>
      <c r="N162" s="70"/>
      <c r="O162" t="s">
        <v>508</v>
      </c>
      <c r="P162" s="75">
        <v>44939.18243055556</v>
      </c>
      <c r="Q162" t="s">
        <v>593</v>
      </c>
      <c r="R162" s="76" t="s">
        <v>668</v>
      </c>
      <c r="S162" t="s">
        <v>681</v>
      </c>
      <c r="U162" s="75">
        <v>44939.18243055556</v>
      </c>
      <c r="V162" s="76" t="s">
        <v>796</v>
      </c>
      <c r="Y162" s="78" t="s">
        <v>1109</v>
      </c>
    </row>
    <row r="163" spans="1:25" ht="15">
      <c r="A163" s="62" t="s">
        <v>284</v>
      </c>
      <c r="B163" s="62" t="s">
        <v>489</v>
      </c>
      <c r="C163" s="63"/>
      <c r="D163" s="64"/>
      <c r="E163" s="63"/>
      <c r="F163" s="66"/>
      <c r="G163" s="63"/>
      <c r="H163" s="67"/>
      <c r="I163" s="68"/>
      <c r="J163" s="68"/>
      <c r="K163" s="32"/>
      <c r="L163" s="69">
        <v>163</v>
      </c>
      <c r="M163" s="69"/>
      <c r="N163" s="70"/>
      <c r="O163" t="s">
        <v>508</v>
      </c>
      <c r="P163" s="75">
        <v>44939.182118055556</v>
      </c>
      <c r="Q163" t="s">
        <v>592</v>
      </c>
      <c r="R163" s="76" t="s">
        <v>667</v>
      </c>
      <c r="S163" t="s">
        <v>681</v>
      </c>
      <c r="U163" s="75">
        <v>44939.182118055556</v>
      </c>
      <c r="V163" s="76" t="s">
        <v>795</v>
      </c>
      <c r="Y163" s="78" t="s">
        <v>1108</v>
      </c>
    </row>
    <row r="164" spans="1:25" ht="15">
      <c r="A164" s="62" t="s">
        <v>284</v>
      </c>
      <c r="B164" s="62" t="s">
        <v>489</v>
      </c>
      <c r="C164" s="63"/>
      <c r="D164" s="64"/>
      <c r="E164" s="63"/>
      <c r="F164" s="66"/>
      <c r="G164" s="63"/>
      <c r="H164" s="67"/>
      <c r="I164" s="68"/>
      <c r="J164" s="68"/>
      <c r="K164" s="32"/>
      <c r="L164" s="69">
        <v>164</v>
      </c>
      <c r="M164" s="69"/>
      <c r="N164" s="70"/>
      <c r="O164" t="s">
        <v>508</v>
      </c>
      <c r="P164" s="75">
        <v>44939.18243055556</v>
      </c>
      <c r="Q164" t="s">
        <v>593</v>
      </c>
      <c r="R164" s="76" t="s">
        <v>668</v>
      </c>
      <c r="S164" t="s">
        <v>681</v>
      </c>
      <c r="U164" s="75">
        <v>44939.18243055556</v>
      </c>
      <c r="V164" s="76" t="s">
        <v>796</v>
      </c>
      <c r="Y164" s="78" t="s">
        <v>1109</v>
      </c>
    </row>
    <row r="165" spans="1:25" ht="15">
      <c r="A165" s="62" t="s">
        <v>284</v>
      </c>
      <c r="B165" s="62" t="s">
        <v>490</v>
      </c>
      <c r="C165" s="63"/>
      <c r="D165" s="64"/>
      <c r="E165" s="63"/>
      <c r="F165" s="66"/>
      <c r="G165" s="63"/>
      <c r="H165" s="67"/>
      <c r="I165" s="68"/>
      <c r="J165" s="68"/>
      <c r="K165" s="32"/>
      <c r="L165" s="69">
        <v>165</v>
      </c>
      <c r="M165" s="69"/>
      <c r="N165" s="70"/>
      <c r="O165" t="s">
        <v>508</v>
      </c>
      <c r="P165" s="75">
        <v>44939.182118055556</v>
      </c>
      <c r="Q165" t="s">
        <v>592</v>
      </c>
      <c r="R165" s="76" t="s">
        <v>667</v>
      </c>
      <c r="S165" t="s">
        <v>681</v>
      </c>
      <c r="U165" s="75">
        <v>44939.182118055556</v>
      </c>
      <c r="V165" s="76" t="s">
        <v>795</v>
      </c>
      <c r="Y165" s="78" t="s">
        <v>1108</v>
      </c>
    </row>
    <row r="166" spans="1:25" ht="15">
      <c r="A166" s="62" t="s">
        <v>284</v>
      </c>
      <c r="B166" s="62" t="s">
        <v>490</v>
      </c>
      <c r="C166" s="63"/>
      <c r="D166" s="64"/>
      <c r="E166" s="63"/>
      <c r="F166" s="66"/>
      <c r="G166" s="63"/>
      <c r="H166" s="67"/>
      <c r="I166" s="68"/>
      <c r="J166" s="68"/>
      <c r="K166" s="32"/>
      <c r="L166" s="69">
        <v>166</v>
      </c>
      <c r="M166" s="69"/>
      <c r="N166" s="70"/>
      <c r="O166" t="s">
        <v>508</v>
      </c>
      <c r="P166" s="75">
        <v>44939.18243055556</v>
      </c>
      <c r="Q166" t="s">
        <v>593</v>
      </c>
      <c r="R166" s="76" t="s">
        <v>668</v>
      </c>
      <c r="S166" t="s">
        <v>681</v>
      </c>
      <c r="U166" s="75">
        <v>44939.18243055556</v>
      </c>
      <c r="V166" s="76" t="s">
        <v>796</v>
      </c>
      <c r="Y166" s="78" t="s">
        <v>1109</v>
      </c>
    </row>
    <row r="167" spans="1:25" ht="15">
      <c r="A167" s="62" t="s">
        <v>284</v>
      </c>
      <c r="B167" s="62" t="s">
        <v>491</v>
      </c>
      <c r="C167" s="63"/>
      <c r="D167" s="64"/>
      <c r="E167" s="63"/>
      <c r="F167" s="66"/>
      <c r="G167" s="63"/>
      <c r="H167" s="67"/>
      <c r="I167" s="68"/>
      <c r="J167" s="68"/>
      <c r="K167" s="32"/>
      <c r="L167" s="69">
        <v>167</v>
      </c>
      <c r="M167" s="69"/>
      <c r="N167" s="70"/>
      <c r="O167" t="s">
        <v>508</v>
      </c>
      <c r="P167" s="75">
        <v>44939.182118055556</v>
      </c>
      <c r="Q167" t="s">
        <v>592</v>
      </c>
      <c r="R167" s="76" t="s">
        <v>667</v>
      </c>
      <c r="S167" t="s">
        <v>681</v>
      </c>
      <c r="U167" s="75">
        <v>44939.182118055556</v>
      </c>
      <c r="V167" s="76" t="s">
        <v>795</v>
      </c>
      <c r="Y167" s="78" t="s">
        <v>1108</v>
      </c>
    </row>
    <row r="168" spans="1:25" ht="15">
      <c r="A168" s="62" t="s">
        <v>284</v>
      </c>
      <c r="B168" s="62" t="s">
        <v>491</v>
      </c>
      <c r="C168" s="63"/>
      <c r="D168" s="64"/>
      <c r="E168" s="63"/>
      <c r="F168" s="66"/>
      <c r="G168" s="63"/>
      <c r="H168" s="67"/>
      <c r="I168" s="68"/>
      <c r="J168" s="68"/>
      <c r="K168" s="32"/>
      <c r="L168" s="69">
        <v>168</v>
      </c>
      <c r="M168" s="69"/>
      <c r="N168" s="70"/>
      <c r="O168" t="s">
        <v>508</v>
      </c>
      <c r="P168" s="75">
        <v>44939.18243055556</v>
      </c>
      <c r="Q168" t="s">
        <v>593</v>
      </c>
      <c r="R168" s="76" t="s">
        <v>668</v>
      </c>
      <c r="S168" t="s">
        <v>681</v>
      </c>
      <c r="U168" s="75">
        <v>44939.18243055556</v>
      </c>
      <c r="V168" s="76" t="s">
        <v>796</v>
      </c>
      <c r="Y168" s="78" t="s">
        <v>1109</v>
      </c>
    </row>
    <row r="169" spans="1:25" ht="15">
      <c r="A169" s="62" t="s">
        <v>284</v>
      </c>
      <c r="B169" s="62" t="s">
        <v>492</v>
      </c>
      <c r="C169" s="63"/>
      <c r="D169" s="64"/>
      <c r="E169" s="63"/>
      <c r="F169" s="66"/>
      <c r="G169" s="63"/>
      <c r="H169" s="67"/>
      <c r="I169" s="68"/>
      <c r="J169" s="68"/>
      <c r="K169" s="32"/>
      <c r="L169" s="69">
        <v>169</v>
      </c>
      <c r="M169" s="69"/>
      <c r="N169" s="70"/>
      <c r="O169" t="s">
        <v>508</v>
      </c>
      <c r="P169" s="75">
        <v>44939.182118055556</v>
      </c>
      <c r="Q169" t="s">
        <v>592</v>
      </c>
      <c r="R169" s="76" t="s">
        <v>667</v>
      </c>
      <c r="S169" t="s">
        <v>681</v>
      </c>
      <c r="U169" s="75">
        <v>44939.182118055556</v>
      </c>
      <c r="V169" s="76" t="s">
        <v>795</v>
      </c>
      <c r="Y169" s="78" t="s">
        <v>1108</v>
      </c>
    </row>
    <row r="170" spans="1:25" ht="15">
      <c r="A170" s="62" t="s">
        <v>284</v>
      </c>
      <c r="B170" s="62" t="s">
        <v>492</v>
      </c>
      <c r="C170" s="63"/>
      <c r="D170" s="64"/>
      <c r="E170" s="63"/>
      <c r="F170" s="66"/>
      <c r="G170" s="63"/>
      <c r="H170" s="67"/>
      <c r="I170" s="68"/>
      <c r="J170" s="68"/>
      <c r="K170" s="32"/>
      <c r="L170" s="69">
        <v>170</v>
      </c>
      <c r="M170" s="69"/>
      <c r="N170" s="70"/>
      <c r="O170" t="s">
        <v>508</v>
      </c>
      <c r="P170" s="75">
        <v>44939.18243055556</v>
      </c>
      <c r="Q170" t="s">
        <v>593</v>
      </c>
      <c r="R170" s="76" t="s">
        <v>668</v>
      </c>
      <c r="S170" t="s">
        <v>681</v>
      </c>
      <c r="U170" s="75">
        <v>44939.18243055556</v>
      </c>
      <c r="V170" s="76" t="s">
        <v>796</v>
      </c>
      <c r="Y170" s="78" t="s">
        <v>1109</v>
      </c>
    </row>
    <row r="171" spans="1:25" ht="15">
      <c r="A171" s="62" t="s">
        <v>284</v>
      </c>
      <c r="B171" s="62" t="s">
        <v>493</v>
      </c>
      <c r="C171" s="63"/>
      <c r="D171" s="64"/>
      <c r="E171" s="63"/>
      <c r="F171" s="66"/>
      <c r="G171" s="63"/>
      <c r="H171" s="67"/>
      <c r="I171" s="68"/>
      <c r="J171" s="68"/>
      <c r="K171" s="32"/>
      <c r="L171" s="69">
        <v>171</v>
      </c>
      <c r="M171" s="69"/>
      <c r="N171" s="70"/>
      <c r="O171" t="s">
        <v>508</v>
      </c>
      <c r="P171" s="75">
        <v>44939.182118055556</v>
      </c>
      <c r="Q171" t="s">
        <v>592</v>
      </c>
      <c r="R171" s="76" t="s">
        <v>667</v>
      </c>
      <c r="S171" t="s">
        <v>681</v>
      </c>
      <c r="U171" s="75">
        <v>44939.182118055556</v>
      </c>
      <c r="V171" s="76" t="s">
        <v>795</v>
      </c>
      <c r="Y171" s="78" t="s">
        <v>1108</v>
      </c>
    </row>
    <row r="172" spans="1:25" ht="15">
      <c r="A172" s="62" t="s">
        <v>284</v>
      </c>
      <c r="B172" s="62" t="s">
        <v>493</v>
      </c>
      <c r="C172" s="63"/>
      <c r="D172" s="64"/>
      <c r="E172" s="63"/>
      <c r="F172" s="66"/>
      <c r="G172" s="63"/>
      <c r="H172" s="67"/>
      <c r="I172" s="68"/>
      <c r="J172" s="68"/>
      <c r="K172" s="32"/>
      <c r="L172" s="69">
        <v>172</v>
      </c>
      <c r="M172" s="69"/>
      <c r="N172" s="70"/>
      <c r="O172" t="s">
        <v>508</v>
      </c>
      <c r="P172" s="75">
        <v>44939.18243055556</v>
      </c>
      <c r="Q172" t="s">
        <v>593</v>
      </c>
      <c r="R172" s="76" t="s">
        <v>668</v>
      </c>
      <c r="S172" t="s">
        <v>681</v>
      </c>
      <c r="U172" s="75">
        <v>44939.18243055556</v>
      </c>
      <c r="V172" s="76" t="s">
        <v>796</v>
      </c>
      <c r="Y172" s="78" t="s">
        <v>1109</v>
      </c>
    </row>
    <row r="173" spans="1:25" ht="15">
      <c r="A173" s="62" t="s">
        <v>284</v>
      </c>
      <c r="B173" s="62" t="s">
        <v>494</v>
      </c>
      <c r="C173" s="63"/>
      <c r="D173" s="64"/>
      <c r="E173" s="63"/>
      <c r="F173" s="66"/>
      <c r="G173" s="63"/>
      <c r="H173" s="67"/>
      <c r="I173" s="68"/>
      <c r="J173" s="68"/>
      <c r="K173" s="32"/>
      <c r="L173" s="69">
        <v>173</v>
      </c>
      <c r="M173" s="69"/>
      <c r="N173" s="70"/>
      <c r="O173" t="s">
        <v>509</v>
      </c>
      <c r="P173" s="75">
        <v>44939.182118055556</v>
      </c>
      <c r="Q173" t="s">
        <v>592</v>
      </c>
      <c r="R173" s="76" t="s">
        <v>667</v>
      </c>
      <c r="S173" t="s">
        <v>681</v>
      </c>
      <c r="U173" s="75">
        <v>44939.182118055556</v>
      </c>
      <c r="V173" s="76" t="s">
        <v>795</v>
      </c>
      <c r="Y173" s="78" t="s">
        <v>1108</v>
      </c>
    </row>
    <row r="174" spans="1:25" ht="15">
      <c r="A174" s="62" t="s">
        <v>284</v>
      </c>
      <c r="B174" s="62" t="s">
        <v>494</v>
      </c>
      <c r="C174" s="63"/>
      <c r="D174" s="64"/>
      <c r="E174" s="63"/>
      <c r="F174" s="66"/>
      <c r="G174" s="63"/>
      <c r="H174" s="67"/>
      <c r="I174" s="68"/>
      <c r="J174" s="68"/>
      <c r="K174" s="32"/>
      <c r="L174" s="69">
        <v>174</v>
      </c>
      <c r="M174" s="69"/>
      <c r="N174" s="70"/>
      <c r="O174" t="s">
        <v>509</v>
      </c>
      <c r="P174" s="75">
        <v>44939.18243055556</v>
      </c>
      <c r="Q174" t="s">
        <v>593</v>
      </c>
      <c r="R174" s="76" t="s">
        <v>668</v>
      </c>
      <c r="S174" t="s">
        <v>681</v>
      </c>
      <c r="U174" s="75">
        <v>44939.18243055556</v>
      </c>
      <c r="V174" s="76" t="s">
        <v>796</v>
      </c>
      <c r="Y174" s="78" t="s">
        <v>1109</v>
      </c>
    </row>
    <row r="175" spans="1:25" ht="15">
      <c r="A175" s="62" t="s">
        <v>284</v>
      </c>
      <c r="B175" s="62" t="s">
        <v>457</v>
      </c>
      <c r="C175" s="63"/>
      <c r="D175" s="64"/>
      <c r="E175" s="63"/>
      <c r="F175" s="66"/>
      <c r="G175" s="63"/>
      <c r="H175" s="67"/>
      <c r="I175" s="68"/>
      <c r="J175" s="68"/>
      <c r="K175" s="32"/>
      <c r="L175" s="69">
        <v>175</v>
      </c>
      <c r="M175" s="69"/>
      <c r="N175" s="70"/>
      <c r="O175" t="s">
        <v>508</v>
      </c>
      <c r="P175" s="75">
        <v>44939.182118055556</v>
      </c>
      <c r="Q175" t="s">
        <v>592</v>
      </c>
      <c r="R175" s="76" t="s">
        <v>667</v>
      </c>
      <c r="S175" t="s">
        <v>681</v>
      </c>
      <c r="U175" s="75">
        <v>44939.182118055556</v>
      </c>
      <c r="V175" s="76" t="s">
        <v>795</v>
      </c>
      <c r="Y175" s="78" t="s">
        <v>1108</v>
      </c>
    </row>
    <row r="176" spans="1:25" ht="15">
      <c r="A176" s="62" t="s">
        <v>284</v>
      </c>
      <c r="B176" s="62" t="s">
        <v>457</v>
      </c>
      <c r="C176" s="63"/>
      <c r="D176" s="64"/>
      <c r="E176" s="63"/>
      <c r="F176" s="66"/>
      <c r="G176" s="63"/>
      <c r="H176" s="67"/>
      <c r="I176" s="68"/>
      <c r="J176" s="68"/>
      <c r="K176" s="32"/>
      <c r="L176" s="69">
        <v>176</v>
      </c>
      <c r="M176" s="69"/>
      <c r="N176" s="70"/>
      <c r="O176" t="s">
        <v>508</v>
      </c>
      <c r="P176" s="75">
        <v>44939.18243055556</v>
      </c>
      <c r="Q176" t="s">
        <v>593</v>
      </c>
      <c r="R176" s="76" t="s">
        <v>668</v>
      </c>
      <c r="S176" t="s">
        <v>681</v>
      </c>
      <c r="U176" s="75">
        <v>44939.18243055556</v>
      </c>
      <c r="V176" s="76" t="s">
        <v>796</v>
      </c>
      <c r="Y176" s="78" t="s">
        <v>1109</v>
      </c>
    </row>
    <row r="177" spans="1:25" ht="15">
      <c r="A177" s="62" t="s">
        <v>285</v>
      </c>
      <c r="B177" s="62" t="s">
        <v>457</v>
      </c>
      <c r="C177" s="63"/>
      <c r="D177" s="64"/>
      <c r="E177" s="63"/>
      <c r="F177" s="66"/>
      <c r="G177" s="63"/>
      <c r="H177" s="67"/>
      <c r="I177" s="68"/>
      <c r="J177" s="68"/>
      <c r="K177" s="32"/>
      <c r="L177" s="69">
        <v>177</v>
      </c>
      <c r="M177" s="69"/>
      <c r="N177" s="70"/>
      <c r="O177" t="s">
        <v>509</v>
      </c>
      <c r="P177" s="75">
        <v>44939.20920138889</v>
      </c>
      <c r="Q177" t="s">
        <v>594</v>
      </c>
      <c r="R177" s="76" t="s">
        <v>669</v>
      </c>
      <c r="S177" t="s">
        <v>681</v>
      </c>
      <c r="U177" s="75">
        <v>44939.20920138889</v>
      </c>
      <c r="V177" s="76" t="s">
        <v>797</v>
      </c>
      <c r="Y177" s="78" t="s">
        <v>1110</v>
      </c>
    </row>
    <row r="178" spans="1:26" ht="15">
      <c r="A178" s="62" t="s">
        <v>286</v>
      </c>
      <c r="B178" s="62" t="s">
        <v>457</v>
      </c>
      <c r="C178" s="63"/>
      <c r="D178" s="64"/>
      <c r="E178" s="63"/>
      <c r="F178" s="66"/>
      <c r="G178" s="63"/>
      <c r="H178" s="67"/>
      <c r="I178" s="68"/>
      <c r="J178" s="68"/>
      <c r="K178" s="32"/>
      <c r="L178" s="69">
        <v>178</v>
      </c>
      <c r="M178" s="69"/>
      <c r="N178" s="70"/>
      <c r="O178" t="s">
        <v>508</v>
      </c>
      <c r="P178" s="75">
        <v>44939.21988425926</v>
      </c>
      <c r="Q178" t="s">
        <v>595</v>
      </c>
      <c r="U178" s="75">
        <v>44939.21988425926</v>
      </c>
      <c r="V178" s="76" t="s">
        <v>798</v>
      </c>
      <c r="Y178" s="78" t="s">
        <v>1111</v>
      </c>
      <c r="Z178" s="78" t="s">
        <v>1330</v>
      </c>
    </row>
    <row r="179" spans="1:26" ht="15">
      <c r="A179" s="62" t="s">
        <v>287</v>
      </c>
      <c r="B179" s="62" t="s">
        <v>495</v>
      </c>
      <c r="C179" s="63"/>
      <c r="D179" s="64"/>
      <c r="E179" s="63"/>
      <c r="F179" s="66"/>
      <c r="G179" s="63"/>
      <c r="H179" s="67"/>
      <c r="I179" s="68"/>
      <c r="J179" s="68"/>
      <c r="K179" s="32"/>
      <c r="L179" s="69">
        <v>179</v>
      </c>
      <c r="M179" s="69"/>
      <c r="N179" s="70"/>
      <c r="O179" t="s">
        <v>508</v>
      </c>
      <c r="P179" s="75">
        <v>44939.15857638889</v>
      </c>
      <c r="Q179" t="s">
        <v>596</v>
      </c>
      <c r="R179" s="76" t="s">
        <v>670</v>
      </c>
      <c r="S179" t="s">
        <v>681</v>
      </c>
      <c r="U179" s="75">
        <v>44939.15857638889</v>
      </c>
      <c r="V179" s="76" t="s">
        <v>799</v>
      </c>
      <c r="Y179" s="78" t="s">
        <v>1112</v>
      </c>
      <c r="Z179" s="78" t="s">
        <v>1331</v>
      </c>
    </row>
    <row r="180" spans="1:26" ht="15">
      <c r="A180" s="62" t="s">
        <v>287</v>
      </c>
      <c r="B180" s="62" t="s">
        <v>496</v>
      </c>
      <c r="C180" s="63"/>
      <c r="D180" s="64"/>
      <c r="E180" s="63"/>
      <c r="F180" s="66"/>
      <c r="G180" s="63"/>
      <c r="H180" s="67"/>
      <c r="I180" s="68"/>
      <c r="J180" s="68"/>
      <c r="K180" s="32"/>
      <c r="L180" s="69">
        <v>180</v>
      </c>
      <c r="M180" s="69"/>
      <c r="N180" s="70"/>
      <c r="O180" t="s">
        <v>509</v>
      </c>
      <c r="P180" s="75">
        <v>44939.14974537037</v>
      </c>
      <c r="Q180" t="s">
        <v>597</v>
      </c>
      <c r="U180" s="75">
        <v>44939.14974537037</v>
      </c>
      <c r="V180" s="76" t="s">
        <v>800</v>
      </c>
      <c r="Y180" s="78" t="s">
        <v>1113</v>
      </c>
      <c r="Z180" s="78" t="s">
        <v>1332</v>
      </c>
    </row>
    <row r="181" spans="1:26" ht="15">
      <c r="A181" s="62" t="s">
        <v>287</v>
      </c>
      <c r="B181" s="62" t="s">
        <v>496</v>
      </c>
      <c r="C181" s="63"/>
      <c r="D181" s="64"/>
      <c r="E181" s="63"/>
      <c r="F181" s="66"/>
      <c r="G181" s="63"/>
      <c r="H181" s="67"/>
      <c r="I181" s="68"/>
      <c r="J181" s="68"/>
      <c r="K181" s="32"/>
      <c r="L181" s="69">
        <v>181</v>
      </c>
      <c r="M181" s="69"/>
      <c r="N181" s="70"/>
      <c r="O181" t="s">
        <v>509</v>
      </c>
      <c r="P181" s="75">
        <v>44939.15857638889</v>
      </c>
      <c r="Q181" t="s">
        <v>596</v>
      </c>
      <c r="R181" s="76" t="s">
        <v>670</v>
      </c>
      <c r="S181" t="s">
        <v>681</v>
      </c>
      <c r="U181" s="75">
        <v>44939.15857638889</v>
      </c>
      <c r="V181" s="76" t="s">
        <v>799</v>
      </c>
      <c r="Y181" s="78" t="s">
        <v>1112</v>
      </c>
      <c r="Z181" s="78" t="s">
        <v>1331</v>
      </c>
    </row>
    <row r="182" spans="1:26" ht="15">
      <c r="A182" s="62" t="s">
        <v>287</v>
      </c>
      <c r="B182" s="62" t="s">
        <v>496</v>
      </c>
      <c r="C182" s="63"/>
      <c r="D182" s="64"/>
      <c r="E182" s="63"/>
      <c r="F182" s="66"/>
      <c r="G182" s="63"/>
      <c r="H182" s="67"/>
      <c r="I182" s="68"/>
      <c r="J182" s="68"/>
      <c r="K182" s="32"/>
      <c r="L182" s="69">
        <v>182</v>
      </c>
      <c r="M182" s="69"/>
      <c r="N182" s="70"/>
      <c r="O182" t="s">
        <v>509</v>
      </c>
      <c r="P182" s="75">
        <v>44939.16689814815</v>
      </c>
      <c r="Q182" t="s">
        <v>598</v>
      </c>
      <c r="R182" s="76" t="s">
        <v>671</v>
      </c>
      <c r="S182" t="s">
        <v>681</v>
      </c>
      <c r="U182" s="75">
        <v>44939.16689814815</v>
      </c>
      <c r="V182" s="76" t="s">
        <v>801</v>
      </c>
      <c r="Y182" s="78" t="s">
        <v>1114</v>
      </c>
      <c r="Z182" s="78" t="s">
        <v>1333</v>
      </c>
    </row>
    <row r="183" spans="1:26" ht="15">
      <c r="A183" s="62" t="s">
        <v>287</v>
      </c>
      <c r="B183" s="62" t="s">
        <v>496</v>
      </c>
      <c r="C183" s="63"/>
      <c r="D183" s="64"/>
      <c r="E183" s="63"/>
      <c r="F183" s="66"/>
      <c r="G183" s="63"/>
      <c r="H183" s="67"/>
      <c r="I183" s="68"/>
      <c r="J183" s="68"/>
      <c r="K183" s="32"/>
      <c r="L183" s="69">
        <v>183</v>
      </c>
      <c r="M183" s="69"/>
      <c r="N183" s="70"/>
      <c r="O183" t="s">
        <v>509</v>
      </c>
      <c r="P183" s="75">
        <v>44939.22869212963</v>
      </c>
      <c r="Q183" t="s">
        <v>599</v>
      </c>
      <c r="R183" s="76" t="s">
        <v>672</v>
      </c>
      <c r="S183" t="s">
        <v>681</v>
      </c>
      <c r="U183" s="75">
        <v>44939.22869212963</v>
      </c>
      <c r="V183" s="76" t="s">
        <v>802</v>
      </c>
      <c r="Y183" s="78" t="s">
        <v>1115</v>
      </c>
      <c r="Z183" s="78" t="s">
        <v>1334</v>
      </c>
    </row>
    <row r="184" spans="1:26" ht="15">
      <c r="A184" s="62" t="s">
        <v>287</v>
      </c>
      <c r="B184" s="62" t="s">
        <v>457</v>
      </c>
      <c r="C184" s="63"/>
      <c r="D184" s="64"/>
      <c r="E184" s="63"/>
      <c r="F184" s="66"/>
      <c r="G184" s="63"/>
      <c r="H184" s="67"/>
      <c r="I184" s="68"/>
      <c r="J184" s="68"/>
      <c r="K184" s="32"/>
      <c r="L184" s="69">
        <v>184</v>
      </c>
      <c r="M184" s="69"/>
      <c r="N184" s="70"/>
      <c r="O184" t="s">
        <v>508</v>
      </c>
      <c r="P184" s="75">
        <v>44939.14974537037</v>
      </c>
      <c r="Q184" t="s">
        <v>597</v>
      </c>
      <c r="U184" s="75">
        <v>44939.14974537037</v>
      </c>
      <c r="V184" s="76" t="s">
        <v>800</v>
      </c>
      <c r="Y184" s="78" t="s">
        <v>1113</v>
      </c>
      <c r="Z184" s="78" t="s">
        <v>1332</v>
      </c>
    </row>
    <row r="185" spans="1:26" ht="15">
      <c r="A185" s="62" t="s">
        <v>287</v>
      </c>
      <c r="B185" s="62" t="s">
        <v>457</v>
      </c>
      <c r="C185" s="63"/>
      <c r="D185" s="64"/>
      <c r="E185" s="63"/>
      <c r="F185" s="66"/>
      <c r="G185" s="63"/>
      <c r="H185" s="67"/>
      <c r="I185" s="68"/>
      <c r="J185" s="68"/>
      <c r="K185" s="32"/>
      <c r="L185" s="69">
        <v>185</v>
      </c>
      <c r="M185" s="69"/>
      <c r="N185" s="70"/>
      <c r="O185" t="s">
        <v>508</v>
      </c>
      <c r="P185" s="75">
        <v>44939.22869212963</v>
      </c>
      <c r="Q185" t="s">
        <v>599</v>
      </c>
      <c r="R185" s="76" t="s">
        <v>672</v>
      </c>
      <c r="S185" t="s">
        <v>681</v>
      </c>
      <c r="U185" s="75">
        <v>44939.22869212963</v>
      </c>
      <c r="V185" s="76" t="s">
        <v>802</v>
      </c>
      <c r="Y185" s="78" t="s">
        <v>1115</v>
      </c>
      <c r="Z185" s="78" t="s">
        <v>1334</v>
      </c>
    </row>
    <row r="186" spans="1:26" ht="15">
      <c r="A186" s="62" t="s">
        <v>288</v>
      </c>
      <c r="B186" s="62" t="s">
        <v>457</v>
      </c>
      <c r="C186" s="63"/>
      <c r="D186" s="64"/>
      <c r="E186" s="63"/>
      <c r="F186" s="66"/>
      <c r="G186" s="63"/>
      <c r="H186" s="67"/>
      <c r="I186" s="68"/>
      <c r="J186" s="68"/>
      <c r="K186" s="32"/>
      <c r="L186" s="69">
        <v>186</v>
      </c>
      <c r="M186" s="69"/>
      <c r="N186" s="70"/>
      <c r="O186" t="s">
        <v>508</v>
      </c>
      <c r="P186" s="75">
        <v>44939.24798611111</v>
      </c>
      <c r="Q186" t="s">
        <v>600</v>
      </c>
      <c r="R186" s="76" t="s">
        <v>673</v>
      </c>
      <c r="S186" t="s">
        <v>681</v>
      </c>
      <c r="U186" s="75">
        <v>44939.24798611111</v>
      </c>
      <c r="V186" s="76" t="s">
        <v>803</v>
      </c>
      <c r="Y186" s="78" t="s">
        <v>1116</v>
      </c>
      <c r="Z186" s="78" t="s">
        <v>1335</v>
      </c>
    </row>
    <row r="187" spans="1:25" ht="15">
      <c r="A187" s="62" t="s">
        <v>289</v>
      </c>
      <c r="B187" s="62" t="s">
        <v>457</v>
      </c>
      <c r="C187" s="63"/>
      <c r="D187" s="64"/>
      <c r="E187" s="63"/>
      <c r="F187" s="66"/>
      <c r="G187" s="63"/>
      <c r="H187" s="67"/>
      <c r="I187" s="68"/>
      <c r="J187" s="68"/>
      <c r="K187" s="32"/>
      <c r="L187" s="69">
        <v>187</v>
      </c>
      <c r="M187" s="69"/>
      <c r="N187" s="70"/>
      <c r="O187" t="s">
        <v>508</v>
      </c>
      <c r="P187" s="75">
        <v>44939.38012731481</v>
      </c>
      <c r="Q187" t="s">
        <v>601</v>
      </c>
      <c r="U187" s="75">
        <v>44939.38012731481</v>
      </c>
      <c r="V187" s="76" t="s">
        <v>804</v>
      </c>
      <c r="Y187" s="78" t="s">
        <v>1117</v>
      </c>
    </row>
    <row r="188" spans="1:25" ht="15">
      <c r="A188" s="62" t="s">
        <v>290</v>
      </c>
      <c r="B188" s="62" t="s">
        <v>457</v>
      </c>
      <c r="C188" s="63"/>
      <c r="D188" s="64"/>
      <c r="E188" s="63"/>
      <c r="F188" s="66"/>
      <c r="G188" s="63"/>
      <c r="H188" s="67"/>
      <c r="I188" s="68"/>
      <c r="J188" s="68"/>
      <c r="K188" s="32"/>
      <c r="L188" s="69">
        <v>188</v>
      </c>
      <c r="M188" s="69"/>
      <c r="N188" s="70"/>
      <c r="O188" t="s">
        <v>508</v>
      </c>
      <c r="P188" s="75">
        <v>44939.38060185185</v>
      </c>
      <c r="Q188" t="s">
        <v>601</v>
      </c>
      <c r="U188" s="75">
        <v>44939.38060185185</v>
      </c>
      <c r="V188" s="76" t="s">
        <v>805</v>
      </c>
      <c r="Y188" s="78" t="s">
        <v>1118</v>
      </c>
    </row>
    <row r="189" spans="1:25" ht="15">
      <c r="A189" s="62" t="s">
        <v>291</v>
      </c>
      <c r="B189" s="62" t="s">
        <v>457</v>
      </c>
      <c r="C189" s="63"/>
      <c r="D189" s="64"/>
      <c r="E189" s="63"/>
      <c r="F189" s="66"/>
      <c r="G189" s="63"/>
      <c r="H189" s="67"/>
      <c r="I189" s="68"/>
      <c r="J189" s="68"/>
      <c r="K189" s="32"/>
      <c r="L189" s="69">
        <v>189</v>
      </c>
      <c r="M189" s="69"/>
      <c r="N189" s="70"/>
      <c r="O189" t="s">
        <v>508</v>
      </c>
      <c r="P189" s="75">
        <v>44939.382002314815</v>
      </c>
      <c r="Q189" t="s">
        <v>601</v>
      </c>
      <c r="U189" s="75">
        <v>44939.382002314815</v>
      </c>
      <c r="V189" s="76" t="s">
        <v>806</v>
      </c>
      <c r="Y189" s="78" t="s">
        <v>1119</v>
      </c>
    </row>
    <row r="190" spans="1:25" ht="15">
      <c r="A190" s="62" t="s">
        <v>292</v>
      </c>
      <c r="B190" s="62" t="s">
        <v>457</v>
      </c>
      <c r="C190" s="63"/>
      <c r="D190" s="64"/>
      <c r="E190" s="63"/>
      <c r="F190" s="66"/>
      <c r="G190" s="63"/>
      <c r="H190" s="67"/>
      <c r="I190" s="68"/>
      <c r="J190" s="68"/>
      <c r="K190" s="32"/>
      <c r="L190" s="69">
        <v>190</v>
      </c>
      <c r="M190" s="69"/>
      <c r="N190" s="70"/>
      <c r="O190" t="s">
        <v>508</v>
      </c>
      <c r="P190" s="75">
        <v>44939.38898148148</v>
      </c>
      <c r="Q190" t="s">
        <v>601</v>
      </c>
      <c r="U190" s="75">
        <v>44939.38898148148</v>
      </c>
      <c r="V190" s="76" t="s">
        <v>807</v>
      </c>
      <c r="Y190" s="78" t="s">
        <v>1120</v>
      </c>
    </row>
    <row r="191" spans="1:25" ht="15">
      <c r="A191" s="62" t="s">
        <v>293</v>
      </c>
      <c r="B191" s="62" t="s">
        <v>457</v>
      </c>
      <c r="C191" s="63"/>
      <c r="D191" s="64"/>
      <c r="E191" s="63"/>
      <c r="F191" s="66"/>
      <c r="G191" s="63"/>
      <c r="H191" s="67"/>
      <c r="I191" s="68"/>
      <c r="J191" s="68"/>
      <c r="K191" s="32"/>
      <c r="L191" s="69">
        <v>191</v>
      </c>
      <c r="M191" s="69"/>
      <c r="N191" s="70"/>
      <c r="O191" t="s">
        <v>508</v>
      </c>
      <c r="P191" s="75">
        <v>44939.39811342592</v>
      </c>
      <c r="Q191" t="s">
        <v>601</v>
      </c>
      <c r="U191" s="75">
        <v>44939.39811342592</v>
      </c>
      <c r="V191" s="76" t="s">
        <v>808</v>
      </c>
      <c r="Y191" s="78" t="s">
        <v>1121</v>
      </c>
    </row>
    <row r="192" spans="1:25" ht="15">
      <c r="A192" s="62" t="s">
        <v>294</v>
      </c>
      <c r="B192" s="62" t="s">
        <v>457</v>
      </c>
      <c r="C192" s="63"/>
      <c r="D192" s="64"/>
      <c r="E192" s="63"/>
      <c r="F192" s="66"/>
      <c r="G192" s="63"/>
      <c r="H192" s="67"/>
      <c r="I192" s="68"/>
      <c r="J192" s="68"/>
      <c r="K192" s="32"/>
      <c r="L192" s="69">
        <v>192</v>
      </c>
      <c r="M192" s="69"/>
      <c r="N192" s="70"/>
      <c r="O192" t="s">
        <v>508</v>
      </c>
      <c r="P192" s="75">
        <v>44939.40121527778</v>
      </c>
      <c r="Q192" t="s">
        <v>601</v>
      </c>
      <c r="U192" s="75">
        <v>44939.40121527778</v>
      </c>
      <c r="V192" s="76" t="s">
        <v>809</v>
      </c>
      <c r="Y192" s="78" t="s">
        <v>1122</v>
      </c>
    </row>
    <row r="193" spans="1:25" ht="15">
      <c r="A193" s="62" t="s">
        <v>295</v>
      </c>
      <c r="B193" s="62" t="s">
        <v>457</v>
      </c>
      <c r="C193" s="63"/>
      <c r="D193" s="64"/>
      <c r="E193" s="63"/>
      <c r="F193" s="66"/>
      <c r="G193" s="63"/>
      <c r="H193" s="67"/>
      <c r="I193" s="68"/>
      <c r="J193" s="68"/>
      <c r="K193" s="32"/>
      <c r="L193" s="69">
        <v>193</v>
      </c>
      <c r="M193" s="69"/>
      <c r="N193" s="70"/>
      <c r="O193" t="s">
        <v>508</v>
      </c>
      <c r="P193" s="75">
        <v>44939.40206018519</v>
      </c>
      <c r="Q193" t="s">
        <v>601</v>
      </c>
      <c r="U193" s="75">
        <v>44939.40206018519</v>
      </c>
      <c r="V193" s="76" t="s">
        <v>810</v>
      </c>
      <c r="Y193" s="78" t="s">
        <v>1123</v>
      </c>
    </row>
    <row r="194" spans="1:25" ht="15">
      <c r="A194" s="62" t="s">
        <v>296</v>
      </c>
      <c r="B194" s="62" t="s">
        <v>457</v>
      </c>
      <c r="C194" s="63"/>
      <c r="D194" s="64"/>
      <c r="E194" s="63"/>
      <c r="F194" s="66"/>
      <c r="G194" s="63"/>
      <c r="H194" s="67"/>
      <c r="I194" s="68"/>
      <c r="J194" s="68"/>
      <c r="K194" s="32"/>
      <c r="L194" s="69">
        <v>194</v>
      </c>
      <c r="M194" s="69"/>
      <c r="N194" s="70"/>
      <c r="O194" t="s">
        <v>508</v>
      </c>
      <c r="P194" s="75">
        <v>44939.40710648148</v>
      </c>
      <c r="Q194" t="s">
        <v>601</v>
      </c>
      <c r="U194" s="75">
        <v>44939.40710648148</v>
      </c>
      <c r="V194" s="76" t="s">
        <v>811</v>
      </c>
      <c r="Y194" s="78" t="s">
        <v>1124</v>
      </c>
    </row>
    <row r="195" spans="1:25" ht="15">
      <c r="A195" s="62" t="s">
        <v>297</v>
      </c>
      <c r="B195" s="62" t="s">
        <v>457</v>
      </c>
      <c r="C195" s="63"/>
      <c r="D195" s="64"/>
      <c r="E195" s="63"/>
      <c r="F195" s="66"/>
      <c r="G195" s="63"/>
      <c r="H195" s="67"/>
      <c r="I195" s="68"/>
      <c r="J195" s="68"/>
      <c r="K195" s="32"/>
      <c r="L195" s="69">
        <v>195</v>
      </c>
      <c r="M195" s="69"/>
      <c r="N195" s="70"/>
      <c r="O195" t="s">
        <v>508</v>
      </c>
      <c r="P195" s="75">
        <v>44936.63851851852</v>
      </c>
      <c r="Q195" t="s">
        <v>560</v>
      </c>
      <c r="U195" s="75">
        <v>44936.63851851852</v>
      </c>
      <c r="V195" s="76" t="s">
        <v>812</v>
      </c>
      <c r="Y195" s="78" t="s">
        <v>1125</v>
      </c>
    </row>
    <row r="196" spans="1:25" ht="15">
      <c r="A196" s="62" t="s">
        <v>297</v>
      </c>
      <c r="B196" s="62" t="s">
        <v>457</v>
      </c>
      <c r="C196" s="63"/>
      <c r="D196" s="64"/>
      <c r="E196" s="63"/>
      <c r="F196" s="66"/>
      <c r="G196" s="63"/>
      <c r="H196" s="67"/>
      <c r="I196" s="68"/>
      <c r="J196" s="68"/>
      <c r="K196" s="32"/>
      <c r="L196" s="69">
        <v>196</v>
      </c>
      <c r="M196" s="69"/>
      <c r="N196" s="70"/>
      <c r="O196" t="s">
        <v>508</v>
      </c>
      <c r="P196" s="75">
        <v>44938.66940972222</v>
      </c>
      <c r="Q196" t="s">
        <v>585</v>
      </c>
      <c r="U196" s="75">
        <v>44938.66940972222</v>
      </c>
      <c r="V196" s="76" t="s">
        <v>813</v>
      </c>
      <c r="Y196" s="78" t="s">
        <v>1126</v>
      </c>
    </row>
    <row r="197" spans="1:25" ht="15">
      <c r="A197" s="62" t="s">
        <v>297</v>
      </c>
      <c r="B197" s="62" t="s">
        <v>457</v>
      </c>
      <c r="C197" s="63"/>
      <c r="D197" s="64"/>
      <c r="E197" s="63"/>
      <c r="F197" s="66"/>
      <c r="G197" s="63"/>
      <c r="H197" s="67"/>
      <c r="I197" s="68"/>
      <c r="J197" s="68"/>
      <c r="K197" s="32"/>
      <c r="L197" s="69">
        <v>197</v>
      </c>
      <c r="M197" s="69"/>
      <c r="N197" s="70"/>
      <c r="O197" t="s">
        <v>508</v>
      </c>
      <c r="P197" s="75">
        <v>44939.415</v>
      </c>
      <c r="Q197" t="s">
        <v>601</v>
      </c>
      <c r="U197" s="75">
        <v>44939.415</v>
      </c>
      <c r="V197" s="76" t="s">
        <v>814</v>
      </c>
      <c r="Y197" s="78" t="s">
        <v>1127</v>
      </c>
    </row>
    <row r="198" spans="1:25" ht="15">
      <c r="A198" s="62" t="s">
        <v>298</v>
      </c>
      <c r="B198" s="62" t="s">
        <v>457</v>
      </c>
      <c r="C198" s="63"/>
      <c r="D198" s="64"/>
      <c r="E198" s="63"/>
      <c r="F198" s="66"/>
      <c r="G198" s="63"/>
      <c r="H198" s="67"/>
      <c r="I198" s="68"/>
      <c r="J198" s="68"/>
      <c r="K198" s="32"/>
      <c r="L198" s="69">
        <v>198</v>
      </c>
      <c r="M198" s="69"/>
      <c r="N198" s="70"/>
      <c r="O198" t="s">
        <v>508</v>
      </c>
      <c r="P198" s="75">
        <v>44939.419016203705</v>
      </c>
      <c r="Q198" t="s">
        <v>601</v>
      </c>
      <c r="U198" s="75">
        <v>44939.419016203705</v>
      </c>
      <c r="V198" s="76" t="s">
        <v>815</v>
      </c>
      <c r="Y198" s="78" t="s">
        <v>1128</v>
      </c>
    </row>
    <row r="199" spans="1:25" ht="15">
      <c r="A199" s="62" t="s">
        <v>299</v>
      </c>
      <c r="B199" s="62" t="s">
        <v>457</v>
      </c>
      <c r="C199" s="63"/>
      <c r="D199" s="64"/>
      <c r="E199" s="63"/>
      <c r="F199" s="66"/>
      <c r="G199" s="63"/>
      <c r="H199" s="67"/>
      <c r="I199" s="68"/>
      <c r="J199" s="68"/>
      <c r="K199" s="32"/>
      <c r="L199" s="69">
        <v>199</v>
      </c>
      <c r="M199" s="69"/>
      <c r="N199" s="70"/>
      <c r="O199" t="s">
        <v>508</v>
      </c>
      <c r="P199" s="75">
        <v>44939.419895833336</v>
      </c>
      <c r="Q199" t="s">
        <v>601</v>
      </c>
      <c r="U199" s="75">
        <v>44939.419895833336</v>
      </c>
      <c r="V199" s="76" t="s">
        <v>816</v>
      </c>
      <c r="Y199" s="78" t="s">
        <v>1129</v>
      </c>
    </row>
    <row r="200" spans="1:25" ht="15">
      <c r="A200" s="62" t="s">
        <v>300</v>
      </c>
      <c r="B200" s="62" t="s">
        <v>457</v>
      </c>
      <c r="C200" s="63"/>
      <c r="D200" s="64"/>
      <c r="E200" s="63"/>
      <c r="F200" s="66"/>
      <c r="G200" s="63"/>
      <c r="H200" s="67"/>
      <c r="I200" s="68"/>
      <c r="J200" s="68"/>
      <c r="K200" s="32"/>
      <c r="L200" s="69">
        <v>200</v>
      </c>
      <c r="M200" s="69"/>
      <c r="N200" s="70"/>
      <c r="O200" t="s">
        <v>508</v>
      </c>
      <c r="P200" s="75">
        <v>44939.42047453704</v>
      </c>
      <c r="Q200" t="s">
        <v>601</v>
      </c>
      <c r="U200" s="75">
        <v>44939.42047453704</v>
      </c>
      <c r="V200" s="76" t="s">
        <v>817</v>
      </c>
      <c r="Y200" s="78" t="s">
        <v>1130</v>
      </c>
    </row>
    <row r="201" spans="1:25" ht="15">
      <c r="A201" s="62" t="s">
        <v>301</v>
      </c>
      <c r="B201" s="62" t="s">
        <v>457</v>
      </c>
      <c r="C201" s="63"/>
      <c r="D201" s="64"/>
      <c r="E201" s="63"/>
      <c r="F201" s="66"/>
      <c r="G201" s="63"/>
      <c r="H201" s="67"/>
      <c r="I201" s="68"/>
      <c r="J201" s="68"/>
      <c r="K201" s="32"/>
      <c r="L201" s="69">
        <v>201</v>
      </c>
      <c r="M201" s="69"/>
      <c r="N201" s="70"/>
      <c r="O201" t="s">
        <v>508</v>
      </c>
      <c r="P201" s="75">
        <v>44939.422743055555</v>
      </c>
      <c r="Q201" t="s">
        <v>601</v>
      </c>
      <c r="U201" s="75">
        <v>44939.422743055555</v>
      </c>
      <c r="V201" s="76" t="s">
        <v>818</v>
      </c>
      <c r="Y201" s="78" t="s">
        <v>1131</v>
      </c>
    </row>
    <row r="202" spans="1:25" ht="15">
      <c r="A202" s="62" t="s">
        <v>302</v>
      </c>
      <c r="B202" s="62" t="s">
        <v>457</v>
      </c>
      <c r="C202" s="63"/>
      <c r="D202" s="64"/>
      <c r="E202" s="63"/>
      <c r="F202" s="66"/>
      <c r="G202" s="63"/>
      <c r="H202" s="67"/>
      <c r="I202" s="68"/>
      <c r="J202" s="68"/>
      <c r="K202" s="32"/>
      <c r="L202" s="69">
        <v>202</v>
      </c>
      <c r="M202" s="69"/>
      <c r="N202" s="70"/>
      <c r="O202" t="s">
        <v>508</v>
      </c>
      <c r="P202" s="75">
        <v>44939.42612268519</v>
      </c>
      <c r="Q202" t="s">
        <v>601</v>
      </c>
      <c r="U202" s="75">
        <v>44939.42612268519</v>
      </c>
      <c r="V202" s="76" t="s">
        <v>819</v>
      </c>
      <c r="Y202" s="78" t="s">
        <v>1132</v>
      </c>
    </row>
    <row r="203" spans="1:25" ht="15">
      <c r="A203" s="62" t="s">
        <v>303</v>
      </c>
      <c r="B203" s="62" t="s">
        <v>457</v>
      </c>
      <c r="C203" s="63"/>
      <c r="D203" s="64"/>
      <c r="E203" s="63"/>
      <c r="F203" s="66"/>
      <c r="G203" s="63"/>
      <c r="H203" s="67"/>
      <c r="I203" s="68"/>
      <c r="J203" s="68"/>
      <c r="K203" s="32"/>
      <c r="L203" s="69">
        <v>203</v>
      </c>
      <c r="M203" s="69"/>
      <c r="N203" s="70"/>
      <c r="O203" t="s">
        <v>508</v>
      </c>
      <c r="P203" s="75">
        <v>44939.437569444446</v>
      </c>
      <c r="Q203" t="s">
        <v>601</v>
      </c>
      <c r="U203" s="75">
        <v>44939.437569444446</v>
      </c>
      <c r="V203" s="76" t="s">
        <v>820</v>
      </c>
      <c r="Y203" s="78" t="s">
        <v>1133</v>
      </c>
    </row>
    <row r="204" spans="1:25" ht="15">
      <c r="A204" s="62" t="s">
        <v>304</v>
      </c>
      <c r="B204" s="62" t="s">
        <v>457</v>
      </c>
      <c r="C204" s="63"/>
      <c r="D204" s="64"/>
      <c r="E204" s="63"/>
      <c r="F204" s="66"/>
      <c r="G204" s="63"/>
      <c r="H204" s="67"/>
      <c r="I204" s="68"/>
      <c r="J204" s="68"/>
      <c r="K204" s="32"/>
      <c r="L204" s="69">
        <v>204</v>
      </c>
      <c r="M204" s="69"/>
      <c r="N204" s="70"/>
      <c r="O204" t="s">
        <v>508</v>
      </c>
      <c r="P204" s="75">
        <v>44939.438206018516</v>
      </c>
      <c r="Q204" t="s">
        <v>601</v>
      </c>
      <c r="U204" s="75">
        <v>44939.438206018516</v>
      </c>
      <c r="V204" s="76" t="s">
        <v>821</v>
      </c>
      <c r="Y204" s="78" t="s">
        <v>1134</v>
      </c>
    </row>
    <row r="205" spans="1:25" ht="15">
      <c r="A205" s="62" t="s">
        <v>305</v>
      </c>
      <c r="B205" s="62" t="s">
        <v>457</v>
      </c>
      <c r="C205" s="63"/>
      <c r="D205" s="64"/>
      <c r="E205" s="63"/>
      <c r="F205" s="66"/>
      <c r="G205" s="63"/>
      <c r="H205" s="67"/>
      <c r="I205" s="68"/>
      <c r="J205" s="68"/>
      <c r="K205" s="32"/>
      <c r="L205" s="69">
        <v>205</v>
      </c>
      <c r="M205" s="69"/>
      <c r="N205" s="70"/>
      <c r="O205" t="s">
        <v>508</v>
      </c>
      <c r="P205" s="75">
        <v>44939.44084490741</v>
      </c>
      <c r="Q205" t="s">
        <v>602</v>
      </c>
      <c r="U205" s="75">
        <v>44939.44084490741</v>
      </c>
      <c r="V205" s="76" t="s">
        <v>822</v>
      </c>
      <c r="Y205" s="78" t="s">
        <v>1135</v>
      </c>
    </row>
    <row r="206" spans="1:25" ht="15">
      <c r="A206" s="62" t="s">
        <v>306</v>
      </c>
      <c r="B206" s="62" t="s">
        <v>457</v>
      </c>
      <c r="C206" s="63"/>
      <c r="D206" s="64"/>
      <c r="E206" s="63"/>
      <c r="F206" s="66"/>
      <c r="G206" s="63"/>
      <c r="H206" s="67"/>
      <c r="I206" s="68"/>
      <c r="J206" s="68"/>
      <c r="K206" s="32"/>
      <c r="L206" s="69">
        <v>206</v>
      </c>
      <c r="M206" s="69"/>
      <c r="N206" s="70"/>
      <c r="O206" t="s">
        <v>508</v>
      </c>
      <c r="P206" s="75">
        <v>44939.44125</v>
      </c>
      <c r="Q206" t="s">
        <v>601</v>
      </c>
      <c r="U206" s="75">
        <v>44939.44125</v>
      </c>
      <c r="V206" s="76" t="s">
        <v>823</v>
      </c>
      <c r="Y206" s="78" t="s">
        <v>1136</v>
      </c>
    </row>
    <row r="207" spans="1:25" ht="15">
      <c r="A207" s="62" t="s">
        <v>307</v>
      </c>
      <c r="B207" s="62" t="s">
        <v>457</v>
      </c>
      <c r="C207" s="63"/>
      <c r="D207" s="64"/>
      <c r="E207" s="63"/>
      <c r="F207" s="66"/>
      <c r="G207" s="63"/>
      <c r="H207" s="67"/>
      <c r="I207" s="68"/>
      <c r="J207" s="68"/>
      <c r="K207" s="32"/>
      <c r="L207" s="69">
        <v>207</v>
      </c>
      <c r="M207" s="69"/>
      <c r="N207" s="70"/>
      <c r="O207" t="s">
        <v>508</v>
      </c>
      <c r="P207" s="75">
        <v>44939.44204861111</v>
      </c>
      <c r="Q207" t="s">
        <v>601</v>
      </c>
      <c r="U207" s="75">
        <v>44939.44204861111</v>
      </c>
      <c r="V207" s="76" t="s">
        <v>824</v>
      </c>
      <c r="Y207" s="78" t="s">
        <v>1137</v>
      </c>
    </row>
    <row r="208" spans="1:25" ht="15">
      <c r="A208" s="62" t="s">
        <v>308</v>
      </c>
      <c r="B208" s="62" t="s">
        <v>457</v>
      </c>
      <c r="C208" s="63"/>
      <c r="D208" s="64"/>
      <c r="E208" s="63"/>
      <c r="F208" s="66"/>
      <c r="G208" s="63"/>
      <c r="H208" s="67"/>
      <c r="I208" s="68"/>
      <c r="J208" s="68"/>
      <c r="K208" s="32"/>
      <c r="L208" s="69">
        <v>208</v>
      </c>
      <c r="M208" s="69"/>
      <c r="N208" s="70"/>
      <c r="O208" t="s">
        <v>508</v>
      </c>
      <c r="P208" s="75">
        <v>44939.45118055555</v>
      </c>
      <c r="Q208" t="s">
        <v>601</v>
      </c>
      <c r="U208" s="75">
        <v>44939.45118055555</v>
      </c>
      <c r="V208" s="76" t="s">
        <v>825</v>
      </c>
      <c r="Y208" s="78" t="s">
        <v>1138</v>
      </c>
    </row>
    <row r="209" spans="1:26" ht="15">
      <c r="A209" s="62" t="s">
        <v>309</v>
      </c>
      <c r="B209" s="62" t="s">
        <v>457</v>
      </c>
      <c r="C209" s="63"/>
      <c r="D209" s="64"/>
      <c r="E209" s="63"/>
      <c r="F209" s="66"/>
      <c r="G209" s="63"/>
      <c r="H209" s="67"/>
      <c r="I209" s="68"/>
      <c r="J209" s="68"/>
      <c r="K209" s="32"/>
      <c r="L209" s="69">
        <v>209</v>
      </c>
      <c r="M209" s="69"/>
      <c r="N209" s="70"/>
      <c r="O209" t="s">
        <v>509</v>
      </c>
      <c r="P209" s="75">
        <v>44939.45900462963</v>
      </c>
      <c r="Q209" t="s">
        <v>603</v>
      </c>
      <c r="U209" s="75">
        <v>44939.45900462963</v>
      </c>
      <c r="V209" s="76" t="s">
        <v>826</v>
      </c>
      <c r="Y209" s="78" t="s">
        <v>1139</v>
      </c>
      <c r="Z209" s="78" t="s">
        <v>1336</v>
      </c>
    </row>
    <row r="210" spans="1:25" ht="15">
      <c r="A210" s="62" t="s">
        <v>310</v>
      </c>
      <c r="B210" s="62" t="s">
        <v>457</v>
      </c>
      <c r="C210" s="63"/>
      <c r="D210" s="64"/>
      <c r="E210" s="63"/>
      <c r="F210" s="66"/>
      <c r="G210" s="63"/>
      <c r="H210" s="67"/>
      <c r="I210" s="68"/>
      <c r="J210" s="68"/>
      <c r="K210" s="32"/>
      <c r="L210" s="69">
        <v>210</v>
      </c>
      <c r="M210" s="69"/>
      <c r="N210" s="70"/>
      <c r="O210" t="s">
        <v>508</v>
      </c>
      <c r="P210" s="75">
        <v>44939.46115740741</v>
      </c>
      <c r="Q210" t="s">
        <v>601</v>
      </c>
      <c r="U210" s="75">
        <v>44939.46115740741</v>
      </c>
      <c r="V210" s="76" t="s">
        <v>827</v>
      </c>
      <c r="Y210" s="78" t="s">
        <v>1140</v>
      </c>
    </row>
    <row r="211" spans="1:25" ht="15">
      <c r="A211" s="62" t="s">
        <v>311</v>
      </c>
      <c r="B211" s="62" t="s">
        <v>457</v>
      </c>
      <c r="C211" s="63"/>
      <c r="D211" s="64"/>
      <c r="E211" s="63"/>
      <c r="F211" s="66"/>
      <c r="G211" s="63"/>
      <c r="H211" s="67"/>
      <c r="I211" s="68"/>
      <c r="J211" s="68"/>
      <c r="K211" s="32"/>
      <c r="L211" s="69">
        <v>211</v>
      </c>
      <c r="M211" s="69"/>
      <c r="N211" s="70"/>
      <c r="O211" t="s">
        <v>508</v>
      </c>
      <c r="P211" s="75">
        <v>44939.46292824074</v>
      </c>
      <c r="Q211" t="s">
        <v>601</v>
      </c>
      <c r="U211" s="75">
        <v>44939.46292824074</v>
      </c>
      <c r="V211" s="76" t="s">
        <v>828</v>
      </c>
      <c r="Y211" s="78" t="s">
        <v>1141</v>
      </c>
    </row>
    <row r="212" spans="1:25" ht="15">
      <c r="A212" s="62" t="s">
        <v>312</v>
      </c>
      <c r="B212" s="62" t="s">
        <v>457</v>
      </c>
      <c r="C212" s="63"/>
      <c r="D212" s="64"/>
      <c r="E212" s="63"/>
      <c r="F212" s="66"/>
      <c r="G212" s="63"/>
      <c r="H212" s="67"/>
      <c r="I212" s="68"/>
      <c r="J212" s="68"/>
      <c r="K212" s="32"/>
      <c r="L212" s="69">
        <v>212</v>
      </c>
      <c r="M212" s="69"/>
      <c r="N212" s="70"/>
      <c r="O212" t="s">
        <v>508</v>
      </c>
      <c r="P212" s="75">
        <v>44939.464212962965</v>
      </c>
      <c r="Q212" t="s">
        <v>601</v>
      </c>
      <c r="U212" s="75">
        <v>44939.464212962965</v>
      </c>
      <c r="V212" s="76" t="s">
        <v>829</v>
      </c>
      <c r="Y212" s="78" t="s">
        <v>1142</v>
      </c>
    </row>
    <row r="213" spans="1:25" ht="15">
      <c r="A213" s="62" t="s">
        <v>313</v>
      </c>
      <c r="B213" s="62" t="s">
        <v>457</v>
      </c>
      <c r="C213" s="63"/>
      <c r="D213" s="64"/>
      <c r="E213" s="63"/>
      <c r="F213" s="66"/>
      <c r="G213" s="63"/>
      <c r="H213" s="67"/>
      <c r="I213" s="68"/>
      <c r="J213" s="68"/>
      <c r="K213" s="32"/>
      <c r="L213" s="69">
        <v>213</v>
      </c>
      <c r="M213" s="69"/>
      <c r="N213" s="70"/>
      <c r="O213" t="s">
        <v>508</v>
      </c>
      <c r="P213" s="75">
        <v>44939.465150462966</v>
      </c>
      <c r="Q213" t="s">
        <v>601</v>
      </c>
      <c r="U213" s="75">
        <v>44939.465150462966</v>
      </c>
      <c r="V213" s="76" t="s">
        <v>830</v>
      </c>
      <c r="Y213" s="78" t="s">
        <v>1143</v>
      </c>
    </row>
    <row r="214" spans="1:25" ht="15">
      <c r="A214" s="62" t="s">
        <v>314</v>
      </c>
      <c r="B214" s="62" t="s">
        <v>457</v>
      </c>
      <c r="C214" s="63"/>
      <c r="D214" s="64"/>
      <c r="E214" s="63"/>
      <c r="F214" s="66"/>
      <c r="G214" s="63"/>
      <c r="H214" s="67"/>
      <c r="I214" s="68"/>
      <c r="J214" s="68"/>
      <c r="K214" s="32"/>
      <c r="L214" s="69">
        <v>214</v>
      </c>
      <c r="M214" s="69"/>
      <c r="N214" s="70"/>
      <c r="O214" t="s">
        <v>508</v>
      </c>
      <c r="P214" s="75">
        <v>44939.466215277775</v>
      </c>
      <c r="Q214" t="s">
        <v>601</v>
      </c>
      <c r="U214" s="75">
        <v>44939.466215277775</v>
      </c>
      <c r="V214" s="76" t="s">
        <v>831</v>
      </c>
      <c r="Y214" s="78" t="s">
        <v>1144</v>
      </c>
    </row>
    <row r="215" spans="1:26" ht="15">
      <c r="A215" s="62" t="s">
        <v>315</v>
      </c>
      <c r="B215" s="62" t="s">
        <v>497</v>
      </c>
      <c r="C215" s="63"/>
      <c r="D215" s="64"/>
      <c r="E215" s="63"/>
      <c r="F215" s="66"/>
      <c r="G215" s="63"/>
      <c r="H215" s="67"/>
      <c r="I215" s="68"/>
      <c r="J215" s="68"/>
      <c r="K215" s="32"/>
      <c r="L215" s="69">
        <v>215</v>
      </c>
      <c r="M215" s="69"/>
      <c r="N215" s="70"/>
      <c r="O215" t="s">
        <v>509</v>
      </c>
      <c r="P215" s="75">
        <v>44939.46958333333</v>
      </c>
      <c r="Q215" t="s">
        <v>604</v>
      </c>
      <c r="U215" s="75">
        <v>44939.46958333333</v>
      </c>
      <c r="V215" s="76" t="s">
        <v>832</v>
      </c>
      <c r="Y215" s="78" t="s">
        <v>1145</v>
      </c>
      <c r="Z215" s="78" t="s">
        <v>1337</v>
      </c>
    </row>
    <row r="216" spans="1:26" ht="15">
      <c r="A216" s="62" t="s">
        <v>315</v>
      </c>
      <c r="B216" s="62" t="s">
        <v>457</v>
      </c>
      <c r="C216" s="63"/>
      <c r="D216" s="64"/>
      <c r="E216" s="63"/>
      <c r="F216" s="66"/>
      <c r="G216" s="63"/>
      <c r="H216" s="67"/>
      <c r="I216" s="68"/>
      <c r="J216" s="68"/>
      <c r="K216" s="32"/>
      <c r="L216" s="69">
        <v>216</v>
      </c>
      <c r="M216" s="69"/>
      <c r="N216" s="70"/>
      <c r="O216" t="s">
        <v>508</v>
      </c>
      <c r="P216" s="75">
        <v>44939.46958333333</v>
      </c>
      <c r="Q216" t="s">
        <v>604</v>
      </c>
      <c r="U216" s="75">
        <v>44939.46958333333</v>
      </c>
      <c r="V216" s="76" t="s">
        <v>832</v>
      </c>
      <c r="Y216" s="78" t="s">
        <v>1145</v>
      </c>
      <c r="Z216" s="78" t="s">
        <v>1337</v>
      </c>
    </row>
    <row r="217" spans="1:25" ht="15">
      <c r="A217" s="62" t="s">
        <v>316</v>
      </c>
      <c r="B217" s="62" t="s">
        <v>457</v>
      </c>
      <c r="C217" s="63"/>
      <c r="D217" s="64"/>
      <c r="E217" s="63"/>
      <c r="F217" s="66"/>
      <c r="G217" s="63"/>
      <c r="H217" s="67"/>
      <c r="I217" s="68"/>
      <c r="J217" s="68"/>
      <c r="K217" s="32"/>
      <c r="L217" s="69">
        <v>217</v>
      </c>
      <c r="M217" s="69"/>
      <c r="N217" s="70"/>
      <c r="O217" t="s">
        <v>508</v>
      </c>
      <c r="P217" s="75">
        <v>44939.471342592595</v>
      </c>
      <c r="Q217" t="s">
        <v>601</v>
      </c>
      <c r="U217" s="75">
        <v>44939.471342592595</v>
      </c>
      <c r="V217" s="76" t="s">
        <v>833</v>
      </c>
      <c r="Y217" s="78" t="s">
        <v>1146</v>
      </c>
    </row>
    <row r="218" spans="1:25" ht="15">
      <c r="A218" s="62" t="s">
        <v>317</v>
      </c>
      <c r="B218" s="62" t="s">
        <v>457</v>
      </c>
      <c r="C218" s="63"/>
      <c r="D218" s="64"/>
      <c r="E218" s="63"/>
      <c r="F218" s="66"/>
      <c r="G218" s="63"/>
      <c r="H218" s="67"/>
      <c r="I218" s="68"/>
      <c r="J218" s="68"/>
      <c r="K218" s="32"/>
      <c r="L218" s="69">
        <v>218</v>
      </c>
      <c r="M218" s="69"/>
      <c r="N218" s="70"/>
      <c r="O218" t="s">
        <v>508</v>
      </c>
      <c r="P218" s="75">
        <v>44939.47236111111</v>
      </c>
      <c r="Q218" t="s">
        <v>601</v>
      </c>
      <c r="U218" s="75">
        <v>44939.47236111111</v>
      </c>
      <c r="V218" s="76" t="s">
        <v>834</v>
      </c>
      <c r="Y218" s="78" t="s">
        <v>1147</v>
      </c>
    </row>
    <row r="219" spans="1:25" ht="15">
      <c r="A219" s="62" t="s">
        <v>318</v>
      </c>
      <c r="B219" s="62" t="s">
        <v>457</v>
      </c>
      <c r="C219" s="63"/>
      <c r="D219" s="64"/>
      <c r="E219" s="63"/>
      <c r="F219" s="66"/>
      <c r="G219" s="63"/>
      <c r="H219" s="67"/>
      <c r="I219" s="68"/>
      <c r="J219" s="68"/>
      <c r="K219" s="32"/>
      <c r="L219" s="69">
        <v>219</v>
      </c>
      <c r="M219" s="69"/>
      <c r="N219" s="70"/>
      <c r="O219" t="s">
        <v>508</v>
      </c>
      <c r="P219" s="75">
        <v>44939.474340277775</v>
      </c>
      <c r="Q219" t="s">
        <v>601</v>
      </c>
      <c r="U219" s="75">
        <v>44939.474340277775</v>
      </c>
      <c r="V219" s="76" t="s">
        <v>835</v>
      </c>
      <c r="Y219" s="78" t="s">
        <v>1148</v>
      </c>
    </row>
    <row r="220" spans="1:25" ht="15">
      <c r="A220" s="62" t="s">
        <v>319</v>
      </c>
      <c r="B220" s="62" t="s">
        <v>457</v>
      </c>
      <c r="C220" s="63"/>
      <c r="D220" s="64"/>
      <c r="E220" s="63"/>
      <c r="F220" s="66"/>
      <c r="G220" s="63"/>
      <c r="H220" s="67"/>
      <c r="I220" s="68"/>
      <c r="J220" s="68"/>
      <c r="K220" s="32"/>
      <c r="L220" s="69">
        <v>220</v>
      </c>
      <c r="M220" s="69"/>
      <c r="N220" s="70"/>
      <c r="O220" t="s">
        <v>508</v>
      </c>
      <c r="P220" s="75">
        <v>44939.486238425925</v>
      </c>
      <c r="Q220" t="s">
        <v>601</v>
      </c>
      <c r="U220" s="75">
        <v>44939.486238425925</v>
      </c>
      <c r="V220" s="76" t="s">
        <v>836</v>
      </c>
      <c r="Y220" s="78" t="s">
        <v>1149</v>
      </c>
    </row>
    <row r="221" spans="1:25" ht="15">
      <c r="A221" s="62" t="s">
        <v>320</v>
      </c>
      <c r="B221" s="62" t="s">
        <v>457</v>
      </c>
      <c r="C221" s="63"/>
      <c r="D221" s="64"/>
      <c r="E221" s="63"/>
      <c r="F221" s="66"/>
      <c r="G221" s="63"/>
      <c r="H221" s="67"/>
      <c r="I221" s="68"/>
      <c r="J221" s="68"/>
      <c r="K221" s="32"/>
      <c r="L221" s="69">
        <v>221</v>
      </c>
      <c r="M221" s="69"/>
      <c r="N221" s="70"/>
      <c r="O221" t="s">
        <v>508</v>
      </c>
      <c r="P221" s="75">
        <v>44939.48700231482</v>
      </c>
      <c r="Q221" t="s">
        <v>601</v>
      </c>
      <c r="U221" s="75">
        <v>44939.48700231482</v>
      </c>
      <c r="V221" s="76" t="s">
        <v>837</v>
      </c>
      <c r="Y221" s="78" t="s">
        <v>1150</v>
      </c>
    </row>
    <row r="222" spans="1:25" ht="15">
      <c r="A222" s="62" t="s">
        <v>321</v>
      </c>
      <c r="B222" s="62" t="s">
        <v>457</v>
      </c>
      <c r="C222" s="63"/>
      <c r="D222" s="64"/>
      <c r="E222" s="63"/>
      <c r="F222" s="66"/>
      <c r="G222" s="63"/>
      <c r="H222" s="67"/>
      <c r="I222" s="68"/>
      <c r="J222" s="68"/>
      <c r="K222" s="32"/>
      <c r="L222" s="69">
        <v>222</v>
      </c>
      <c r="M222" s="69"/>
      <c r="N222" s="70"/>
      <c r="O222" t="s">
        <v>508</v>
      </c>
      <c r="P222" s="75">
        <v>44939.49113425926</v>
      </c>
      <c r="Q222" t="s">
        <v>601</v>
      </c>
      <c r="U222" s="75">
        <v>44939.49113425926</v>
      </c>
      <c r="V222" s="76" t="s">
        <v>838</v>
      </c>
      <c r="Y222" s="78" t="s">
        <v>1151</v>
      </c>
    </row>
    <row r="223" spans="1:25" ht="15">
      <c r="A223" s="62" t="s">
        <v>322</v>
      </c>
      <c r="B223" s="62" t="s">
        <v>457</v>
      </c>
      <c r="C223" s="63"/>
      <c r="D223" s="64"/>
      <c r="E223" s="63"/>
      <c r="F223" s="66"/>
      <c r="G223" s="63"/>
      <c r="H223" s="67"/>
      <c r="I223" s="68"/>
      <c r="J223" s="68"/>
      <c r="K223" s="32"/>
      <c r="L223" s="69">
        <v>223</v>
      </c>
      <c r="M223" s="69"/>
      <c r="N223" s="70"/>
      <c r="O223" t="s">
        <v>508</v>
      </c>
      <c r="P223" s="75">
        <v>44939.49261574074</v>
      </c>
      <c r="Q223" t="s">
        <v>601</v>
      </c>
      <c r="U223" s="75">
        <v>44939.49261574074</v>
      </c>
      <c r="V223" s="76" t="s">
        <v>839</v>
      </c>
      <c r="Y223" s="78" t="s">
        <v>1152</v>
      </c>
    </row>
    <row r="224" spans="1:25" ht="15">
      <c r="A224" s="62" t="s">
        <v>323</v>
      </c>
      <c r="B224" s="62" t="s">
        <v>457</v>
      </c>
      <c r="C224" s="63"/>
      <c r="D224" s="64"/>
      <c r="E224" s="63"/>
      <c r="F224" s="66"/>
      <c r="G224" s="63"/>
      <c r="H224" s="67"/>
      <c r="I224" s="68"/>
      <c r="J224" s="68"/>
      <c r="K224" s="32"/>
      <c r="L224" s="69">
        <v>224</v>
      </c>
      <c r="M224" s="69"/>
      <c r="N224" s="70"/>
      <c r="O224" t="s">
        <v>508</v>
      </c>
      <c r="P224" s="75">
        <v>44939.50046296296</v>
      </c>
      <c r="Q224" t="s">
        <v>601</v>
      </c>
      <c r="U224" s="75">
        <v>44939.50046296296</v>
      </c>
      <c r="V224" s="76" t="s">
        <v>840</v>
      </c>
      <c r="Y224" s="78" t="s">
        <v>1153</v>
      </c>
    </row>
    <row r="225" spans="1:25" ht="15">
      <c r="A225" s="62" t="s">
        <v>324</v>
      </c>
      <c r="B225" s="62" t="s">
        <v>457</v>
      </c>
      <c r="C225" s="63"/>
      <c r="D225" s="64"/>
      <c r="E225" s="63"/>
      <c r="F225" s="66"/>
      <c r="G225" s="63"/>
      <c r="H225" s="67"/>
      <c r="I225" s="68"/>
      <c r="J225" s="68"/>
      <c r="K225" s="32"/>
      <c r="L225" s="69">
        <v>225</v>
      </c>
      <c r="M225" s="69"/>
      <c r="N225" s="70"/>
      <c r="O225" t="s">
        <v>508</v>
      </c>
      <c r="P225" s="75">
        <v>44939.50332175926</v>
      </c>
      <c r="Q225" t="s">
        <v>601</v>
      </c>
      <c r="U225" s="75">
        <v>44939.50332175926</v>
      </c>
      <c r="V225" s="76" t="s">
        <v>841</v>
      </c>
      <c r="Y225" s="78" t="s">
        <v>1154</v>
      </c>
    </row>
    <row r="226" spans="1:25" ht="15">
      <c r="A226" s="62" t="s">
        <v>325</v>
      </c>
      <c r="B226" s="62" t="s">
        <v>457</v>
      </c>
      <c r="C226" s="63"/>
      <c r="D226" s="64"/>
      <c r="E226" s="63"/>
      <c r="F226" s="66"/>
      <c r="G226" s="63"/>
      <c r="H226" s="67"/>
      <c r="I226" s="68"/>
      <c r="J226" s="68"/>
      <c r="K226" s="32"/>
      <c r="L226" s="69">
        <v>226</v>
      </c>
      <c r="M226" s="69"/>
      <c r="N226" s="70"/>
      <c r="O226" t="s">
        <v>508</v>
      </c>
      <c r="P226" s="75">
        <v>44939.514328703706</v>
      </c>
      <c r="Q226" t="s">
        <v>601</v>
      </c>
      <c r="U226" s="75">
        <v>44939.514328703706</v>
      </c>
      <c r="V226" s="76" t="s">
        <v>842</v>
      </c>
      <c r="Y226" s="78" t="s">
        <v>1155</v>
      </c>
    </row>
    <row r="227" spans="1:25" ht="15">
      <c r="A227" s="62" t="s">
        <v>326</v>
      </c>
      <c r="B227" s="62" t="s">
        <v>457</v>
      </c>
      <c r="C227" s="63"/>
      <c r="D227" s="64"/>
      <c r="E227" s="63"/>
      <c r="F227" s="66"/>
      <c r="G227" s="63"/>
      <c r="H227" s="67"/>
      <c r="I227" s="68"/>
      <c r="J227" s="68"/>
      <c r="K227" s="32"/>
      <c r="L227" s="69">
        <v>227</v>
      </c>
      <c r="M227" s="69"/>
      <c r="N227" s="70"/>
      <c r="O227" t="s">
        <v>508</v>
      </c>
      <c r="P227" s="75">
        <v>44939.51703703704</v>
      </c>
      <c r="Q227" t="s">
        <v>601</v>
      </c>
      <c r="U227" s="75">
        <v>44939.51703703704</v>
      </c>
      <c r="V227" s="76" t="s">
        <v>843</v>
      </c>
      <c r="Y227" s="78" t="s">
        <v>1156</v>
      </c>
    </row>
    <row r="228" spans="1:25" ht="15">
      <c r="A228" s="62" t="s">
        <v>327</v>
      </c>
      <c r="B228" s="62" t="s">
        <v>457</v>
      </c>
      <c r="C228" s="63"/>
      <c r="D228" s="64"/>
      <c r="E228" s="63"/>
      <c r="F228" s="66"/>
      <c r="G228" s="63"/>
      <c r="H228" s="67"/>
      <c r="I228" s="68"/>
      <c r="J228" s="68"/>
      <c r="K228" s="32"/>
      <c r="L228" s="69">
        <v>228</v>
      </c>
      <c r="M228" s="69"/>
      <c r="N228" s="70"/>
      <c r="O228" t="s">
        <v>508</v>
      </c>
      <c r="P228" s="75">
        <v>44939.5259375</v>
      </c>
      <c r="Q228" t="s">
        <v>601</v>
      </c>
      <c r="U228" s="75">
        <v>44939.5259375</v>
      </c>
      <c r="V228" s="76" t="s">
        <v>844</v>
      </c>
      <c r="Y228" s="78" t="s">
        <v>1157</v>
      </c>
    </row>
    <row r="229" spans="1:25" ht="15">
      <c r="A229" s="62" t="s">
        <v>328</v>
      </c>
      <c r="B229" s="62" t="s">
        <v>457</v>
      </c>
      <c r="C229" s="63"/>
      <c r="D229" s="64"/>
      <c r="E229" s="63"/>
      <c r="F229" s="66"/>
      <c r="G229" s="63"/>
      <c r="H229" s="67"/>
      <c r="I229" s="68"/>
      <c r="J229" s="68"/>
      <c r="K229" s="32"/>
      <c r="L229" s="69">
        <v>229</v>
      </c>
      <c r="M229" s="69"/>
      <c r="N229" s="70"/>
      <c r="O229" t="s">
        <v>508</v>
      </c>
      <c r="P229" s="75">
        <v>44939.53084490741</v>
      </c>
      <c r="Q229" t="s">
        <v>605</v>
      </c>
      <c r="U229" s="75">
        <v>44939.53084490741</v>
      </c>
      <c r="V229" s="76" t="s">
        <v>845</v>
      </c>
      <c r="Y229" s="78" t="s">
        <v>1158</v>
      </c>
    </row>
    <row r="230" spans="1:25" ht="15">
      <c r="A230" s="62" t="s">
        <v>328</v>
      </c>
      <c r="B230" s="62" t="s">
        <v>457</v>
      </c>
      <c r="C230" s="63"/>
      <c r="D230" s="64"/>
      <c r="E230" s="63"/>
      <c r="F230" s="66"/>
      <c r="G230" s="63"/>
      <c r="H230" s="67"/>
      <c r="I230" s="68"/>
      <c r="J230" s="68"/>
      <c r="K230" s="32"/>
      <c r="L230" s="69">
        <v>230</v>
      </c>
      <c r="M230" s="69"/>
      <c r="N230" s="70"/>
      <c r="O230" t="s">
        <v>508</v>
      </c>
      <c r="P230" s="75">
        <v>44939.530856481484</v>
      </c>
      <c r="Q230" t="s">
        <v>601</v>
      </c>
      <c r="U230" s="75">
        <v>44939.530856481484</v>
      </c>
      <c r="V230" s="76" t="s">
        <v>846</v>
      </c>
      <c r="Y230" s="78" t="s">
        <v>1159</v>
      </c>
    </row>
    <row r="231" spans="1:25" ht="15">
      <c r="A231" s="62" t="s">
        <v>329</v>
      </c>
      <c r="B231" s="62" t="s">
        <v>457</v>
      </c>
      <c r="C231" s="63"/>
      <c r="D231" s="64"/>
      <c r="E231" s="63"/>
      <c r="F231" s="66"/>
      <c r="G231" s="63"/>
      <c r="H231" s="67"/>
      <c r="I231" s="68"/>
      <c r="J231" s="68"/>
      <c r="K231" s="32"/>
      <c r="L231" s="69">
        <v>231</v>
      </c>
      <c r="M231" s="69"/>
      <c r="N231" s="70"/>
      <c r="O231" t="s">
        <v>508</v>
      </c>
      <c r="P231" s="75">
        <v>44939.53267361111</v>
      </c>
      <c r="Q231" t="s">
        <v>601</v>
      </c>
      <c r="U231" s="75">
        <v>44939.53267361111</v>
      </c>
      <c r="V231" s="76" t="s">
        <v>847</v>
      </c>
      <c r="Y231" s="78" t="s">
        <v>1160</v>
      </c>
    </row>
    <row r="232" spans="1:25" ht="15">
      <c r="A232" s="62" t="s">
        <v>330</v>
      </c>
      <c r="B232" s="62" t="s">
        <v>457</v>
      </c>
      <c r="C232" s="63"/>
      <c r="D232" s="64"/>
      <c r="E232" s="63"/>
      <c r="F232" s="66"/>
      <c r="G232" s="63"/>
      <c r="H232" s="67"/>
      <c r="I232" s="68"/>
      <c r="J232" s="68"/>
      <c r="K232" s="32"/>
      <c r="L232" s="69">
        <v>232</v>
      </c>
      <c r="M232" s="69"/>
      <c r="N232" s="70"/>
      <c r="O232" t="s">
        <v>508</v>
      </c>
      <c r="P232" s="75">
        <v>44939.534583333334</v>
      </c>
      <c r="Q232" t="s">
        <v>601</v>
      </c>
      <c r="U232" s="75">
        <v>44939.534583333334</v>
      </c>
      <c r="V232" s="76" t="s">
        <v>848</v>
      </c>
      <c r="Y232" s="78" t="s">
        <v>1161</v>
      </c>
    </row>
    <row r="233" spans="1:25" ht="15">
      <c r="A233" s="62" t="s">
        <v>331</v>
      </c>
      <c r="B233" s="62" t="s">
        <v>457</v>
      </c>
      <c r="C233" s="63"/>
      <c r="D233" s="64"/>
      <c r="E233" s="63"/>
      <c r="F233" s="66"/>
      <c r="G233" s="63"/>
      <c r="H233" s="67"/>
      <c r="I233" s="68"/>
      <c r="J233" s="68"/>
      <c r="K233" s="32"/>
      <c r="L233" s="69">
        <v>233</v>
      </c>
      <c r="M233" s="69"/>
      <c r="N233" s="70"/>
      <c r="O233" t="s">
        <v>508</v>
      </c>
      <c r="P233" s="75">
        <v>44939.53612268518</v>
      </c>
      <c r="Q233" t="s">
        <v>601</v>
      </c>
      <c r="U233" s="75">
        <v>44939.53612268518</v>
      </c>
      <c r="V233" s="76" t="s">
        <v>849</v>
      </c>
      <c r="Y233" s="78" t="s">
        <v>1162</v>
      </c>
    </row>
    <row r="234" spans="1:25" ht="15">
      <c r="A234" s="62" t="s">
        <v>332</v>
      </c>
      <c r="B234" s="62" t="s">
        <v>457</v>
      </c>
      <c r="C234" s="63"/>
      <c r="D234" s="64"/>
      <c r="E234" s="63"/>
      <c r="F234" s="66"/>
      <c r="G234" s="63"/>
      <c r="H234" s="67"/>
      <c r="I234" s="68"/>
      <c r="J234" s="68"/>
      <c r="K234" s="32"/>
      <c r="L234" s="69">
        <v>234</v>
      </c>
      <c r="M234" s="69"/>
      <c r="N234" s="70"/>
      <c r="O234" t="s">
        <v>508</v>
      </c>
      <c r="P234" s="75">
        <v>44939.53759259259</v>
      </c>
      <c r="Q234" t="s">
        <v>601</v>
      </c>
      <c r="U234" s="75">
        <v>44939.53759259259</v>
      </c>
      <c r="V234" s="76" t="s">
        <v>850</v>
      </c>
      <c r="Y234" s="78" t="s">
        <v>1163</v>
      </c>
    </row>
    <row r="235" spans="1:25" ht="15">
      <c r="A235" s="62" t="s">
        <v>333</v>
      </c>
      <c r="B235" s="62" t="s">
        <v>457</v>
      </c>
      <c r="C235" s="63"/>
      <c r="D235" s="64"/>
      <c r="E235" s="63"/>
      <c r="F235" s="66"/>
      <c r="G235" s="63"/>
      <c r="H235" s="67"/>
      <c r="I235" s="68"/>
      <c r="J235" s="68"/>
      <c r="K235" s="32"/>
      <c r="L235" s="69">
        <v>235</v>
      </c>
      <c r="M235" s="69"/>
      <c r="N235" s="70"/>
      <c r="O235" t="s">
        <v>508</v>
      </c>
      <c r="P235" s="75">
        <v>44939.54004629629</v>
      </c>
      <c r="Q235" t="s">
        <v>601</v>
      </c>
      <c r="U235" s="75">
        <v>44939.54004629629</v>
      </c>
      <c r="V235" s="76" t="s">
        <v>851</v>
      </c>
      <c r="Y235" s="78" t="s">
        <v>1164</v>
      </c>
    </row>
    <row r="236" spans="1:25" ht="15">
      <c r="A236" s="62" t="s">
        <v>334</v>
      </c>
      <c r="B236" s="62" t="s">
        <v>457</v>
      </c>
      <c r="C236" s="63"/>
      <c r="D236" s="64"/>
      <c r="E236" s="63"/>
      <c r="F236" s="66"/>
      <c r="G236" s="63"/>
      <c r="H236" s="67"/>
      <c r="I236" s="68"/>
      <c r="J236" s="68"/>
      <c r="K236" s="32"/>
      <c r="L236" s="69">
        <v>236</v>
      </c>
      <c r="M236" s="69"/>
      <c r="N236" s="70"/>
      <c r="O236" t="s">
        <v>508</v>
      </c>
      <c r="P236" s="75">
        <v>44939.55498842592</v>
      </c>
      <c r="Q236" t="s">
        <v>601</v>
      </c>
      <c r="U236" s="75">
        <v>44939.55498842592</v>
      </c>
      <c r="V236" s="76" t="s">
        <v>852</v>
      </c>
      <c r="Y236" s="78" t="s">
        <v>1165</v>
      </c>
    </row>
    <row r="237" spans="1:25" ht="15">
      <c r="A237" s="62" t="s">
        <v>335</v>
      </c>
      <c r="B237" s="62" t="s">
        <v>457</v>
      </c>
      <c r="C237" s="63"/>
      <c r="D237" s="64"/>
      <c r="E237" s="63"/>
      <c r="F237" s="66"/>
      <c r="G237" s="63"/>
      <c r="H237" s="67"/>
      <c r="I237" s="68"/>
      <c r="J237" s="68"/>
      <c r="K237" s="32"/>
      <c r="L237" s="69">
        <v>237</v>
      </c>
      <c r="M237" s="69"/>
      <c r="N237" s="70"/>
      <c r="O237" t="s">
        <v>508</v>
      </c>
      <c r="P237" s="75">
        <v>44939.56190972222</v>
      </c>
      <c r="Q237" t="s">
        <v>601</v>
      </c>
      <c r="U237" s="75">
        <v>44939.56190972222</v>
      </c>
      <c r="V237" s="76" t="s">
        <v>853</v>
      </c>
      <c r="Y237" s="78" t="s">
        <v>1166</v>
      </c>
    </row>
    <row r="238" spans="1:25" ht="15">
      <c r="A238" s="62" t="s">
        <v>336</v>
      </c>
      <c r="B238" s="62" t="s">
        <v>457</v>
      </c>
      <c r="C238" s="63"/>
      <c r="D238" s="64"/>
      <c r="E238" s="63"/>
      <c r="F238" s="66"/>
      <c r="G238" s="63"/>
      <c r="H238" s="67"/>
      <c r="I238" s="68"/>
      <c r="J238" s="68"/>
      <c r="K238" s="32"/>
      <c r="L238" s="69">
        <v>238</v>
      </c>
      <c r="M238" s="69"/>
      <c r="N238" s="70"/>
      <c r="O238" t="s">
        <v>508</v>
      </c>
      <c r="P238" s="75">
        <v>44939.5675</v>
      </c>
      <c r="Q238" t="s">
        <v>601</v>
      </c>
      <c r="U238" s="75">
        <v>44939.5675</v>
      </c>
      <c r="V238" s="76" t="s">
        <v>854</v>
      </c>
      <c r="Y238" s="78" t="s">
        <v>1167</v>
      </c>
    </row>
    <row r="239" spans="1:25" ht="15">
      <c r="A239" s="62" t="s">
        <v>337</v>
      </c>
      <c r="B239" s="62" t="s">
        <v>457</v>
      </c>
      <c r="C239" s="63"/>
      <c r="D239" s="64"/>
      <c r="E239" s="63"/>
      <c r="F239" s="66"/>
      <c r="G239" s="63"/>
      <c r="H239" s="67"/>
      <c r="I239" s="68"/>
      <c r="J239" s="68"/>
      <c r="K239" s="32"/>
      <c r="L239" s="69">
        <v>239</v>
      </c>
      <c r="M239" s="69"/>
      <c r="N239" s="70"/>
      <c r="O239" t="s">
        <v>508</v>
      </c>
      <c r="P239" s="75">
        <v>44939.57173611111</v>
      </c>
      <c r="Q239" t="s">
        <v>601</v>
      </c>
      <c r="U239" s="75">
        <v>44939.57173611111</v>
      </c>
      <c r="V239" s="76" t="s">
        <v>855</v>
      </c>
      <c r="Y239" s="78" t="s">
        <v>1168</v>
      </c>
    </row>
    <row r="240" spans="1:26" ht="15">
      <c r="A240" s="62" t="s">
        <v>338</v>
      </c>
      <c r="B240" s="62" t="s">
        <v>457</v>
      </c>
      <c r="C240" s="63"/>
      <c r="D240" s="64"/>
      <c r="E240" s="63"/>
      <c r="F240" s="66"/>
      <c r="G240" s="63"/>
      <c r="H240" s="67"/>
      <c r="I240" s="68"/>
      <c r="J240" s="68"/>
      <c r="K240" s="32"/>
      <c r="L240" s="69">
        <v>240</v>
      </c>
      <c r="M240" s="69"/>
      <c r="N240" s="70"/>
      <c r="O240" t="s">
        <v>509</v>
      </c>
      <c r="P240" s="75">
        <v>44939.57430555556</v>
      </c>
      <c r="Q240" t="s">
        <v>606</v>
      </c>
      <c r="U240" s="75">
        <v>44939.57430555556</v>
      </c>
      <c r="V240" s="76" t="s">
        <v>856</v>
      </c>
      <c r="Y240" s="78" t="s">
        <v>1169</v>
      </c>
      <c r="Z240" s="78" t="s">
        <v>1336</v>
      </c>
    </row>
    <row r="241" spans="1:25" ht="15">
      <c r="A241" s="62" t="s">
        <v>339</v>
      </c>
      <c r="B241" s="62" t="s">
        <v>457</v>
      </c>
      <c r="C241" s="63"/>
      <c r="D241" s="64"/>
      <c r="E241" s="63"/>
      <c r="F241" s="66"/>
      <c r="G241" s="63"/>
      <c r="H241" s="67"/>
      <c r="I241" s="68"/>
      <c r="J241" s="68"/>
      <c r="K241" s="32"/>
      <c r="L241" s="69">
        <v>241</v>
      </c>
      <c r="M241" s="69"/>
      <c r="N241" s="70"/>
      <c r="O241" t="s">
        <v>508</v>
      </c>
      <c r="P241" s="75">
        <v>44939.584189814814</v>
      </c>
      <c r="Q241" t="s">
        <v>601</v>
      </c>
      <c r="U241" s="75">
        <v>44939.584189814814</v>
      </c>
      <c r="V241" s="76" t="s">
        <v>857</v>
      </c>
      <c r="Y241" s="78" t="s">
        <v>1170</v>
      </c>
    </row>
    <row r="242" spans="1:25" ht="15">
      <c r="A242" s="62" t="s">
        <v>340</v>
      </c>
      <c r="B242" s="62" t="s">
        <v>457</v>
      </c>
      <c r="C242" s="63"/>
      <c r="D242" s="64"/>
      <c r="E242" s="63"/>
      <c r="F242" s="66"/>
      <c r="G242" s="63"/>
      <c r="H242" s="67"/>
      <c r="I242" s="68"/>
      <c r="J242" s="68"/>
      <c r="K242" s="32"/>
      <c r="L242" s="69">
        <v>242</v>
      </c>
      <c r="M242" s="69"/>
      <c r="N242" s="70"/>
      <c r="O242" t="s">
        <v>508</v>
      </c>
      <c r="P242" s="75">
        <v>44939.58658564815</v>
      </c>
      <c r="Q242" t="s">
        <v>601</v>
      </c>
      <c r="U242" s="75">
        <v>44939.58658564815</v>
      </c>
      <c r="V242" s="76" t="s">
        <v>858</v>
      </c>
      <c r="Y242" s="78" t="s">
        <v>1171</v>
      </c>
    </row>
    <row r="243" spans="1:25" ht="15">
      <c r="A243" s="62" t="s">
        <v>341</v>
      </c>
      <c r="B243" s="62" t="s">
        <v>457</v>
      </c>
      <c r="C243" s="63"/>
      <c r="D243" s="64"/>
      <c r="E243" s="63"/>
      <c r="F243" s="66"/>
      <c r="G243" s="63"/>
      <c r="H243" s="67"/>
      <c r="I243" s="68"/>
      <c r="J243" s="68"/>
      <c r="K243" s="32"/>
      <c r="L243" s="69">
        <v>243</v>
      </c>
      <c r="M243" s="69"/>
      <c r="N243" s="70"/>
      <c r="O243" t="s">
        <v>508</v>
      </c>
      <c r="P243" s="75">
        <v>44939.60337962963</v>
      </c>
      <c r="Q243" t="s">
        <v>601</v>
      </c>
      <c r="U243" s="75">
        <v>44939.60337962963</v>
      </c>
      <c r="V243" s="76" t="s">
        <v>859</v>
      </c>
      <c r="Y243" s="78" t="s">
        <v>1172</v>
      </c>
    </row>
    <row r="244" spans="1:25" ht="15">
      <c r="A244" s="62" t="s">
        <v>342</v>
      </c>
      <c r="B244" s="62" t="s">
        <v>457</v>
      </c>
      <c r="C244" s="63"/>
      <c r="D244" s="64"/>
      <c r="E244" s="63"/>
      <c r="F244" s="66"/>
      <c r="G244" s="63"/>
      <c r="H244" s="67"/>
      <c r="I244" s="68"/>
      <c r="J244" s="68"/>
      <c r="K244" s="32"/>
      <c r="L244" s="69">
        <v>244</v>
      </c>
      <c r="M244" s="69"/>
      <c r="N244" s="70"/>
      <c r="O244" t="s">
        <v>508</v>
      </c>
      <c r="P244" s="75">
        <v>44939.61371527778</v>
      </c>
      <c r="Q244" t="s">
        <v>601</v>
      </c>
      <c r="U244" s="75">
        <v>44939.61371527778</v>
      </c>
      <c r="V244" s="76" t="s">
        <v>860</v>
      </c>
      <c r="Y244" s="78" t="s">
        <v>1173</v>
      </c>
    </row>
    <row r="245" spans="1:25" ht="15">
      <c r="A245" s="62" t="s">
        <v>343</v>
      </c>
      <c r="B245" s="62" t="s">
        <v>457</v>
      </c>
      <c r="C245" s="63"/>
      <c r="D245" s="64"/>
      <c r="E245" s="63"/>
      <c r="F245" s="66"/>
      <c r="G245" s="63"/>
      <c r="H245" s="67"/>
      <c r="I245" s="68"/>
      <c r="J245" s="68"/>
      <c r="K245" s="32"/>
      <c r="L245" s="69">
        <v>245</v>
      </c>
      <c r="M245" s="69"/>
      <c r="N245" s="70"/>
      <c r="O245" t="s">
        <v>508</v>
      </c>
      <c r="P245" s="75">
        <v>44939.61863425926</v>
      </c>
      <c r="Q245" t="s">
        <v>601</v>
      </c>
      <c r="U245" s="75">
        <v>44939.61863425926</v>
      </c>
      <c r="V245" s="76" t="s">
        <v>861</v>
      </c>
      <c r="Y245" s="78" t="s">
        <v>1174</v>
      </c>
    </row>
    <row r="246" spans="1:25" ht="15">
      <c r="A246" s="62" t="s">
        <v>344</v>
      </c>
      <c r="B246" s="62" t="s">
        <v>457</v>
      </c>
      <c r="C246" s="63"/>
      <c r="D246" s="64"/>
      <c r="E246" s="63"/>
      <c r="F246" s="66"/>
      <c r="G246" s="63"/>
      <c r="H246" s="67"/>
      <c r="I246" s="68"/>
      <c r="J246" s="68"/>
      <c r="K246" s="32"/>
      <c r="L246" s="69">
        <v>246</v>
      </c>
      <c r="M246" s="69"/>
      <c r="N246" s="70"/>
      <c r="O246" t="s">
        <v>508</v>
      </c>
      <c r="P246" s="75">
        <v>44939.6187037037</v>
      </c>
      <c r="Q246" t="s">
        <v>601</v>
      </c>
      <c r="U246" s="75">
        <v>44939.6187037037</v>
      </c>
      <c r="V246" s="76" t="s">
        <v>862</v>
      </c>
      <c r="Y246" s="78" t="s">
        <v>1175</v>
      </c>
    </row>
    <row r="247" spans="1:25" ht="15">
      <c r="A247" s="62" t="s">
        <v>345</v>
      </c>
      <c r="B247" s="62" t="s">
        <v>457</v>
      </c>
      <c r="C247" s="63"/>
      <c r="D247" s="64"/>
      <c r="E247" s="63"/>
      <c r="F247" s="66"/>
      <c r="G247" s="63"/>
      <c r="H247" s="67"/>
      <c r="I247" s="68"/>
      <c r="J247" s="68"/>
      <c r="K247" s="32"/>
      <c r="L247" s="69">
        <v>247</v>
      </c>
      <c r="M247" s="69"/>
      <c r="N247" s="70"/>
      <c r="O247" t="s">
        <v>508</v>
      </c>
      <c r="P247" s="75">
        <v>44939.64167824074</v>
      </c>
      <c r="Q247" t="s">
        <v>601</v>
      </c>
      <c r="U247" s="75">
        <v>44939.64167824074</v>
      </c>
      <c r="V247" s="76" t="s">
        <v>863</v>
      </c>
      <c r="Y247" s="78" t="s">
        <v>1176</v>
      </c>
    </row>
    <row r="248" spans="1:25" ht="15">
      <c r="A248" s="62" t="s">
        <v>346</v>
      </c>
      <c r="B248" s="62" t="s">
        <v>457</v>
      </c>
      <c r="C248" s="63"/>
      <c r="D248" s="64"/>
      <c r="E248" s="63"/>
      <c r="F248" s="66"/>
      <c r="G248" s="63"/>
      <c r="H248" s="67"/>
      <c r="I248" s="68"/>
      <c r="J248" s="68"/>
      <c r="K248" s="32"/>
      <c r="L248" s="69">
        <v>248</v>
      </c>
      <c r="M248" s="69"/>
      <c r="N248" s="70"/>
      <c r="O248" t="s">
        <v>508</v>
      </c>
      <c r="P248" s="75">
        <v>44939.6471875</v>
      </c>
      <c r="Q248" t="s">
        <v>601</v>
      </c>
      <c r="U248" s="75">
        <v>44939.6471875</v>
      </c>
      <c r="V248" s="76" t="s">
        <v>864</v>
      </c>
      <c r="Y248" s="78" t="s">
        <v>1177</v>
      </c>
    </row>
    <row r="249" spans="1:25" ht="15">
      <c r="A249" s="62" t="s">
        <v>347</v>
      </c>
      <c r="B249" s="62" t="s">
        <v>457</v>
      </c>
      <c r="C249" s="63"/>
      <c r="D249" s="64"/>
      <c r="E249" s="63"/>
      <c r="F249" s="66"/>
      <c r="G249" s="63"/>
      <c r="H249" s="67"/>
      <c r="I249" s="68"/>
      <c r="J249" s="68"/>
      <c r="K249" s="32"/>
      <c r="L249" s="69">
        <v>249</v>
      </c>
      <c r="M249" s="69"/>
      <c r="N249" s="70"/>
      <c r="O249" t="s">
        <v>508</v>
      </c>
      <c r="P249" s="75">
        <v>44939.65010416666</v>
      </c>
      <c r="Q249" t="s">
        <v>601</v>
      </c>
      <c r="U249" s="75">
        <v>44939.65010416666</v>
      </c>
      <c r="V249" s="76" t="s">
        <v>865</v>
      </c>
      <c r="Y249" s="78" t="s">
        <v>1178</v>
      </c>
    </row>
    <row r="250" spans="1:25" ht="15">
      <c r="A250" s="62" t="s">
        <v>348</v>
      </c>
      <c r="B250" s="62" t="s">
        <v>457</v>
      </c>
      <c r="C250" s="63"/>
      <c r="D250" s="64"/>
      <c r="E250" s="63"/>
      <c r="F250" s="66"/>
      <c r="G250" s="63"/>
      <c r="H250" s="67"/>
      <c r="I250" s="68"/>
      <c r="J250" s="68"/>
      <c r="K250" s="32"/>
      <c r="L250" s="69">
        <v>250</v>
      </c>
      <c r="M250" s="69"/>
      <c r="N250" s="70"/>
      <c r="O250" t="s">
        <v>508</v>
      </c>
      <c r="P250" s="75">
        <v>44932.43373842593</v>
      </c>
      <c r="Q250" t="s">
        <v>607</v>
      </c>
      <c r="U250" s="75">
        <v>44932.43373842593</v>
      </c>
      <c r="V250" s="76" t="s">
        <v>866</v>
      </c>
      <c r="Y250" s="78" t="s">
        <v>1179</v>
      </c>
    </row>
    <row r="251" spans="1:26" ht="15">
      <c r="A251" s="62" t="s">
        <v>348</v>
      </c>
      <c r="B251" s="62" t="s">
        <v>457</v>
      </c>
      <c r="C251" s="63"/>
      <c r="D251" s="64"/>
      <c r="E251" s="63"/>
      <c r="F251" s="66"/>
      <c r="G251" s="63"/>
      <c r="H251" s="67"/>
      <c r="I251" s="68"/>
      <c r="J251" s="68"/>
      <c r="K251" s="32"/>
      <c r="L251" s="69">
        <v>251</v>
      </c>
      <c r="M251" s="69"/>
      <c r="N251" s="70"/>
      <c r="O251" t="s">
        <v>509</v>
      </c>
      <c r="P251" s="75">
        <v>44936.52894675926</v>
      </c>
      <c r="Q251" t="s">
        <v>608</v>
      </c>
      <c r="U251" s="75">
        <v>44936.52894675926</v>
      </c>
      <c r="V251" s="76" t="s">
        <v>867</v>
      </c>
      <c r="Y251" s="78" t="s">
        <v>1180</v>
      </c>
      <c r="Z251" s="78" t="s">
        <v>1324</v>
      </c>
    </row>
    <row r="252" spans="1:25" ht="15">
      <c r="A252" s="62" t="s">
        <v>348</v>
      </c>
      <c r="B252" s="62" t="s">
        <v>457</v>
      </c>
      <c r="C252" s="63"/>
      <c r="D252" s="64"/>
      <c r="E252" s="63"/>
      <c r="F252" s="66"/>
      <c r="G252" s="63"/>
      <c r="H252" s="67"/>
      <c r="I252" s="68"/>
      <c r="J252" s="68"/>
      <c r="K252" s="32"/>
      <c r="L252" s="69">
        <v>252</v>
      </c>
      <c r="M252" s="69"/>
      <c r="N252" s="70"/>
      <c r="O252" t="s">
        <v>508</v>
      </c>
      <c r="P252" s="75">
        <v>44936.52898148148</v>
      </c>
      <c r="Q252" t="s">
        <v>555</v>
      </c>
      <c r="U252" s="75">
        <v>44936.52898148148</v>
      </c>
      <c r="V252" s="76" t="s">
        <v>868</v>
      </c>
      <c r="Y252" s="78" t="s">
        <v>1181</v>
      </c>
    </row>
    <row r="253" spans="1:25" ht="15">
      <c r="A253" s="62" t="s">
        <v>348</v>
      </c>
      <c r="B253" s="62" t="s">
        <v>457</v>
      </c>
      <c r="C253" s="63"/>
      <c r="D253" s="64"/>
      <c r="E253" s="63"/>
      <c r="F253" s="66"/>
      <c r="G253" s="63"/>
      <c r="H253" s="67"/>
      <c r="I253" s="68"/>
      <c r="J253" s="68"/>
      <c r="K253" s="32"/>
      <c r="L253" s="69">
        <v>253</v>
      </c>
      <c r="M253" s="69"/>
      <c r="N253" s="70"/>
      <c r="O253" t="s">
        <v>508</v>
      </c>
      <c r="P253" s="75">
        <v>44938.14828703704</v>
      </c>
      <c r="Q253" t="s">
        <v>510</v>
      </c>
      <c r="U253" s="75">
        <v>44938.14828703704</v>
      </c>
      <c r="V253" s="76" t="s">
        <v>869</v>
      </c>
      <c r="Y253" s="78" t="s">
        <v>1182</v>
      </c>
    </row>
    <row r="254" spans="1:26" ht="15">
      <c r="A254" s="62" t="s">
        <v>348</v>
      </c>
      <c r="B254" s="62" t="s">
        <v>457</v>
      </c>
      <c r="C254" s="63"/>
      <c r="D254" s="64"/>
      <c r="E254" s="63"/>
      <c r="F254" s="66"/>
      <c r="G254" s="63"/>
      <c r="H254" s="67"/>
      <c r="I254" s="68"/>
      <c r="J254" s="68"/>
      <c r="K254" s="32"/>
      <c r="L254" s="69">
        <v>254</v>
      </c>
      <c r="M254" s="69"/>
      <c r="N254" s="70"/>
      <c r="O254" t="s">
        <v>509</v>
      </c>
      <c r="P254" s="75">
        <v>44938.1483912037</v>
      </c>
      <c r="Q254" t="s">
        <v>609</v>
      </c>
      <c r="U254" s="75">
        <v>44938.1483912037</v>
      </c>
      <c r="V254" s="76" t="s">
        <v>870</v>
      </c>
      <c r="Y254" s="78" t="s">
        <v>1183</v>
      </c>
      <c r="Z254" s="78" t="s">
        <v>1338</v>
      </c>
    </row>
    <row r="255" spans="1:25" ht="15">
      <c r="A255" s="62" t="s">
        <v>348</v>
      </c>
      <c r="B255" s="62" t="s">
        <v>457</v>
      </c>
      <c r="C255" s="63"/>
      <c r="D255" s="64"/>
      <c r="E255" s="63"/>
      <c r="F255" s="66"/>
      <c r="G255" s="63"/>
      <c r="H255" s="67"/>
      <c r="I255" s="68"/>
      <c r="J255" s="68"/>
      <c r="K255" s="32"/>
      <c r="L255" s="69">
        <v>255</v>
      </c>
      <c r="M255" s="69"/>
      <c r="N255" s="70"/>
      <c r="O255" t="s">
        <v>508</v>
      </c>
      <c r="P255" s="75">
        <v>44939.44164351852</v>
      </c>
      <c r="Q255" t="s">
        <v>610</v>
      </c>
      <c r="U255" s="75">
        <v>44939.44164351852</v>
      </c>
      <c r="V255" s="76" t="s">
        <v>871</v>
      </c>
      <c r="Y255" s="78" t="s">
        <v>1184</v>
      </c>
    </row>
    <row r="256" spans="1:25" ht="15">
      <c r="A256" s="62" t="s">
        <v>349</v>
      </c>
      <c r="B256" s="62" t="s">
        <v>348</v>
      </c>
      <c r="C256" s="63"/>
      <c r="D256" s="64"/>
      <c r="E256" s="63"/>
      <c r="F256" s="66"/>
      <c r="G256" s="63"/>
      <c r="H256" s="67"/>
      <c r="I256" s="68"/>
      <c r="J256" s="68"/>
      <c r="K256" s="32"/>
      <c r="L256" s="69">
        <v>256</v>
      </c>
      <c r="M256" s="69"/>
      <c r="N256" s="70"/>
      <c r="O256" t="s">
        <v>508</v>
      </c>
      <c r="P256" s="75">
        <v>44939.65887731482</v>
      </c>
      <c r="Q256" t="s">
        <v>611</v>
      </c>
      <c r="U256" s="75">
        <v>44939.65887731482</v>
      </c>
      <c r="V256" s="76" t="s">
        <v>872</v>
      </c>
      <c r="Y256" s="78" t="s">
        <v>1185</v>
      </c>
    </row>
    <row r="257" spans="1:25" ht="15">
      <c r="A257" s="62" t="s">
        <v>349</v>
      </c>
      <c r="B257" s="62" t="s">
        <v>457</v>
      </c>
      <c r="C257" s="63"/>
      <c r="D257" s="64"/>
      <c r="E257" s="63"/>
      <c r="F257" s="66"/>
      <c r="G257" s="63"/>
      <c r="H257" s="67"/>
      <c r="I257" s="68"/>
      <c r="J257" s="68"/>
      <c r="K257" s="32"/>
      <c r="L257" s="69">
        <v>257</v>
      </c>
      <c r="M257" s="69"/>
      <c r="N257" s="70"/>
      <c r="O257" t="s">
        <v>508</v>
      </c>
      <c r="P257" s="75">
        <v>44939.65887731482</v>
      </c>
      <c r="Q257" t="s">
        <v>611</v>
      </c>
      <c r="U257" s="75">
        <v>44939.65887731482</v>
      </c>
      <c r="V257" s="76" t="s">
        <v>872</v>
      </c>
      <c r="Y257" s="78" t="s">
        <v>1185</v>
      </c>
    </row>
    <row r="258" spans="1:25" ht="15">
      <c r="A258" s="62" t="s">
        <v>350</v>
      </c>
      <c r="B258" s="62" t="s">
        <v>457</v>
      </c>
      <c r="C258" s="63"/>
      <c r="D258" s="64"/>
      <c r="E258" s="63"/>
      <c r="F258" s="66"/>
      <c r="G258" s="63"/>
      <c r="H258" s="67"/>
      <c r="I258" s="68"/>
      <c r="J258" s="68"/>
      <c r="K258" s="32"/>
      <c r="L258" s="69">
        <v>258</v>
      </c>
      <c r="M258" s="69"/>
      <c r="N258" s="70"/>
      <c r="O258" t="s">
        <v>508</v>
      </c>
      <c r="P258" s="75">
        <v>44939.66079861111</v>
      </c>
      <c r="Q258" t="s">
        <v>601</v>
      </c>
      <c r="U258" s="75">
        <v>44939.66079861111</v>
      </c>
      <c r="V258" s="76" t="s">
        <v>873</v>
      </c>
      <c r="Y258" s="78" t="s">
        <v>1186</v>
      </c>
    </row>
    <row r="259" spans="1:25" ht="15">
      <c r="A259" s="62" t="s">
        <v>351</v>
      </c>
      <c r="B259" s="62" t="s">
        <v>457</v>
      </c>
      <c r="C259" s="63"/>
      <c r="D259" s="64"/>
      <c r="E259" s="63"/>
      <c r="F259" s="66"/>
      <c r="G259" s="63"/>
      <c r="H259" s="67"/>
      <c r="I259" s="68"/>
      <c r="J259" s="68"/>
      <c r="K259" s="32"/>
      <c r="L259" s="69">
        <v>259</v>
      </c>
      <c r="M259" s="69"/>
      <c r="N259" s="70"/>
      <c r="O259" t="s">
        <v>508</v>
      </c>
      <c r="P259" s="75">
        <v>44939.70322916667</v>
      </c>
      <c r="Q259" t="s">
        <v>601</v>
      </c>
      <c r="U259" s="75">
        <v>44939.70322916667</v>
      </c>
      <c r="V259" s="76" t="s">
        <v>874</v>
      </c>
      <c r="Y259" s="78" t="s">
        <v>1187</v>
      </c>
    </row>
    <row r="260" spans="1:26" ht="15">
      <c r="A260" s="62" t="s">
        <v>352</v>
      </c>
      <c r="B260" s="62" t="s">
        <v>498</v>
      </c>
      <c r="C260" s="63"/>
      <c r="D260" s="64"/>
      <c r="E260" s="63"/>
      <c r="F260" s="66"/>
      <c r="G260" s="63"/>
      <c r="H260" s="67"/>
      <c r="I260" s="68"/>
      <c r="J260" s="68"/>
      <c r="K260" s="32"/>
      <c r="L260" s="69">
        <v>260</v>
      </c>
      <c r="M260" s="69"/>
      <c r="N260" s="70"/>
      <c r="O260" t="s">
        <v>508</v>
      </c>
      <c r="P260" s="75">
        <v>44939.704247685186</v>
      </c>
      <c r="Q260" t="s">
        <v>612</v>
      </c>
      <c r="U260" s="75">
        <v>44939.704247685186</v>
      </c>
      <c r="V260" s="76" t="s">
        <v>875</v>
      </c>
      <c r="Y260" s="78" t="s">
        <v>1188</v>
      </c>
      <c r="Z260" s="78" t="s">
        <v>1339</v>
      </c>
    </row>
    <row r="261" spans="1:25" ht="15">
      <c r="A261" s="62" t="s">
        <v>352</v>
      </c>
      <c r="B261" s="62" t="s">
        <v>457</v>
      </c>
      <c r="C261" s="63"/>
      <c r="D261" s="64"/>
      <c r="E261" s="63"/>
      <c r="F261" s="66"/>
      <c r="G261" s="63"/>
      <c r="H261" s="67"/>
      <c r="I261" s="68"/>
      <c r="J261" s="68"/>
      <c r="K261" s="32"/>
      <c r="L261" s="69">
        <v>261</v>
      </c>
      <c r="M261" s="69"/>
      <c r="N261" s="70"/>
      <c r="O261" t="s">
        <v>508</v>
      </c>
      <c r="P261" s="75">
        <v>44939.70413194445</v>
      </c>
      <c r="Q261" t="s">
        <v>601</v>
      </c>
      <c r="U261" s="75">
        <v>44939.70413194445</v>
      </c>
      <c r="V261" s="76" t="s">
        <v>876</v>
      </c>
      <c r="Y261" s="78" t="s">
        <v>1189</v>
      </c>
    </row>
    <row r="262" spans="1:26" ht="15">
      <c r="A262" s="62" t="s">
        <v>352</v>
      </c>
      <c r="B262" s="62" t="s">
        <v>457</v>
      </c>
      <c r="C262" s="63"/>
      <c r="D262" s="64"/>
      <c r="E262" s="63"/>
      <c r="F262" s="66"/>
      <c r="G262" s="63"/>
      <c r="H262" s="67"/>
      <c r="I262" s="68"/>
      <c r="J262" s="68"/>
      <c r="K262" s="32"/>
      <c r="L262" s="69">
        <v>262</v>
      </c>
      <c r="M262" s="69"/>
      <c r="N262" s="70"/>
      <c r="O262" t="s">
        <v>509</v>
      </c>
      <c r="P262" s="75">
        <v>44939.704247685186</v>
      </c>
      <c r="Q262" t="s">
        <v>612</v>
      </c>
      <c r="U262" s="75">
        <v>44939.704247685186</v>
      </c>
      <c r="V262" s="76" t="s">
        <v>875</v>
      </c>
      <c r="Y262" s="78" t="s">
        <v>1188</v>
      </c>
      <c r="Z262" s="78" t="s">
        <v>1339</v>
      </c>
    </row>
    <row r="263" spans="1:25" ht="15">
      <c r="A263" s="62" t="s">
        <v>353</v>
      </c>
      <c r="B263" s="62" t="s">
        <v>457</v>
      </c>
      <c r="C263" s="63"/>
      <c r="D263" s="64"/>
      <c r="E263" s="63"/>
      <c r="F263" s="66"/>
      <c r="G263" s="63"/>
      <c r="H263" s="67"/>
      <c r="I263" s="68"/>
      <c r="J263" s="68"/>
      <c r="K263" s="32"/>
      <c r="L263" s="69">
        <v>263</v>
      </c>
      <c r="M263" s="69"/>
      <c r="N263" s="70"/>
      <c r="O263" t="s">
        <v>508</v>
      </c>
      <c r="P263" s="75">
        <v>44939.7097337963</v>
      </c>
      <c r="Q263" t="s">
        <v>601</v>
      </c>
      <c r="U263" s="75">
        <v>44939.7097337963</v>
      </c>
      <c r="V263" s="76" t="s">
        <v>877</v>
      </c>
      <c r="Y263" s="78" t="s">
        <v>1190</v>
      </c>
    </row>
    <row r="264" spans="1:25" ht="15">
      <c r="A264" s="62" t="s">
        <v>354</v>
      </c>
      <c r="B264" s="62" t="s">
        <v>457</v>
      </c>
      <c r="C264" s="63"/>
      <c r="D264" s="64"/>
      <c r="E264" s="63"/>
      <c r="F264" s="66"/>
      <c r="G264" s="63"/>
      <c r="H264" s="67"/>
      <c r="I264" s="68"/>
      <c r="J264" s="68"/>
      <c r="K264" s="32"/>
      <c r="L264" s="69">
        <v>264</v>
      </c>
      <c r="M264" s="69"/>
      <c r="N264" s="70"/>
      <c r="O264" t="s">
        <v>508</v>
      </c>
      <c r="P264" s="75">
        <v>44939.71681712963</v>
      </c>
      <c r="Q264" t="s">
        <v>601</v>
      </c>
      <c r="U264" s="75">
        <v>44939.71681712963</v>
      </c>
      <c r="V264" s="76" t="s">
        <v>878</v>
      </c>
      <c r="Y264" s="78" t="s">
        <v>1191</v>
      </c>
    </row>
    <row r="265" spans="1:25" ht="15">
      <c r="A265" s="62" t="s">
        <v>355</v>
      </c>
      <c r="B265" s="62" t="s">
        <v>457</v>
      </c>
      <c r="C265" s="63"/>
      <c r="D265" s="64"/>
      <c r="E265" s="63"/>
      <c r="F265" s="66"/>
      <c r="G265" s="63"/>
      <c r="H265" s="67"/>
      <c r="I265" s="68"/>
      <c r="J265" s="68"/>
      <c r="K265" s="32"/>
      <c r="L265" s="69">
        <v>265</v>
      </c>
      <c r="M265" s="69"/>
      <c r="N265" s="70"/>
      <c r="O265" t="s">
        <v>508</v>
      </c>
      <c r="P265" s="75">
        <v>44939.718460648146</v>
      </c>
      <c r="Q265" t="s">
        <v>601</v>
      </c>
      <c r="U265" s="75">
        <v>44939.718460648146</v>
      </c>
      <c r="V265" s="76" t="s">
        <v>879</v>
      </c>
      <c r="Y265" s="78" t="s">
        <v>1192</v>
      </c>
    </row>
    <row r="266" spans="1:25" ht="15">
      <c r="A266" s="62" t="s">
        <v>356</v>
      </c>
      <c r="B266" s="62" t="s">
        <v>457</v>
      </c>
      <c r="C266" s="63"/>
      <c r="D266" s="64"/>
      <c r="E266" s="63"/>
      <c r="F266" s="66"/>
      <c r="G266" s="63"/>
      <c r="H266" s="67"/>
      <c r="I266" s="68"/>
      <c r="J266" s="68"/>
      <c r="K266" s="32"/>
      <c r="L266" s="69">
        <v>266</v>
      </c>
      <c r="M266" s="69"/>
      <c r="N266" s="70"/>
      <c r="O266" t="s">
        <v>508</v>
      </c>
      <c r="P266" s="75">
        <v>44939.722395833334</v>
      </c>
      <c r="Q266" t="s">
        <v>601</v>
      </c>
      <c r="U266" s="75">
        <v>44939.722395833334</v>
      </c>
      <c r="V266" s="76" t="s">
        <v>880</v>
      </c>
      <c r="Y266" s="78" t="s">
        <v>1193</v>
      </c>
    </row>
    <row r="267" spans="1:25" ht="15">
      <c r="A267" s="62" t="s">
        <v>357</v>
      </c>
      <c r="B267" s="62" t="s">
        <v>457</v>
      </c>
      <c r="C267" s="63"/>
      <c r="D267" s="64"/>
      <c r="E267" s="63"/>
      <c r="F267" s="66"/>
      <c r="G267" s="63"/>
      <c r="H267" s="67"/>
      <c r="I267" s="68"/>
      <c r="J267" s="68"/>
      <c r="K267" s="32"/>
      <c r="L267" s="69">
        <v>267</v>
      </c>
      <c r="M267" s="69"/>
      <c r="N267" s="70"/>
      <c r="O267" t="s">
        <v>508</v>
      </c>
      <c r="P267" s="75">
        <v>44939.771261574075</v>
      </c>
      <c r="Q267" t="s">
        <v>601</v>
      </c>
      <c r="U267" s="75">
        <v>44939.771261574075</v>
      </c>
      <c r="V267" s="76" t="s">
        <v>881</v>
      </c>
      <c r="Y267" s="78" t="s">
        <v>1194</v>
      </c>
    </row>
    <row r="268" spans="1:25" ht="15">
      <c r="A268" s="62" t="s">
        <v>358</v>
      </c>
      <c r="B268" s="62" t="s">
        <v>457</v>
      </c>
      <c r="C268" s="63"/>
      <c r="D268" s="64"/>
      <c r="E268" s="63"/>
      <c r="F268" s="66"/>
      <c r="G268" s="63"/>
      <c r="H268" s="67"/>
      <c r="I268" s="68"/>
      <c r="J268" s="68"/>
      <c r="K268" s="32"/>
      <c r="L268" s="69">
        <v>268</v>
      </c>
      <c r="M268" s="69"/>
      <c r="N268" s="70"/>
      <c r="O268" t="s">
        <v>508</v>
      </c>
      <c r="P268" s="75">
        <v>44939.77141203704</v>
      </c>
      <c r="Q268" t="s">
        <v>601</v>
      </c>
      <c r="U268" s="75">
        <v>44939.77141203704</v>
      </c>
      <c r="V268" s="76" t="s">
        <v>882</v>
      </c>
      <c r="Y268" s="78" t="s">
        <v>1195</v>
      </c>
    </row>
    <row r="269" spans="1:25" ht="15">
      <c r="A269" s="62" t="s">
        <v>359</v>
      </c>
      <c r="B269" s="62" t="s">
        <v>457</v>
      </c>
      <c r="C269" s="63"/>
      <c r="D269" s="64"/>
      <c r="E269" s="63"/>
      <c r="F269" s="66"/>
      <c r="G269" s="63"/>
      <c r="H269" s="67"/>
      <c r="I269" s="68"/>
      <c r="J269" s="68"/>
      <c r="K269" s="32"/>
      <c r="L269" s="69">
        <v>269</v>
      </c>
      <c r="M269" s="69"/>
      <c r="N269" s="70"/>
      <c r="O269" t="s">
        <v>508</v>
      </c>
      <c r="P269" s="75">
        <v>44939.79332175926</v>
      </c>
      <c r="Q269" t="s">
        <v>601</v>
      </c>
      <c r="U269" s="75">
        <v>44939.79332175926</v>
      </c>
      <c r="V269" s="76" t="s">
        <v>883</v>
      </c>
      <c r="Y269" s="78" t="s">
        <v>1196</v>
      </c>
    </row>
    <row r="270" spans="1:25" ht="15">
      <c r="A270" s="62" t="s">
        <v>360</v>
      </c>
      <c r="B270" s="62" t="s">
        <v>457</v>
      </c>
      <c r="C270" s="63"/>
      <c r="D270" s="64"/>
      <c r="E270" s="63"/>
      <c r="F270" s="66"/>
      <c r="G270" s="63"/>
      <c r="H270" s="67"/>
      <c r="I270" s="68"/>
      <c r="J270" s="68"/>
      <c r="K270" s="32"/>
      <c r="L270" s="69">
        <v>270</v>
      </c>
      <c r="M270" s="69"/>
      <c r="N270" s="70"/>
      <c r="O270" t="s">
        <v>508</v>
      </c>
      <c r="P270" s="75">
        <v>44939.799525462964</v>
      </c>
      <c r="Q270" t="s">
        <v>601</v>
      </c>
      <c r="U270" s="75">
        <v>44939.799525462964</v>
      </c>
      <c r="V270" s="76" t="s">
        <v>884</v>
      </c>
      <c r="Y270" s="78" t="s">
        <v>1197</v>
      </c>
    </row>
    <row r="271" spans="1:25" ht="15">
      <c r="A271" s="62" t="s">
        <v>361</v>
      </c>
      <c r="B271" s="62" t="s">
        <v>457</v>
      </c>
      <c r="C271" s="63"/>
      <c r="D271" s="64"/>
      <c r="E271" s="63"/>
      <c r="F271" s="66"/>
      <c r="G271" s="63"/>
      <c r="H271" s="67"/>
      <c r="I271" s="68"/>
      <c r="J271" s="68"/>
      <c r="K271" s="32"/>
      <c r="L271" s="69">
        <v>271</v>
      </c>
      <c r="M271" s="69"/>
      <c r="N271" s="70"/>
      <c r="O271" t="s">
        <v>508</v>
      </c>
      <c r="P271" s="75">
        <v>44939.81115740741</v>
      </c>
      <c r="Q271" t="s">
        <v>601</v>
      </c>
      <c r="U271" s="75">
        <v>44939.81115740741</v>
      </c>
      <c r="V271" s="76" t="s">
        <v>885</v>
      </c>
      <c r="Y271" s="78" t="s">
        <v>1198</v>
      </c>
    </row>
    <row r="272" spans="1:25" ht="15">
      <c r="A272" s="62" t="s">
        <v>362</v>
      </c>
      <c r="B272" s="62" t="s">
        <v>457</v>
      </c>
      <c r="C272" s="63"/>
      <c r="D272" s="64"/>
      <c r="E272" s="63"/>
      <c r="F272" s="66"/>
      <c r="G272" s="63"/>
      <c r="H272" s="67"/>
      <c r="I272" s="68"/>
      <c r="J272" s="68"/>
      <c r="K272" s="32"/>
      <c r="L272" s="69">
        <v>272</v>
      </c>
      <c r="M272" s="69"/>
      <c r="N272" s="70"/>
      <c r="O272" t="s">
        <v>508</v>
      </c>
      <c r="P272" s="75">
        <v>44939.83940972222</v>
      </c>
      <c r="Q272" t="s">
        <v>601</v>
      </c>
      <c r="U272" s="75">
        <v>44939.83940972222</v>
      </c>
      <c r="V272" s="76" t="s">
        <v>886</v>
      </c>
      <c r="Y272" s="78" t="s">
        <v>1199</v>
      </c>
    </row>
    <row r="273" spans="1:25" ht="15">
      <c r="A273" s="62" t="s">
        <v>363</v>
      </c>
      <c r="B273" s="62" t="s">
        <v>457</v>
      </c>
      <c r="C273" s="63"/>
      <c r="D273" s="64"/>
      <c r="E273" s="63"/>
      <c r="F273" s="66"/>
      <c r="G273" s="63"/>
      <c r="H273" s="67"/>
      <c r="I273" s="68"/>
      <c r="J273" s="68"/>
      <c r="K273" s="32"/>
      <c r="L273" s="69">
        <v>273</v>
      </c>
      <c r="M273" s="69"/>
      <c r="N273" s="70"/>
      <c r="O273" t="s">
        <v>508</v>
      </c>
      <c r="P273" s="75">
        <v>44939.846608796295</v>
      </c>
      <c r="Q273" t="s">
        <v>601</v>
      </c>
      <c r="U273" s="75">
        <v>44939.846608796295</v>
      </c>
      <c r="V273" s="76" t="s">
        <v>887</v>
      </c>
      <c r="Y273" s="78" t="s">
        <v>1200</v>
      </c>
    </row>
    <row r="274" spans="1:25" ht="15">
      <c r="A274" s="62" t="s">
        <v>364</v>
      </c>
      <c r="B274" s="62" t="s">
        <v>457</v>
      </c>
      <c r="C274" s="63"/>
      <c r="D274" s="64"/>
      <c r="E274" s="63"/>
      <c r="F274" s="66"/>
      <c r="G274" s="63"/>
      <c r="H274" s="67"/>
      <c r="I274" s="68"/>
      <c r="J274" s="68"/>
      <c r="K274" s="32"/>
      <c r="L274" s="69">
        <v>274</v>
      </c>
      <c r="M274" s="69"/>
      <c r="N274" s="70"/>
      <c r="O274" t="s">
        <v>508</v>
      </c>
      <c r="P274" s="75">
        <v>44939.894641203704</v>
      </c>
      <c r="Q274" t="s">
        <v>601</v>
      </c>
      <c r="U274" s="75">
        <v>44939.894641203704</v>
      </c>
      <c r="V274" s="76" t="s">
        <v>888</v>
      </c>
      <c r="Y274" s="78" t="s">
        <v>1201</v>
      </c>
    </row>
    <row r="275" spans="1:25" ht="15">
      <c r="A275" s="62" t="s">
        <v>365</v>
      </c>
      <c r="B275" s="62" t="s">
        <v>457</v>
      </c>
      <c r="C275" s="63"/>
      <c r="D275" s="64"/>
      <c r="E275" s="63"/>
      <c r="F275" s="66"/>
      <c r="G275" s="63"/>
      <c r="H275" s="67"/>
      <c r="I275" s="68"/>
      <c r="J275" s="68"/>
      <c r="K275" s="32"/>
      <c r="L275" s="69">
        <v>275</v>
      </c>
      <c r="M275" s="69"/>
      <c r="N275" s="70"/>
      <c r="O275" t="s">
        <v>508</v>
      </c>
      <c r="P275" s="75">
        <v>44939.909097222226</v>
      </c>
      <c r="Q275" t="s">
        <v>601</v>
      </c>
      <c r="U275" s="75">
        <v>44939.909097222226</v>
      </c>
      <c r="V275" s="76" t="s">
        <v>889</v>
      </c>
      <c r="Y275" s="78" t="s">
        <v>1202</v>
      </c>
    </row>
    <row r="276" spans="1:25" ht="15">
      <c r="A276" s="62" t="s">
        <v>366</v>
      </c>
      <c r="B276" s="62" t="s">
        <v>457</v>
      </c>
      <c r="C276" s="63"/>
      <c r="D276" s="64"/>
      <c r="E276" s="63"/>
      <c r="F276" s="66"/>
      <c r="G276" s="63"/>
      <c r="H276" s="67"/>
      <c r="I276" s="68"/>
      <c r="J276" s="68"/>
      <c r="K276" s="32"/>
      <c r="L276" s="69">
        <v>276</v>
      </c>
      <c r="M276" s="69"/>
      <c r="N276" s="70"/>
      <c r="O276" t="s">
        <v>508</v>
      </c>
      <c r="P276" s="75">
        <v>44939.950208333335</v>
      </c>
      <c r="Q276" t="s">
        <v>601</v>
      </c>
      <c r="U276" s="75">
        <v>44939.950208333335</v>
      </c>
      <c r="V276" s="76" t="s">
        <v>890</v>
      </c>
      <c r="Y276" s="78" t="s">
        <v>1203</v>
      </c>
    </row>
    <row r="277" spans="1:25" ht="15">
      <c r="A277" s="62" t="s">
        <v>367</v>
      </c>
      <c r="B277" s="62" t="s">
        <v>457</v>
      </c>
      <c r="C277" s="63"/>
      <c r="D277" s="64"/>
      <c r="E277" s="63"/>
      <c r="F277" s="66"/>
      <c r="G277" s="63"/>
      <c r="H277" s="67"/>
      <c r="I277" s="68"/>
      <c r="J277" s="68"/>
      <c r="K277" s="32"/>
      <c r="L277" s="69">
        <v>277</v>
      </c>
      <c r="M277" s="69"/>
      <c r="N277" s="70"/>
      <c r="O277" t="s">
        <v>508</v>
      </c>
      <c r="P277" s="75">
        <v>44939.96565972222</v>
      </c>
      <c r="Q277" t="s">
        <v>605</v>
      </c>
      <c r="U277" s="75">
        <v>44939.96565972222</v>
      </c>
      <c r="V277" s="76" t="s">
        <v>891</v>
      </c>
      <c r="Y277" s="78" t="s">
        <v>1204</v>
      </c>
    </row>
    <row r="278" spans="1:25" ht="15">
      <c r="A278" s="62" t="s">
        <v>368</v>
      </c>
      <c r="B278" s="62" t="s">
        <v>457</v>
      </c>
      <c r="C278" s="63"/>
      <c r="D278" s="64"/>
      <c r="E278" s="63"/>
      <c r="F278" s="66"/>
      <c r="G278" s="63"/>
      <c r="H278" s="67"/>
      <c r="I278" s="68"/>
      <c r="J278" s="68"/>
      <c r="K278" s="32"/>
      <c r="L278" s="69">
        <v>278</v>
      </c>
      <c r="M278" s="69"/>
      <c r="N278" s="70"/>
      <c r="O278" t="s">
        <v>508</v>
      </c>
      <c r="P278" s="75">
        <v>44939.97042824074</v>
      </c>
      <c r="Q278" t="s">
        <v>601</v>
      </c>
      <c r="U278" s="75">
        <v>44939.97042824074</v>
      </c>
      <c r="V278" s="76" t="s">
        <v>892</v>
      </c>
      <c r="Y278" s="78" t="s">
        <v>1205</v>
      </c>
    </row>
    <row r="279" spans="1:25" ht="15">
      <c r="A279" s="62" t="s">
        <v>369</v>
      </c>
      <c r="B279" s="62" t="s">
        <v>457</v>
      </c>
      <c r="C279" s="63"/>
      <c r="D279" s="64"/>
      <c r="E279" s="63"/>
      <c r="F279" s="66"/>
      <c r="G279" s="63"/>
      <c r="H279" s="67"/>
      <c r="I279" s="68"/>
      <c r="J279" s="68"/>
      <c r="K279" s="32"/>
      <c r="L279" s="69">
        <v>279</v>
      </c>
      <c r="M279" s="69"/>
      <c r="N279" s="70"/>
      <c r="O279" t="s">
        <v>508</v>
      </c>
      <c r="P279" s="75">
        <v>44939.97125</v>
      </c>
      <c r="Q279" t="s">
        <v>601</v>
      </c>
      <c r="U279" s="75">
        <v>44939.97125</v>
      </c>
      <c r="V279" s="76" t="s">
        <v>893</v>
      </c>
      <c r="Y279" s="78" t="s">
        <v>1206</v>
      </c>
    </row>
    <row r="280" spans="1:25" ht="15">
      <c r="A280" s="62" t="s">
        <v>370</v>
      </c>
      <c r="B280" s="62" t="s">
        <v>457</v>
      </c>
      <c r="C280" s="63"/>
      <c r="D280" s="64"/>
      <c r="E280" s="63"/>
      <c r="F280" s="66"/>
      <c r="G280" s="63"/>
      <c r="H280" s="67"/>
      <c r="I280" s="68"/>
      <c r="J280" s="68"/>
      <c r="K280" s="32"/>
      <c r="L280" s="69">
        <v>280</v>
      </c>
      <c r="M280" s="69"/>
      <c r="N280" s="70"/>
      <c r="O280" t="s">
        <v>508</v>
      </c>
      <c r="P280" s="75">
        <v>44939.98741898148</v>
      </c>
      <c r="Q280" t="s">
        <v>601</v>
      </c>
      <c r="U280" s="75">
        <v>44939.98741898148</v>
      </c>
      <c r="V280" s="76" t="s">
        <v>894</v>
      </c>
      <c r="Y280" s="78" t="s">
        <v>1207</v>
      </c>
    </row>
    <row r="281" spans="1:25" ht="15">
      <c r="A281" s="62" t="s">
        <v>371</v>
      </c>
      <c r="B281" s="62" t="s">
        <v>457</v>
      </c>
      <c r="C281" s="63"/>
      <c r="D281" s="64"/>
      <c r="E281" s="63"/>
      <c r="F281" s="66"/>
      <c r="G281" s="63"/>
      <c r="H281" s="67"/>
      <c r="I281" s="68"/>
      <c r="J281" s="68"/>
      <c r="K281" s="32"/>
      <c r="L281" s="69">
        <v>281</v>
      </c>
      <c r="M281" s="69"/>
      <c r="N281" s="70"/>
      <c r="O281" t="s">
        <v>508</v>
      </c>
      <c r="P281" s="75">
        <v>44940.00027777778</v>
      </c>
      <c r="Q281" t="s">
        <v>601</v>
      </c>
      <c r="U281" s="75">
        <v>44940.00027777778</v>
      </c>
      <c r="V281" s="76" t="s">
        <v>895</v>
      </c>
      <c r="Y281" s="78" t="s">
        <v>1208</v>
      </c>
    </row>
    <row r="282" spans="1:25" ht="15">
      <c r="A282" s="62" t="s">
        <v>372</v>
      </c>
      <c r="B282" s="62" t="s">
        <v>457</v>
      </c>
      <c r="C282" s="63"/>
      <c r="D282" s="64"/>
      <c r="E282" s="63"/>
      <c r="F282" s="66"/>
      <c r="G282" s="63"/>
      <c r="H282" s="67"/>
      <c r="I282" s="68"/>
      <c r="J282" s="68"/>
      <c r="K282" s="32"/>
      <c r="L282" s="69">
        <v>282</v>
      </c>
      <c r="M282" s="69"/>
      <c r="N282" s="70"/>
      <c r="O282" t="s">
        <v>508</v>
      </c>
      <c r="P282" s="75">
        <v>44940.007731481484</v>
      </c>
      <c r="Q282" t="s">
        <v>601</v>
      </c>
      <c r="U282" s="75">
        <v>44940.007731481484</v>
      </c>
      <c r="V282" s="76" t="s">
        <v>896</v>
      </c>
      <c r="Y282" s="78" t="s">
        <v>1209</v>
      </c>
    </row>
    <row r="283" spans="1:25" ht="15">
      <c r="A283" s="62" t="s">
        <v>373</v>
      </c>
      <c r="B283" s="62" t="s">
        <v>457</v>
      </c>
      <c r="C283" s="63"/>
      <c r="D283" s="64"/>
      <c r="E283" s="63"/>
      <c r="F283" s="66"/>
      <c r="G283" s="63"/>
      <c r="H283" s="67"/>
      <c r="I283" s="68"/>
      <c r="J283" s="68"/>
      <c r="K283" s="32"/>
      <c r="L283" s="69">
        <v>283</v>
      </c>
      <c r="M283" s="69"/>
      <c r="N283" s="70"/>
      <c r="O283" t="s">
        <v>508</v>
      </c>
      <c r="P283" s="75">
        <v>44940.02820601852</v>
      </c>
      <c r="Q283" t="s">
        <v>601</v>
      </c>
      <c r="U283" s="75">
        <v>44940.02820601852</v>
      </c>
      <c r="V283" s="76" t="s">
        <v>897</v>
      </c>
      <c r="Y283" s="78" t="s">
        <v>1210</v>
      </c>
    </row>
    <row r="284" spans="1:25" ht="15">
      <c r="A284" s="62" t="s">
        <v>374</v>
      </c>
      <c r="B284" s="62" t="s">
        <v>457</v>
      </c>
      <c r="C284" s="63"/>
      <c r="D284" s="64"/>
      <c r="E284" s="63"/>
      <c r="F284" s="66"/>
      <c r="G284" s="63"/>
      <c r="H284" s="67"/>
      <c r="I284" s="68"/>
      <c r="J284" s="68"/>
      <c r="K284" s="32"/>
      <c r="L284" s="69">
        <v>284</v>
      </c>
      <c r="M284" s="69"/>
      <c r="N284" s="70"/>
      <c r="O284" t="s">
        <v>508</v>
      </c>
      <c r="P284" s="75">
        <v>44940.03092592592</v>
      </c>
      <c r="Q284" t="s">
        <v>601</v>
      </c>
      <c r="U284" s="75">
        <v>44940.03092592592</v>
      </c>
      <c r="V284" s="76" t="s">
        <v>898</v>
      </c>
      <c r="Y284" s="78" t="s">
        <v>1211</v>
      </c>
    </row>
    <row r="285" spans="1:25" ht="15">
      <c r="A285" s="62" t="s">
        <v>375</v>
      </c>
      <c r="B285" s="62" t="s">
        <v>457</v>
      </c>
      <c r="C285" s="63"/>
      <c r="D285" s="64"/>
      <c r="E285" s="63"/>
      <c r="F285" s="66"/>
      <c r="G285" s="63"/>
      <c r="H285" s="67"/>
      <c r="I285" s="68"/>
      <c r="J285" s="68"/>
      <c r="K285" s="32"/>
      <c r="L285" s="69">
        <v>285</v>
      </c>
      <c r="M285" s="69"/>
      <c r="N285" s="70"/>
      <c r="O285" t="s">
        <v>508</v>
      </c>
      <c r="P285" s="75">
        <v>44940.03537037037</v>
      </c>
      <c r="Q285" t="s">
        <v>601</v>
      </c>
      <c r="U285" s="75">
        <v>44940.03537037037</v>
      </c>
      <c r="V285" s="76" t="s">
        <v>899</v>
      </c>
      <c r="Y285" s="78" t="s">
        <v>1212</v>
      </c>
    </row>
    <row r="286" spans="1:25" ht="15">
      <c r="A286" s="62" t="s">
        <v>376</v>
      </c>
      <c r="B286" s="62" t="s">
        <v>457</v>
      </c>
      <c r="C286" s="63"/>
      <c r="D286" s="64"/>
      <c r="E286" s="63"/>
      <c r="F286" s="66"/>
      <c r="G286" s="63"/>
      <c r="H286" s="67"/>
      <c r="I286" s="68"/>
      <c r="J286" s="68"/>
      <c r="K286" s="32"/>
      <c r="L286" s="69">
        <v>286</v>
      </c>
      <c r="M286" s="69"/>
      <c r="N286" s="70"/>
      <c r="O286" t="s">
        <v>508</v>
      </c>
      <c r="P286" s="75">
        <v>44940.039293981485</v>
      </c>
      <c r="Q286" t="s">
        <v>601</v>
      </c>
      <c r="U286" s="75">
        <v>44940.039293981485</v>
      </c>
      <c r="V286" s="76" t="s">
        <v>900</v>
      </c>
      <c r="Y286" s="78" t="s">
        <v>1213</v>
      </c>
    </row>
    <row r="287" spans="1:25" ht="15">
      <c r="A287" s="62" t="s">
        <v>377</v>
      </c>
      <c r="B287" s="62" t="s">
        <v>457</v>
      </c>
      <c r="C287" s="63"/>
      <c r="D287" s="64"/>
      <c r="E287" s="63"/>
      <c r="F287" s="66"/>
      <c r="G287" s="63"/>
      <c r="H287" s="67"/>
      <c r="I287" s="68"/>
      <c r="J287" s="68"/>
      <c r="K287" s="32"/>
      <c r="L287" s="69">
        <v>287</v>
      </c>
      <c r="M287" s="69"/>
      <c r="N287" s="70"/>
      <c r="O287" t="s">
        <v>508</v>
      </c>
      <c r="P287" s="75">
        <v>44940.04150462963</v>
      </c>
      <c r="Q287" t="s">
        <v>601</v>
      </c>
      <c r="U287" s="75">
        <v>44940.04150462963</v>
      </c>
      <c r="V287" s="76" t="s">
        <v>901</v>
      </c>
      <c r="Y287" s="78" t="s">
        <v>1214</v>
      </c>
    </row>
    <row r="288" spans="1:25" ht="15">
      <c r="A288" s="62" t="s">
        <v>378</v>
      </c>
      <c r="B288" s="62" t="s">
        <v>457</v>
      </c>
      <c r="C288" s="63"/>
      <c r="D288" s="64"/>
      <c r="E288" s="63"/>
      <c r="F288" s="66"/>
      <c r="G288" s="63"/>
      <c r="H288" s="67"/>
      <c r="I288" s="68"/>
      <c r="J288" s="68"/>
      <c r="K288" s="32"/>
      <c r="L288" s="69">
        <v>288</v>
      </c>
      <c r="M288" s="69"/>
      <c r="N288" s="70"/>
      <c r="O288" t="s">
        <v>508</v>
      </c>
      <c r="P288" s="75">
        <v>44940.04283564815</v>
      </c>
      <c r="Q288" t="s">
        <v>601</v>
      </c>
      <c r="U288" s="75">
        <v>44940.04283564815</v>
      </c>
      <c r="V288" s="76" t="s">
        <v>902</v>
      </c>
      <c r="Y288" s="78" t="s">
        <v>1215</v>
      </c>
    </row>
    <row r="289" spans="1:25" ht="15">
      <c r="A289" s="62" t="s">
        <v>379</v>
      </c>
      <c r="B289" s="62" t="s">
        <v>457</v>
      </c>
      <c r="C289" s="63"/>
      <c r="D289" s="64"/>
      <c r="E289" s="63"/>
      <c r="F289" s="66"/>
      <c r="G289" s="63"/>
      <c r="H289" s="67"/>
      <c r="I289" s="68"/>
      <c r="J289" s="68"/>
      <c r="K289" s="32"/>
      <c r="L289" s="69">
        <v>289</v>
      </c>
      <c r="M289" s="69"/>
      <c r="N289" s="70"/>
      <c r="O289" t="s">
        <v>508</v>
      </c>
      <c r="P289" s="75">
        <v>44940.049097222225</v>
      </c>
      <c r="Q289" t="s">
        <v>601</v>
      </c>
      <c r="U289" s="75">
        <v>44940.049097222225</v>
      </c>
      <c r="V289" s="76" t="s">
        <v>903</v>
      </c>
      <c r="Y289" s="78" t="s">
        <v>1216</v>
      </c>
    </row>
    <row r="290" spans="1:25" ht="15">
      <c r="A290" s="62" t="s">
        <v>380</v>
      </c>
      <c r="B290" s="62" t="s">
        <v>457</v>
      </c>
      <c r="C290" s="63"/>
      <c r="D290" s="64"/>
      <c r="E290" s="63"/>
      <c r="F290" s="66"/>
      <c r="G290" s="63"/>
      <c r="H290" s="67"/>
      <c r="I290" s="68"/>
      <c r="J290" s="68"/>
      <c r="K290" s="32"/>
      <c r="L290" s="69">
        <v>290</v>
      </c>
      <c r="M290" s="69"/>
      <c r="N290" s="70"/>
      <c r="O290" t="s">
        <v>508</v>
      </c>
      <c r="P290" s="75">
        <v>44940.056863425925</v>
      </c>
      <c r="Q290" t="s">
        <v>601</v>
      </c>
      <c r="U290" s="75">
        <v>44940.056863425925</v>
      </c>
      <c r="V290" s="76" t="s">
        <v>904</v>
      </c>
      <c r="Y290" s="78" t="s">
        <v>1217</v>
      </c>
    </row>
    <row r="291" spans="1:26" ht="15">
      <c r="A291" s="62" t="s">
        <v>381</v>
      </c>
      <c r="B291" s="62" t="s">
        <v>457</v>
      </c>
      <c r="C291" s="63"/>
      <c r="D291" s="64"/>
      <c r="E291" s="63"/>
      <c r="F291" s="66"/>
      <c r="G291" s="63"/>
      <c r="H291" s="67"/>
      <c r="I291" s="68"/>
      <c r="J291" s="68"/>
      <c r="K291" s="32"/>
      <c r="L291" s="69">
        <v>291</v>
      </c>
      <c r="M291" s="69"/>
      <c r="N291" s="70"/>
      <c r="O291" t="s">
        <v>509</v>
      </c>
      <c r="P291" s="75">
        <v>44940.05734953703</v>
      </c>
      <c r="Q291" t="s">
        <v>613</v>
      </c>
      <c r="U291" s="75">
        <v>44940.05734953703</v>
      </c>
      <c r="V291" s="76" t="s">
        <v>905</v>
      </c>
      <c r="Y291" s="78" t="s">
        <v>1218</v>
      </c>
      <c r="Z291" s="78" t="s">
        <v>1340</v>
      </c>
    </row>
    <row r="292" spans="1:25" ht="15">
      <c r="A292" s="62" t="s">
        <v>382</v>
      </c>
      <c r="B292" s="62" t="s">
        <v>457</v>
      </c>
      <c r="C292" s="63"/>
      <c r="D292" s="64"/>
      <c r="E292" s="63"/>
      <c r="F292" s="66"/>
      <c r="G292" s="63"/>
      <c r="H292" s="67"/>
      <c r="I292" s="68"/>
      <c r="J292" s="68"/>
      <c r="K292" s="32"/>
      <c r="L292" s="69">
        <v>292</v>
      </c>
      <c r="M292" s="69"/>
      <c r="N292" s="70"/>
      <c r="O292" t="s">
        <v>508</v>
      </c>
      <c r="P292" s="75">
        <v>44940.06070601852</v>
      </c>
      <c r="Q292" t="s">
        <v>601</v>
      </c>
      <c r="U292" s="75">
        <v>44940.06070601852</v>
      </c>
      <c r="V292" s="76" t="s">
        <v>906</v>
      </c>
      <c r="Y292" s="78" t="s">
        <v>1219</v>
      </c>
    </row>
    <row r="293" spans="1:26" ht="15">
      <c r="A293" s="62" t="s">
        <v>383</v>
      </c>
      <c r="B293" s="62" t="s">
        <v>457</v>
      </c>
      <c r="C293" s="63"/>
      <c r="D293" s="64"/>
      <c r="E293" s="63"/>
      <c r="F293" s="66"/>
      <c r="G293" s="63"/>
      <c r="H293" s="67"/>
      <c r="I293" s="68"/>
      <c r="J293" s="68"/>
      <c r="K293" s="32"/>
      <c r="L293" s="69">
        <v>293</v>
      </c>
      <c r="M293" s="69"/>
      <c r="N293" s="70"/>
      <c r="O293" t="s">
        <v>509</v>
      </c>
      <c r="P293" s="75">
        <v>44935.58185185185</v>
      </c>
      <c r="Q293" t="s">
        <v>614</v>
      </c>
      <c r="U293" s="75">
        <v>44935.58185185185</v>
      </c>
      <c r="V293" s="76" t="s">
        <v>907</v>
      </c>
      <c r="Y293" s="78" t="s">
        <v>1220</v>
      </c>
      <c r="Z293" s="78" t="s">
        <v>1321</v>
      </c>
    </row>
    <row r="294" spans="1:25" ht="15">
      <c r="A294" s="62" t="s">
        <v>383</v>
      </c>
      <c r="B294" s="62" t="s">
        <v>457</v>
      </c>
      <c r="C294" s="63"/>
      <c r="D294" s="64"/>
      <c r="E294" s="63"/>
      <c r="F294" s="66"/>
      <c r="G294" s="63"/>
      <c r="H294" s="67"/>
      <c r="I294" s="68"/>
      <c r="J294" s="68"/>
      <c r="K294" s="32"/>
      <c r="L294" s="69">
        <v>294</v>
      </c>
      <c r="M294" s="69"/>
      <c r="N294" s="70"/>
      <c r="O294" t="s">
        <v>508</v>
      </c>
      <c r="P294" s="75">
        <v>44940.08987268519</v>
      </c>
      <c r="Q294" t="s">
        <v>601</v>
      </c>
      <c r="U294" s="75">
        <v>44940.08987268519</v>
      </c>
      <c r="V294" s="76" t="s">
        <v>908</v>
      </c>
      <c r="Y294" s="78" t="s">
        <v>1221</v>
      </c>
    </row>
    <row r="295" spans="1:25" ht="15">
      <c r="A295" s="62" t="s">
        <v>384</v>
      </c>
      <c r="B295" s="62" t="s">
        <v>457</v>
      </c>
      <c r="C295" s="63"/>
      <c r="D295" s="64"/>
      <c r="E295" s="63"/>
      <c r="F295" s="66"/>
      <c r="G295" s="63"/>
      <c r="H295" s="67"/>
      <c r="I295" s="68"/>
      <c r="J295" s="68"/>
      <c r="K295" s="32"/>
      <c r="L295" s="69">
        <v>295</v>
      </c>
      <c r="M295" s="69"/>
      <c r="N295" s="70"/>
      <c r="O295" t="s">
        <v>508</v>
      </c>
      <c r="P295" s="75">
        <v>44940.09792824074</v>
      </c>
      <c r="Q295" t="s">
        <v>601</v>
      </c>
      <c r="U295" s="75">
        <v>44940.09792824074</v>
      </c>
      <c r="V295" s="76" t="s">
        <v>909</v>
      </c>
      <c r="Y295" s="78" t="s">
        <v>1222</v>
      </c>
    </row>
    <row r="296" spans="1:25" ht="15">
      <c r="A296" s="62" t="s">
        <v>385</v>
      </c>
      <c r="B296" s="62" t="s">
        <v>457</v>
      </c>
      <c r="C296" s="63"/>
      <c r="D296" s="64"/>
      <c r="E296" s="63"/>
      <c r="F296" s="66"/>
      <c r="G296" s="63"/>
      <c r="H296" s="67"/>
      <c r="I296" s="68"/>
      <c r="J296" s="68"/>
      <c r="K296" s="32"/>
      <c r="L296" s="69">
        <v>296</v>
      </c>
      <c r="M296" s="69"/>
      <c r="N296" s="70"/>
      <c r="O296" t="s">
        <v>508</v>
      </c>
      <c r="P296" s="75">
        <v>44940.09883101852</v>
      </c>
      <c r="Q296" t="s">
        <v>601</v>
      </c>
      <c r="U296" s="75">
        <v>44940.09883101852</v>
      </c>
      <c r="V296" s="76" t="s">
        <v>910</v>
      </c>
      <c r="Y296" s="78" t="s">
        <v>1223</v>
      </c>
    </row>
    <row r="297" spans="1:25" ht="15">
      <c r="A297" s="62" t="s">
        <v>386</v>
      </c>
      <c r="B297" s="62" t="s">
        <v>457</v>
      </c>
      <c r="C297" s="63"/>
      <c r="D297" s="64"/>
      <c r="E297" s="63"/>
      <c r="F297" s="66"/>
      <c r="G297" s="63"/>
      <c r="H297" s="67"/>
      <c r="I297" s="68"/>
      <c r="J297" s="68"/>
      <c r="K297" s="32"/>
      <c r="L297" s="69">
        <v>297</v>
      </c>
      <c r="M297" s="69"/>
      <c r="N297" s="70"/>
      <c r="O297" t="s">
        <v>509</v>
      </c>
      <c r="P297" s="75">
        <v>44940.1125</v>
      </c>
      <c r="Q297" t="s">
        <v>615</v>
      </c>
      <c r="T297" t="s">
        <v>690</v>
      </c>
      <c r="U297" s="75">
        <v>44940.1125</v>
      </c>
      <c r="V297" s="76" t="s">
        <v>911</v>
      </c>
      <c r="Y297" s="78" t="s">
        <v>1224</v>
      </c>
    </row>
    <row r="298" spans="1:25" ht="15">
      <c r="A298" s="62" t="s">
        <v>387</v>
      </c>
      <c r="B298" s="62" t="s">
        <v>457</v>
      </c>
      <c r="C298" s="63"/>
      <c r="D298" s="64"/>
      <c r="E298" s="63"/>
      <c r="F298" s="66"/>
      <c r="G298" s="63"/>
      <c r="H298" s="67"/>
      <c r="I298" s="68"/>
      <c r="J298" s="68"/>
      <c r="K298" s="32"/>
      <c r="L298" s="69">
        <v>298</v>
      </c>
      <c r="M298" s="69"/>
      <c r="N298" s="70"/>
      <c r="O298" t="s">
        <v>508</v>
      </c>
      <c r="P298" s="75">
        <v>44940.115069444444</v>
      </c>
      <c r="Q298" t="s">
        <v>601</v>
      </c>
      <c r="U298" s="75">
        <v>44940.115069444444</v>
      </c>
      <c r="V298" s="76" t="s">
        <v>912</v>
      </c>
      <c r="Y298" s="78" t="s">
        <v>1225</v>
      </c>
    </row>
    <row r="299" spans="1:25" ht="15">
      <c r="A299" s="62" t="s">
        <v>388</v>
      </c>
      <c r="B299" s="62" t="s">
        <v>457</v>
      </c>
      <c r="C299" s="63"/>
      <c r="D299" s="64"/>
      <c r="E299" s="63"/>
      <c r="F299" s="66"/>
      <c r="G299" s="63"/>
      <c r="H299" s="67"/>
      <c r="I299" s="68"/>
      <c r="J299" s="68"/>
      <c r="K299" s="32"/>
      <c r="L299" s="69">
        <v>299</v>
      </c>
      <c r="M299" s="69"/>
      <c r="N299" s="70"/>
      <c r="O299" t="s">
        <v>508</v>
      </c>
      <c r="P299" s="75">
        <v>44940.12725694444</v>
      </c>
      <c r="Q299" t="s">
        <v>601</v>
      </c>
      <c r="U299" s="75">
        <v>44940.12725694444</v>
      </c>
      <c r="V299" s="76" t="s">
        <v>913</v>
      </c>
      <c r="Y299" s="78" t="s">
        <v>1226</v>
      </c>
    </row>
    <row r="300" spans="1:25" ht="15">
      <c r="A300" s="62" t="s">
        <v>389</v>
      </c>
      <c r="B300" s="62" t="s">
        <v>457</v>
      </c>
      <c r="C300" s="63"/>
      <c r="D300" s="64"/>
      <c r="E300" s="63"/>
      <c r="F300" s="66"/>
      <c r="G300" s="63"/>
      <c r="H300" s="67"/>
      <c r="I300" s="68"/>
      <c r="J300" s="68"/>
      <c r="K300" s="32"/>
      <c r="L300" s="69">
        <v>300</v>
      </c>
      <c r="M300" s="69"/>
      <c r="N300" s="70"/>
      <c r="O300" t="s">
        <v>508</v>
      </c>
      <c r="P300" s="75">
        <v>44940.12940972222</v>
      </c>
      <c r="Q300" t="s">
        <v>601</v>
      </c>
      <c r="U300" s="75">
        <v>44940.12940972222</v>
      </c>
      <c r="V300" s="76" t="s">
        <v>914</v>
      </c>
      <c r="Y300" s="78" t="s">
        <v>1227</v>
      </c>
    </row>
    <row r="301" spans="1:25" ht="15">
      <c r="A301" s="62" t="s">
        <v>390</v>
      </c>
      <c r="B301" s="62" t="s">
        <v>457</v>
      </c>
      <c r="C301" s="63"/>
      <c r="D301" s="64"/>
      <c r="E301" s="63"/>
      <c r="F301" s="66"/>
      <c r="G301" s="63"/>
      <c r="H301" s="67"/>
      <c r="I301" s="68"/>
      <c r="J301" s="68"/>
      <c r="K301" s="32"/>
      <c r="L301" s="69">
        <v>301</v>
      </c>
      <c r="M301" s="69"/>
      <c r="N301" s="70"/>
      <c r="O301" t="s">
        <v>508</v>
      </c>
      <c r="P301" s="75">
        <v>44940.13491898148</v>
      </c>
      <c r="Q301" t="s">
        <v>601</v>
      </c>
      <c r="U301" s="75">
        <v>44940.13491898148</v>
      </c>
      <c r="V301" s="76" t="s">
        <v>915</v>
      </c>
      <c r="Y301" s="78" t="s">
        <v>1228</v>
      </c>
    </row>
    <row r="302" spans="1:25" ht="15">
      <c r="A302" s="62" t="s">
        <v>391</v>
      </c>
      <c r="B302" s="62" t="s">
        <v>457</v>
      </c>
      <c r="C302" s="63"/>
      <c r="D302" s="64"/>
      <c r="E302" s="63"/>
      <c r="F302" s="66"/>
      <c r="G302" s="63"/>
      <c r="H302" s="67"/>
      <c r="I302" s="68"/>
      <c r="J302" s="68"/>
      <c r="K302" s="32"/>
      <c r="L302" s="69">
        <v>302</v>
      </c>
      <c r="M302" s="69"/>
      <c r="N302" s="70"/>
      <c r="O302" t="s">
        <v>508</v>
      </c>
      <c r="P302" s="75">
        <v>44940.1428125</v>
      </c>
      <c r="Q302" t="s">
        <v>601</v>
      </c>
      <c r="U302" s="75">
        <v>44940.1428125</v>
      </c>
      <c r="V302" s="76" t="s">
        <v>916</v>
      </c>
      <c r="Y302" s="78" t="s">
        <v>1229</v>
      </c>
    </row>
    <row r="303" spans="1:25" ht="15">
      <c r="A303" s="62" t="s">
        <v>392</v>
      </c>
      <c r="B303" s="62" t="s">
        <v>457</v>
      </c>
      <c r="C303" s="63"/>
      <c r="D303" s="64"/>
      <c r="E303" s="63"/>
      <c r="F303" s="66"/>
      <c r="G303" s="63"/>
      <c r="H303" s="67"/>
      <c r="I303" s="68"/>
      <c r="J303" s="68"/>
      <c r="K303" s="32"/>
      <c r="L303" s="69">
        <v>303</v>
      </c>
      <c r="M303" s="69"/>
      <c r="N303" s="70"/>
      <c r="O303" t="s">
        <v>508</v>
      </c>
      <c r="P303" s="75">
        <v>44940.169641203705</v>
      </c>
      <c r="Q303" t="s">
        <v>601</v>
      </c>
      <c r="U303" s="75">
        <v>44940.169641203705</v>
      </c>
      <c r="V303" s="76" t="s">
        <v>917</v>
      </c>
      <c r="Y303" s="78" t="s">
        <v>1230</v>
      </c>
    </row>
    <row r="304" spans="1:25" ht="15">
      <c r="A304" s="62" t="s">
        <v>393</v>
      </c>
      <c r="B304" s="62" t="s">
        <v>457</v>
      </c>
      <c r="C304" s="63"/>
      <c r="D304" s="64"/>
      <c r="E304" s="63"/>
      <c r="F304" s="66"/>
      <c r="G304" s="63"/>
      <c r="H304" s="67"/>
      <c r="I304" s="68"/>
      <c r="J304" s="68"/>
      <c r="K304" s="32"/>
      <c r="L304" s="69">
        <v>304</v>
      </c>
      <c r="M304" s="69"/>
      <c r="N304" s="70"/>
      <c r="O304" t="s">
        <v>508</v>
      </c>
      <c r="P304" s="75">
        <v>44940.18020833333</v>
      </c>
      <c r="Q304" t="s">
        <v>601</v>
      </c>
      <c r="U304" s="75">
        <v>44940.18020833333</v>
      </c>
      <c r="V304" s="76" t="s">
        <v>918</v>
      </c>
      <c r="Y304" s="78" t="s">
        <v>1231</v>
      </c>
    </row>
    <row r="305" spans="1:25" ht="15">
      <c r="A305" s="62" t="s">
        <v>394</v>
      </c>
      <c r="B305" s="62" t="s">
        <v>457</v>
      </c>
      <c r="C305" s="63"/>
      <c r="D305" s="64"/>
      <c r="E305" s="63"/>
      <c r="F305" s="66"/>
      <c r="G305" s="63"/>
      <c r="H305" s="67"/>
      <c r="I305" s="68"/>
      <c r="J305" s="68"/>
      <c r="K305" s="32"/>
      <c r="L305" s="69">
        <v>305</v>
      </c>
      <c r="M305" s="69"/>
      <c r="N305" s="70"/>
      <c r="O305" t="s">
        <v>508</v>
      </c>
      <c r="P305" s="75">
        <v>44940.18163194445</v>
      </c>
      <c r="Q305" t="s">
        <v>601</v>
      </c>
      <c r="U305" s="75">
        <v>44940.18163194445</v>
      </c>
      <c r="V305" s="76" t="s">
        <v>919</v>
      </c>
      <c r="Y305" s="78" t="s">
        <v>1232</v>
      </c>
    </row>
    <row r="306" spans="1:25" ht="15">
      <c r="A306" s="62" t="s">
        <v>395</v>
      </c>
      <c r="B306" s="62" t="s">
        <v>457</v>
      </c>
      <c r="C306" s="63"/>
      <c r="D306" s="64"/>
      <c r="E306" s="63"/>
      <c r="F306" s="66"/>
      <c r="G306" s="63"/>
      <c r="H306" s="67"/>
      <c r="I306" s="68"/>
      <c r="J306" s="68"/>
      <c r="K306" s="32"/>
      <c r="L306" s="69">
        <v>306</v>
      </c>
      <c r="M306" s="69"/>
      <c r="N306" s="70"/>
      <c r="O306" t="s">
        <v>508</v>
      </c>
      <c r="P306" s="75">
        <v>44940.19545138889</v>
      </c>
      <c r="Q306" t="s">
        <v>601</v>
      </c>
      <c r="U306" s="75">
        <v>44940.19545138889</v>
      </c>
      <c r="V306" s="76" t="s">
        <v>920</v>
      </c>
      <c r="Y306" s="78" t="s">
        <v>1233</v>
      </c>
    </row>
    <row r="307" spans="1:25" ht="15">
      <c r="A307" s="62" t="s">
        <v>396</v>
      </c>
      <c r="B307" s="62" t="s">
        <v>457</v>
      </c>
      <c r="C307" s="63"/>
      <c r="D307" s="64"/>
      <c r="E307" s="63"/>
      <c r="F307" s="66"/>
      <c r="G307" s="63"/>
      <c r="H307" s="67"/>
      <c r="I307" s="68"/>
      <c r="J307" s="68"/>
      <c r="K307" s="32"/>
      <c r="L307" s="69">
        <v>307</v>
      </c>
      <c r="M307" s="69"/>
      <c r="N307" s="70"/>
      <c r="O307" t="s">
        <v>508</v>
      </c>
      <c r="P307" s="75">
        <v>44940.205196759256</v>
      </c>
      <c r="Q307" t="s">
        <v>601</v>
      </c>
      <c r="U307" s="75">
        <v>44940.205196759256</v>
      </c>
      <c r="V307" s="76" t="s">
        <v>921</v>
      </c>
      <c r="Y307" s="78" t="s">
        <v>1234</v>
      </c>
    </row>
    <row r="308" spans="1:25" ht="15">
      <c r="A308" s="62" t="s">
        <v>397</v>
      </c>
      <c r="B308" s="62" t="s">
        <v>457</v>
      </c>
      <c r="C308" s="63"/>
      <c r="D308" s="64"/>
      <c r="E308" s="63"/>
      <c r="F308" s="66"/>
      <c r="G308" s="63"/>
      <c r="H308" s="67"/>
      <c r="I308" s="68"/>
      <c r="J308" s="68"/>
      <c r="K308" s="32"/>
      <c r="L308" s="69">
        <v>308</v>
      </c>
      <c r="M308" s="69"/>
      <c r="N308" s="70"/>
      <c r="O308" t="s">
        <v>508</v>
      </c>
      <c r="P308" s="75">
        <v>44940.205972222226</v>
      </c>
      <c r="Q308" t="s">
        <v>601</v>
      </c>
      <c r="U308" s="75">
        <v>44940.205972222226</v>
      </c>
      <c r="V308" s="76" t="s">
        <v>922</v>
      </c>
      <c r="Y308" s="78" t="s">
        <v>1235</v>
      </c>
    </row>
    <row r="309" spans="1:25" ht="15">
      <c r="A309" s="62" t="s">
        <v>398</v>
      </c>
      <c r="B309" s="62" t="s">
        <v>457</v>
      </c>
      <c r="C309" s="63"/>
      <c r="D309" s="64"/>
      <c r="E309" s="63"/>
      <c r="F309" s="66"/>
      <c r="G309" s="63"/>
      <c r="H309" s="67"/>
      <c r="I309" s="68"/>
      <c r="J309" s="68"/>
      <c r="K309" s="32"/>
      <c r="L309" s="69">
        <v>309</v>
      </c>
      <c r="M309" s="69"/>
      <c r="N309" s="70"/>
      <c r="O309" t="s">
        <v>508</v>
      </c>
      <c r="P309" s="75">
        <v>44940.208402777775</v>
      </c>
      <c r="Q309" t="s">
        <v>601</v>
      </c>
      <c r="U309" s="75">
        <v>44940.208402777775</v>
      </c>
      <c r="V309" s="76" t="s">
        <v>923</v>
      </c>
      <c r="Y309" s="78" t="s">
        <v>1236</v>
      </c>
    </row>
    <row r="310" spans="1:25" ht="15">
      <c r="A310" s="62" t="s">
        <v>399</v>
      </c>
      <c r="B310" s="62" t="s">
        <v>457</v>
      </c>
      <c r="C310" s="63"/>
      <c r="D310" s="64"/>
      <c r="E310" s="63"/>
      <c r="F310" s="66"/>
      <c r="G310" s="63"/>
      <c r="H310" s="67"/>
      <c r="I310" s="68"/>
      <c r="J310" s="68"/>
      <c r="K310" s="32"/>
      <c r="L310" s="69">
        <v>310</v>
      </c>
      <c r="M310" s="69"/>
      <c r="N310" s="70"/>
      <c r="O310" t="s">
        <v>508</v>
      </c>
      <c r="P310" s="75">
        <v>44940.2091087963</v>
      </c>
      <c r="Q310" t="s">
        <v>601</v>
      </c>
      <c r="U310" s="75">
        <v>44940.2091087963</v>
      </c>
      <c r="V310" s="76" t="s">
        <v>924</v>
      </c>
      <c r="Y310" s="78" t="s">
        <v>1237</v>
      </c>
    </row>
    <row r="311" spans="1:25" ht="15">
      <c r="A311" s="62" t="s">
        <v>400</v>
      </c>
      <c r="B311" s="62" t="s">
        <v>457</v>
      </c>
      <c r="C311" s="63"/>
      <c r="D311" s="64"/>
      <c r="E311" s="63"/>
      <c r="F311" s="66"/>
      <c r="G311" s="63"/>
      <c r="H311" s="67"/>
      <c r="I311" s="68"/>
      <c r="J311" s="68"/>
      <c r="K311" s="32"/>
      <c r="L311" s="69">
        <v>311</v>
      </c>
      <c r="M311" s="69"/>
      <c r="N311" s="70"/>
      <c r="O311" t="s">
        <v>508</v>
      </c>
      <c r="P311" s="75">
        <v>44940.2121875</v>
      </c>
      <c r="Q311" t="s">
        <v>601</v>
      </c>
      <c r="U311" s="75">
        <v>44940.2121875</v>
      </c>
      <c r="V311" s="76" t="s">
        <v>925</v>
      </c>
      <c r="Y311" s="78" t="s">
        <v>1238</v>
      </c>
    </row>
    <row r="312" spans="1:25" ht="15">
      <c r="A312" s="62" t="s">
        <v>401</v>
      </c>
      <c r="B312" s="62" t="s">
        <v>457</v>
      </c>
      <c r="C312" s="63"/>
      <c r="D312" s="64"/>
      <c r="E312" s="63"/>
      <c r="F312" s="66"/>
      <c r="G312" s="63"/>
      <c r="H312" s="67"/>
      <c r="I312" s="68"/>
      <c r="J312" s="68"/>
      <c r="K312" s="32"/>
      <c r="L312" s="69">
        <v>312</v>
      </c>
      <c r="M312" s="69"/>
      <c r="N312" s="70"/>
      <c r="O312" t="s">
        <v>508</v>
      </c>
      <c r="P312" s="75">
        <v>44940.239641203705</v>
      </c>
      <c r="Q312" t="s">
        <v>601</v>
      </c>
      <c r="U312" s="75">
        <v>44940.239641203705</v>
      </c>
      <c r="V312" s="76" t="s">
        <v>926</v>
      </c>
      <c r="Y312" s="78" t="s">
        <v>1239</v>
      </c>
    </row>
    <row r="313" spans="1:25" ht="15">
      <c r="A313" s="62" t="s">
        <v>402</v>
      </c>
      <c r="B313" s="62" t="s">
        <v>457</v>
      </c>
      <c r="C313" s="63"/>
      <c r="D313" s="64"/>
      <c r="E313" s="63"/>
      <c r="F313" s="66"/>
      <c r="G313" s="63"/>
      <c r="H313" s="67"/>
      <c r="I313" s="68"/>
      <c r="J313" s="68"/>
      <c r="K313" s="32"/>
      <c r="L313" s="69">
        <v>313</v>
      </c>
      <c r="M313" s="69"/>
      <c r="N313" s="70"/>
      <c r="O313" t="s">
        <v>509</v>
      </c>
      <c r="P313" s="75">
        <v>44940.259421296294</v>
      </c>
      <c r="Q313" t="s">
        <v>616</v>
      </c>
      <c r="R313" s="76" t="s">
        <v>674</v>
      </c>
      <c r="S313" t="s">
        <v>681</v>
      </c>
      <c r="U313" s="75">
        <v>44940.259421296294</v>
      </c>
      <c r="V313" s="76" t="s">
        <v>927</v>
      </c>
      <c r="Y313" s="78" t="s">
        <v>1240</v>
      </c>
    </row>
    <row r="314" spans="1:25" ht="15">
      <c r="A314" s="62" t="s">
        <v>403</v>
      </c>
      <c r="B314" s="62" t="s">
        <v>457</v>
      </c>
      <c r="C314" s="63"/>
      <c r="D314" s="64"/>
      <c r="E314" s="63"/>
      <c r="F314" s="66"/>
      <c r="G314" s="63"/>
      <c r="H314" s="67"/>
      <c r="I314" s="68"/>
      <c r="J314" s="68"/>
      <c r="K314" s="32"/>
      <c r="L314" s="69">
        <v>314</v>
      </c>
      <c r="M314" s="69"/>
      <c r="N314" s="70"/>
      <c r="O314" t="s">
        <v>508</v>
      </c>
      <c r="P314" s="75">
        <v>44940.25962962963</v>
      </c>
      <c r="Q314" t="s">
        <v>601</v>
      </c>
      <c r="U314" s="75">
        <v>44940.25962962963</v>
      </c>
      <c r="V314" s="76" t="s">
        <v>928</v>
      </c>
      <c r="Y314" s="78" t="s">
        <v>1241</v>
      </c>
    </row>
    <row r="315" spans="1:25" ht="15">
      <c r="A315" s="62" t="s">
        <v>404</v>
      </c>
      <c r="B315" s="62" t="s">
        <v>457</v>
      </c>
      <c r="C315" s="63"/>
      <c r="D315" s="64"/>
      <c r="E315" s="63"/>
      <c r="F315" s="66"/>
      <c r="G315" s="63"/>
      <c r="H315" s="67"/>
      <c r="I315" s="68"/>
      <c r="J315" s="68"/>
      <c r="K315" s="32"/>
      <c r="L315" s="69">
        <v>315</v>
      </c>
      <c r="M315" s="69"/>
      <c r="N315" s="70"/>
      <c r="O315" t="s">
        <v>508</v>
      </c>
      <c r="P315" s="75">
        <v>44940.28528935185</v>
      </c>
      <c r="Q315" t="s">
        <v>617</v>
      </c>
      <c r="R315" s="76" t="s">
        <v>675</v>
      </c>
      <c r="S315" t="s">
        <v>682</v>
      </c>
      <c r="U315" s="75">
        <v>44940.28528935185</v>
      </c>
      <c r="V315" s="76" t="s">
        <v>929</v>
      </c>
      <c r="W315">
        <v>2.18946957</v>
      </c>
      <c r="X315">
        <v>102.24981231</v>
      </c>
      <c r="Y315" s="78" t="s">
        <v>1242</v>
      </c>
    </row>
    <row r="316" spans="1:25" ht="15">
      <c r="A316" s="62" t="s">
        <v>405</v>
      </c>
      <c r="B316" s="62" t="s">
        <v>457</v>
      </c>
      <c r="C316" s="63"/>
      <c r="D316" s="64"/>
      <c r="E316" s="63"/>
      <c r="F316" s="66"/>
      <c r="G316" s="63"/>
      <c r="H316" s="67"/>
      <c r="I316" s="68"/>
      <c r="J316" s="68"/>
      <c r="K316" s="32"/>
      <c r="L316" s="69">
        <v>316</v>
      </c>
      <c r="M316" s="69"/>
      <c r="N316" s="70"/>
      <c r="O316" t="s">
        <v>508</v>
      </c>
      <c r="P316" s="75">
        <v>44940.28649305556</v>
      </c>
      <c r="Q316" t="s">
        <v>601</v>
      </c>
      <c r="U316" s="75">
        <v>44940.28649305556</v>
      </c>
      <c r="V316" s="76" t="s">
        <v>930</v>
      </c>
      <c r="Y316" s="78" t="s">
        <v>1243</v>
      </c>
    </row>
    <row r="317" spans="1:25" ht="15">
      <c r="A317" s="62" t="s">
        <v>406</v>
      </c>
      <c r="B317" s="62" t="s">
        <v>457</v>
      </c>
      <c r="C317" s="63"/>
      <c r="D317" s="64"/>
      <c r="E317" s="63"/>
      <c r="F317" s="66"/>
      <c r="G317" s="63"/>
      <c r="H317" s="67"/>
      <c r="I317" s="68"/>
      <c r="J317" s="68"/>
      <c r="K317" s="32"/>
      <c r="L317" s="69">
        <v>317</v>
      </c>
      <c r="M317" s="69"/>
      <c r="N317" s="70"/>
      <c r="O317" t="s">
        <v>508</v>
      </c>
      <c r="P317" s="75">
        <v>44940.30045138889</v>
      </c>
      <c r="Q317" t="s">
        <v>601</v>
      </c>
      <c r="U317" s="75">
        <v>44940.30045138889</v>
      </c>
      <c r="V317" s="76" t="s">
        <v>931</v>
      </c>
      <c r="Y317" s="78" t="s">
        <v>1244</v>
      </c>
    </row>
    <row r="318" spans="1:25" ht="15">
      <c r="A318" s="62" t="s">
        <v>407</v>
      </c>
      <c r="B318" s="62" t="s">
        <v>457</v>
      </c>
      <c r="C318" s="63"/>
      <c r="D318" s="64"/>
      <c r="E318" s="63"/>
      <c r="F318" s="66"/>
      <c r="G318" s="63"/>
      <c r="H318" s="67"/>
      <c r="I318" s="68"/>
      <c r="J318" s="68"/>
      <c r="K318" s="32"/>
      <c r="L318" s="69">
        <v>318</v>
      </c>
      <c r="M318" s="69"/>
      <c r="N318" s="70"/>
      <c r="O318" t="s">
        <v>508</v>
      </c>
      <c r="P318" s="75">
        <v>44940.30370370371</v>
      </c>
      <c r="Q318" t="s">
        <v>601</v>
      </c>
      <c r="U318" s="75">
        <v>44940.30370370371</v>
      </c>
      <c r="V318" s="76" t="s">
        <v>932</v>
      </c>
      <c r="Y318" s="78" t="s">
        <v>1245</v>
      </c>
    </row>
    <row r="319" spans="1:25" ht="15">
      <c r="A319" s="62" t="s">
        <v>408</v>
      </c>
      <c r="B319" s="62" t="s">
        <v>457</v>
      </c>
      <c r="C319" s="63"/>
      <c r="D319" s="64"/>
      <c r="E319" s="63"/>
      <c r="F319" s="66"/>
      <c r="G319" s="63"/>
      <c r="H319" s="67"/>
      <c r="I319" s="68"/>
      <c r="J319" s="68"/>
      <c r="K319" s="32"/>
      <c r="L319" s="69">
        <v>319</v>
      </c>
      <c r="M319" s="69"/>
      <c r="N319" s="70"/>
      <c r="O319" t="s">
        <v>508</v>
      </c>
      <c r="P319" s="75">
        <v>44940.31081018518</v>
      </c>
      <c r="Q319" t="s">
        <v>601</v>
      </c>
      <c r="U319" s="75">
        <v>44940.31081018518</v>
      </c>
      <c r="V319" s="76" t="s">
        <v>933</v>
      </c>
      <c r="Y319" s="78" t="s">
        <v>1246</v>
      </c>
    </row>
    <row r="320" spans="1:25" ht="15">
      <c r="A320" s="62" t="s">
        <v>409</v>
      </c>
      <c r="B320" s="62" t="s">
        <v>457</v>
      </c>
      <c r="C320" s="63"/>
      <c r="D320" s="64"/>
      <c r="E320" s="63"/>
      <c r="F320" s="66"/>
      <c r="G320" s="63"/>
      <c r="H320" s="67"/>
      <c r="I320" s="68"/>
      <c r="J320" s="68"/>
      <c r="K320" s="32"/>
      <c r="L320" s="69">
        <v>320</v>
      </c>
      <c r="M320" s="69"/>
      <c r="N320" s="70"/>
      <c r="O320" t="s">
        <v>508</v>
      </c>
      <c r="P320" s="75">
        <v>44940.317974537036</v>
      </c>
      <c r="Q320" t="s">
        <v>601</v>
      </c>
      <c r="U320" s="75">
        <v>44940.317974537036</v>
      </c>
      <c r="V320" s="76" t="s">
        <v>934</v>
      </c>
      <c r="Y320" s="78" t="s">
        <v>1247</v>
      </c>
    </row>
    <row r="321" spans="1:25" ht="15">
      <c r="A321" s="62" t="s">
        <v>410</v>
      </c>
      <c r="B321" s="62" t="s">
        <v>457</v>
      </c>
      <c r="C321" s="63"/>
      <c r="D321" s="64"/>
      <c r="E321" s="63"/>
      <c r="F321" s="66"/>
      <c r="G321" s="63"/>
      <c r="H321" s="67"/>
      <c r="I321" s="68"/>
      <c r="J321" s="68"/>
      <c r="K321" s="32"/>
      <c r="L321" s="69">
        <v>321</v>
      </c>
      <c r="M321" s="69"/>
      <c r="N321" s="70"/>
      <c r="O321" t="s">
        <v>508</v>
      </c>
      <c r="P321" s="75">
        <v>44940.350277777776</v>
      </c>
      <c r="Q321" t="s">
        <v>601</v>
      </c>
      <c r="U321" s="75">
        <v>44940.350277777776</v>
      </c>
      <c r="V321" s="76" t="s">
        <v>935</v>
      </c>
      <c r="Y321" s="78" t="s">
        <v>1248</v>
      </c>
    </row>
    <row r="322" spans="1:25" ht="15">
      <c r="A322" s="62" t="s">
        <v>411</v>
      </c>
      <c r="B322" s="62" t="s">
        <v>457</v>
      </c>
      <c r="C322" s="63"/>
      <c r="D322" s="64"/>
      <c r="E322" s="63"/>
      <c r="F322" s="66"/>
      <c r="G322" s="63"/>
      <c r="H322" s="67"/>
      <c r="I322" s="68"/>
      <c r="J322" s="68"/>
      <c r="K322" s="32"/>
      <c r="L322" s="69">
        <v>322</v>
      </c>
      <c r="M322" s="69"/>
      <c r="N322" s="70"/>
      <c r="O322" t="s">
        <v>508</v>
      </c>
      <c r="P322" s="75">
        <v>44940.375069444446</v>
      </c>
      <c r="Q322" t="s">
        <v>601</v>
      </c>
      <c r="U322" s="75">
        <v>44940.375069444446</v>
      </c>
      <c r="V322" s="76" t="s">
        <v>936</v>
      </c>
      <c r="Y322" s="78" t="s">
        <v>1249</v>
      </c>
    </row>
    <row r="323" spans="1:25" ht="15">
      <c r="A323" s="62" t="s">
        <v>412</v>
      </c>
      <c r="B323" s="62" t="s">
        <v>457</v>
      </c>
      <c r="C323" s="63"/>
      <c r="D323" s="64"/>
      <c r="E323" s="63"/>
      <c r="F323" s="66"/>
      <c r="G323" s="63"/>
      <c r="H323" s="67"/>
      <c r="I323" s="68"/>
      <c r="J323" s="68"/>
      <c r="K323" s="32"/>
      <c r="L323" s="69">
        <v>323</v>
      </c>
      <c r="M323" s="69"/>
      <c r="N323" s="70"/>
      <c r="O323" t="s">
        <v>508</v>
      </c>
      <c r="P323" s="75">
        <v>44940.38858796296</v>
      </c>
      <c r="Q323" t="s">
        <v>601</v>
      </c>
      <c r="U323" s="75">
        <v>44940.38858796296</v>
      </c>
      <c r="V323" s="76" t="s">
        <v>937</v>
      </c>
      <c r="Y323" s="78" t="s">
        <v>1250</v>
      </c>
    </row>
    <row r="324" spans="1:25" ht="15">
      <c r="A324" s="62" t="s">
        <v>413</v>
      </c>
      <c r="B324" s="62" t="s">
        <v>457</v>
      </c>
      <c r="C324" s="63"/>
      <c r="D324" s="64"/>
      <c r="E324" s="63"/>
      <c r="F324" s="66"/>
      <c r="G324" s="63"/>
      <c r="H324" s="67"/>
      <c r="I324" s="68"/>
      <c r="J324" s="68"/>
      <c r="K324" s="32"/>
      <c r="L324" s="69">
        <v>324</v>
      </c>
      <c r="M324" s="69"/>
      <c r="N324" s="70"/>
      <c r="O324" t="s">
        <v>508</v>
      </c>
      <c r="P324" s="75">
        <v>44940.43851851852</v>
      </c>
      <c r="Q324" t="s">
        <v>601</v>
      </c>
      <c r="U324" s="75">
        <v>44940.43851851852</v>
      </c>
      <c r="V324" s="76" t="s">
        <v>938</v>
      </c>
      <c r="Y324" s="78" t="s">
        <v>1251</v>
      </c>
    </row>
    <row r="325" spans="1:26" ht="15">
      <c r="A325" s="62" t="s">
        <v>414</v>
      </c>
      <c r="B325" s="62" t="s">
        <v>460</v>
      </c>
      <c r="C325" s="63"/>
      <c r="D325" s="64"/>
      <c r="E325" s="63"/>
      <c r="F325" s="66"/>
      <c r="G325" s="63"/>
      <c r="H325" s="67"/>
      <c r="I325" s="68"/>
      <c r="J325" s="68"/>
      <c r="K325" s="32"/>
      <c r="L325" s="69">
        <v>325</v>
      </c>
      <c r="M325" s="69"/>
      <c r="N325" s="70"/>
      <c r="O325" t="s">
        <v>508</v>
      </c>
      <c r="P325" s="75">
        <v>44940.47142361111</v>
      </c>
      <c r="Q325" t="s">
        <v>618</v>
      </c>
      <c r="R325" s="76" t="s">
        <v>676</v>
      </c>
      <c r="S325" t="s">
        <v>681</v>
      </c>
      <c r="U325" s="75">
        <v>44940.47142361111</v>
      </c>
      <c r="V325" s="76" t="s">
        <v>939</v>
      </c>
      <c r="Y325" s="78" t="s">
        <v>1252</v>
      </c>
      <c r="Z325" s="78" t="s">
        <v>1341</v>
      </c>
    </row>
    <row r="326" spans="1:26" ht="15">
      <c r="A326" s="62" t="s">
        <v>414</v>
      </c>
      <c r="B326" s="62" t="s">
        <v>499</v>
      </c>
      <c r="C326" s="63"/>
      <c r="D326" s="64"/>
      <c r="E326" s="63"/>
      <c r="F326" s="66"/>
      <c r="G326" s="63"/>
      <c r="H326" s="67"/>
      <c r="I326" s="68"/>
      <c r="J326" s="68"/>
      <c r="K326" s="32"/>
      <c r="L326" s="69">
        <v>326</v>
      </c>
      <c r="M326" s="69"/>
      <c r="N326" s="70"/>
      <c r="O326" t="s">
        <v>508</v>
      </c>
      <c r="P326" s="75">
        <v>44940.47142361111</v>
      </c>
      <c r="Q326" t="s">
        <v>618</v>
      </c>
      <c r="R326" s="76" t="s">
        <v>676</v>
      </c>
      <c r="S326" t="s">
        <v>681</v>
      </c>
      <c r="U326" s="75">
        <v>44940.47142361111</v>
      </c>
      <c r="V326" s="76" t="s">
        <v>939</v>
      </c>
      <c r="Y326" s="78" t="s">
        <v>1252</v>
      </c>
      <c r="Z326" s="78" t="s">
        <v>1341</v>
      </c>
    </row>
    <row r="327" spans="1:26" ht="15">
      <c r="A327" s="62" t="s">
        <v>414</v>
      </c>
      <c r="B327" s="62" t="s">
        <v>500</v>
      </c>
      <c r="C327" s="63"/>
      <c r="D327" s="64"/>
      <c r="E327" s="63"/>
      <c r="F327" s="66"/>
      <c r="G327" s="63"/>
      <c r="H327" s="67"/>
      <c r="I327" s="68"/>
      <c r="J327" s="68"/>
      <c r="K327" s="32"/>
      <c r="L327" s="69">
        <v>327</v>
      </c>
      <c r="M327" s="69"/>
      <c r="N327" s="70"/>
      <c r="O327" t="s">
        <v>508</v>
      </c>
      <c r="P327" s="75">
        <v>44940.47142361111</v>
      </c>
      <c r="Q327" t="s">
        <v>618</v>
      </c>
      <c r="R327" s="76" t="s">
        <v>676</v>
      </c>
      <c r="S327" t="s">
        <v>681</v>
      </c>
      <c r="U327" s="75">
        <v>44940.47142361111</v>
      </c>
      <c r="V327" s="76" t="s">
        <v>939</v>
      </c>
      <c r="Y327" s="78" t="s">
        <v>1252</v>
      </c>
      <c r="Z327" s="78" t="s">
        <v>1341</v>
      </c>
    </row>
    <row r="328" spans="1:26" ht="15">
      <c r="A328" s="62" t="s">
        <v>414</v>
      </c>
      <c r="B328" s="62" t="s">
        <v>501</v>
      </c>
      <c r="C328" s="63"/>
      <c r="D328" s="64"/>
      <c r="E328" s="63"/>
      <c r="F328" s="66"/>
      <c r="G328" s="63"/>
      <c r="H328" s="67"/>
      <c r="I328" s="68"/>
      <c r="J328" s="68"/>
      <c r="K328" s="32"/>
      <c r="L328" s="69">
        <v>328</v>
      </c>
      <c r="M328" s="69"/>
      <c r="N328" s="70"/>
      <c r="O328" t="s">
        <v>508</v>
      </c>
      <c r="P328" s="75">
        <v>44940.47142361111</v>
      </c>
      <c r="Q328" t="s">
        <v>618</v>
      </c>
      <c r="R328" s="76" t="s">
        <v>676</v>
      </c>
      <c r="S328" t="s">
        <v>681</v>
      </c>
      <c r="U328" s="75">
        <v>44940.47142361111</v>
      </c>
      <c r="V328" s="76" t="s">
        <v>939</v>
      </c>
      <c r="Y328" s="78" t="s">
        <v>1252</v>
      </c>
      <c r="Z328" s="78" t="s">
        <v>1341</v>
      </c>
    </row>
    <row r="329" spans="1:26" ht="15">
      <c r="A329" s="62" t="s">
        <v>414</v>
      </c>
      <c r="B329" s="62" t="s">
        <v>502</v>
      </c>
      <c r="C329" s="63"/>
      <c r="D329" s="64"/>
      <c r="E329" s="63"/>
      <c r="F329" s="66"/>
      <c r="G329" s="63"/>
      <c r="H329" s="67"/>
      <c r="I329" s="68"/>
      <c r="J329" s="68"/>
      <c r="K329" s="32"/>
      <c r="L329" s="69">
        <v>329</v>
      </c>
      <c r="M329" s="69"/>
      <c r="N329" s="70"/>
      <c r="O329" t="s">
        <v>508</v>
      </c>
      <c r="P329" s="75">
        <v>44940.47142361111</v>
      </c>
      <c r="Q329" t="s">
        <v>618</v>
      </c>
      <c r="R329" s="76" t="s">
        <v>676</v>
      </c>
      <c r="S329" t="s">
        <v>681</v>
      </c>
      <c r="U329" s="75">
        <v>44940.47142361111</v>
      </c>
      <c r="V329" s="76" t="s">
        <v>939</v>
      </c>
      <c r="Y329" s="78" t="s">
        <v>1252</v>
      </c>
      <c r="Z329" s="78" t="s">
        <v>1341</v>
      </c>
    </row>
    <row r="330" spans="1:26" ht="15">
      <c r="A330" s="62" t="s">
        <v>414</v>
      </c>
      <c r="B330" s="62" t="s">
        <v>503</v>
      </c>
      <c r="C330" s="63"/>
      <c r="D330" s="64"/>
      <c r="E330" s="63"/>
      <c r="F330" s="66"/>
      <c r="G330" s="63"/>
      <c r="H330" s="67"/>
      <c r="I330" s="68"/>
      <c r="J330" s="68"/>
      <c r="K330" s="32"/>
      <c r="L330" s="69">
        <v>330</v>
      </c>
      <c r="M330" s="69"/>
      <c r="N330" s="70"/>
      <c r="O330" t="s">
        <v>508</v>
      </c>
      <c r="P330" s="75">
        <v>44940.47142361111</v>
      </c>
      <c r="Q330" t="s">
        <v>618</v>
      </c>
      <c r="R330" s="76" t="s">
        <v>676</v>
      </c>
      <c r="S330" t="s">
        <v>681</v>
      </c>
      <c r="U330" s="75">
        <v>44940.47142361111</v>
      </c>
      <c r="V330" s="76" t="s">
        <v>939</v>
      </c>
      <c r="Y330" s="78" t="s">
        <v>1252</v>
      </c>
      <c r="Z330" s="78" t="s">
        <v>1341</v>
      </c>
    </row>
    <row r="331" spans="1:26" ht="15">
      <c r="A331" s="62" t="s">
        <v>414</v>
      </c>
      <c r="B331" s="62" t="s">
        <v>504</v>
      </c>
      <c r="C331" s="63"/>
      <c r="D331" s="64"/>
      <c r="E331" s="63"/>
      <c r="F331" s="66"/>
      <c r="G331" s="63"/>
      <c r="H331" s="67"/>
      <c r="I331" s="68"/>
      <c r="J331" s="68"/>
      <c r="K331" s="32"/>
      <c r="L331" s="69">
        <v>331</v>
      </c>
      <c r="M331" s="69"/>
      <c r="N331" s="70"/>
      <c r="O331" t="s">
        <v>508</v>
      </c>
      <c r="P331" s="75">
        <v>44940.47142361111</v>
      </c>
      <c r="Q331" t="s">
        <v>618</v>
      </c>
      <c r="R331" s="76" t="s">
        <v>676</v>
      </c>
      <c r="S331" t="s">
        <v>681</v>
      </c>
      <c r="U331" s="75">
        <v>44940.47142361111</v>
      </c>
      <c r="V331" s="76" t="s">
        <v>939</v>
      </c>
      <c r="Y331" s="78" t="s">
        <v>1252</v>
      </c>
      <c r="Z331" s="78" t="s">
        <v>1341</v>
      </c>
    </row>
    <row r="332" spans="1:26" ht="15">
      <c r="A332" s="62" t="s">
        <v>414</v>
      </c>
      <c r="B332" s="62" t="s">
        <v>505</v>
      </c>
      <c r="C332" s="63"/>
      <c r="D332" s="64"/>
      <c r="E332" s="63"/>
      <c r="F332" s="66"/>
      <c r="G332" s="63"/>
      <c r="H332" s="67"/>
      <c r="I332" s="68"/>
      <c r="J332" s="68"/>
      <c r="K332" s="32"/>
      <c r="L332" s="69">
        <v>332</v>
      </c>
      <c r="M332" s="69"/>
      <c r="N332" s="70"/>
      <c r="O332" t="s">
        <v>508</v>
      </c>
      <c r="P332" s="75">
        <v>44940.47142361111</v>
      </c>
      <c r="Q332" t="s">
        <v>618</v>
      </c>
      <c r="R332" s="76" t="s">
        <v>676</v>
      </c>
      <c r="S332" t="s">
        <v>681</v>
      </c>
      <c r="U332" s="75">
        <v>44940.47142361111</v>
      </c>
      <c r="V332" s="76" t="s">
        <v>939</v>
      </c>
      <c r="Y332" s="78" t="s">
        <v>1252</v>
      </c>
      <c r="Z332" s="78" t="s">
        <v>1341</v>
      </c>
    </row>
    <row r="333" spans="1:26" ht="15">
      <c r="A333" s="62" t="s">
        <v>414</v>
      </c>
      <c r="B333" s="62" t="s">
        <v>506</v>
      </c>
      <c r="C333" s="63"/>
      <c r="D333" s="64"/>
      <c r="E333" s="63"/>
      <c r="F333" s="66"/>
      <c r="G333" s="63"/>
      <c r="H333" s="67"/>
      <c r="I333" s="68"/>
      <c r="J333" s="68"/>
      <c r="K333" s="32"/>
      <c r="L333" s="69">
        <v>333</v>
      </c>
      <c r="M333" s="69"/>
      <c r="N333" s="70"/>
      <c r="O333" t="s">
        <v>509</v>
      </c>
      <c r="P333" s="75">
        <v>44940.47142361111</v>
      </c>
      <c r="Q333" t="s">
        <v>618</v>
      </c>
      <c r="R333" s="76" t="s">
        <v>676</v>
      </c>
      <c r="S333" t="s">
        <v>681</v>
      </c>
      <c r="U333" s="75">
        <v>44940.47142361111</v>
      </c>
      <c r="V333" s="76" t="s">
        <v>939</v>
      </c>
      <c r="Y333" s="78" t="s">
        <v>1252</v>
      </c>
      <c r="Z333" s="78" t="s">
        <v>1341</v>
      </c>
    </row>
    <row r="334" spans="1:25" ht="15">
      <c r="A334" s="62" t="s">
        <v>415</v>
      </c>
      <c r="B334" s="62" t="s">
        <v>457</v>
      </c>
      <c r="C334" s="63"/>
      <c r="D334" s="64"/>
      <c r="E334" s="63"/>
      <c r="F334" s="66"/>
      <c r="G334" s="63"/>
      <c r="H334" s="67"/>
      <c r="I334" s="68"/>
      <c r="J334" s="68"/>
      <c r="K334" s="32"/>
      <c r="L334" s="69">
        <v>334</v>
      </c>
      <c r="M334" s="69"/>
      <c r="N334" s="70"/>
      <c r="O334" t="s">
        <v>508</v>
      </c>
      <c r="P334" s="75">
        <v>44940.476006944446</v>
      </c>
      <c r="Q334" t="s">
        <v>601</v>
      </c>
      <c r="U334" s="75">
        <v>44940.476006944446</v>
      </c>
      <c r="V334" s="76" t="s">
        <v>940</v>
      </c>
      <c r="Y334" s="78" t="s">
        <v>1253</v>
      </c>
    </row>
    <row r="335" spans="1:26" ht="15">
      <c r="A335" s="62" t="s">
        <v>416</v>
      </c>
      <c r="B335" s="62" t="s">
        <v>457</v>
      </c>
      <c r="C335" s="63"/>
      <c r="D335" s="64"/>
      <c r="E335" s="63"/>
      <c r="F335" s="66"/>
      <c r="G335" s="63"/>
      <c r="H335" s="67"/>
      <c r="I335" s="68"/>
      <c r="J335" s="68"/>
      <c r="K335" s="32"/>
      <c r="L335" s="69">
        <v>335</v>
      </c>
      <c r="M335" s="69"/>
      <c r="N335" s="70"/>
      <c r="O335" t="s">
        <v>508</v>
      </c>
      <c r="P335" s="75">
        <v>44940.4783912037</v>
      </c>
      <c r="Q335" t="s">
        <v>619</v>
      </c>
      <c r="U335" s="75">
        <v>44940.4783912037</v>
      </c>
      <c r="V335" s="76" t="s">
        <v>941</v>
      </c>
      <c r="Y335" s="78" t="s">
        <v>1254</v>
      </c>
      <c r="Z335" s="78" t="s">
        <v>1280</v>
      </c>
    </row>
    <row r="336" spans="1:26" ht="15">
      <c r="A336" s="62" t="s">
        <v>416</v>
      </c>
      <c r="B336" s="62" t="s">
        <v>440</v>
      </c>
      <c r="C336" s="63"/>
      <c r="D336" s="64"/>
      <c r="E336" s="63"/>
      <c r="F336" s="66"/>
      <c r="G336" s="63"/>
      <c r="H336" s="67"/>
      <c r="I336" s="68"/>
      <c r="J336" s="68"/>
      <c r="K336" s="32"/>
      <c r="L336" s="69">
        <v>336</v>
      </c>
      <c r="M336" s="69"/>
      <c r="N336" s="70"/>
      <c r="O336" t="s">
        <v>509</v>
      </c>
      <c r="P336" s="75">
        <v>44940.4783912037</v>
      </c>
      <c r="Q336" t="s">
        <v>619</v>
      </c>
      <c r="U336" s="75">
        <v>44940.4783912037</v>
      </c>
      <c r="V336" s="76" t="s">
        <v>941</v>
      </c>
      <c r="Y336" s="78" t="s">
        <v>1254</v>
      </c>
      <c r="Z336" s="78" t="s">
        <v>1280</v>
      </c>
    </row>
    <row r="337" spans="1:25" ht="15">
      <c r="A337" s="62" t="s">
        <v>417</v>
      </c>
      <c r="B337" s="62" t="s">
        <v>457</v>
      </c>
      <c r="C337" s="63"/>
      <c r="D337" s="64"/>
      <c r="E337" s="63"/>
      <c r="F337" s="66"/>
      <c r="G337" s="63"/>
      <c r="H337" s="67"/>
      <c r="I337" s="68"/>
      <c r="J337" s="68"/>
      <c r="K337" s="32"/>
      <c r="L337" s="69">
        <v>337</v>
      </c>
      <c r="M337" s="69"/>
      <c r="N337" s="70"/>
      <c r="O337" t="s">
        <v>508</v>
      </c>
      <c r="P337" s="75">
        <v>44940.50491898148</v>
      </c>
      <c r="Q337" t="s">
        <v>601</v>
      </c>
      <c r="U337" s="75">
        <v>44940.50491898148</v>
      </c>
      <c r="V337" s="76" t="s">
        <v>942</v>
      </c>
      <c r="Y337" s="78" t="s">
        <v>1255</v>
      </c>
    </row>
    <row r="338" spans="1:25" ht="15">
      <c r="A338" s="62" t="s">
        <v>418</v>
      </c>
      <c r="B338" s="62" t="s">
        <v>457</v>
      </c>
      <c r="C338" s="63"/>
      <c r="D338" s="64"/>
      <c r="E338" s="63"/>
      <c r="F338" s="66"/>
      <c r="G338" s="63"/>
      <c r="H338" s="67"/>
      <c r="I338" s="68"/>
      <c r="J338" s="68"/>
      <c r="K338" s="32"/>
      <c r="L338" s="69">
        <v>338</v>
      </c>
      <c r="M338" s="69"/>
      <c r="N338" s="70"/>
      <c r="O338" t="s">
        <v>508</v>
      </c>
      <c r="P338" s="75">
        <v>44940.5128587963</v>
      </c>
      <c r="Q338" t="s">
        <v>601</v>
      </c>
      <c r="U338" s="75">
        <v>44940.5128587963</v>
      </c>
      <c r="V338" s="76" t="s">
        <v>943</v>
      </c>
      <c r="Y338" s="78" t="s">
        <v>1256</v>
      </c>
    </row>
    <row r="339" spans="1:25" ht="15">
      <c r="A339" s="62" t="s">
        <v>419</v>
      </c>
      <c r="B339" s="62" t="s">
        <v>457</v>
      </c>
      <c r="C339" s="63"/>
      <c r="D339" s="64"/>
      <c r="E339" s="63"/>
      <c r="F339" s="66"/>
      <c r="G339" s="63"/>
      <c r="H339" s="67"/>
      <c r="I339" s="68"/>
      <c r="J339" s="68"/>
      <c r="K339" s="32"/>
      <c r="L339" s="69">
        <v>339</v>
      </c>
      <c r="M339" s="69"/>
      <c r="N339" s="70"/>
      <c r="O339" t="s">
        <v>508</v>
      </c>
      <c r="P339" s="75">
        <v>44940.51902777778</v>
      </c>
      <c r="Q339" t="s">
        <v>620</v>
      </c>
      <c r="U339" s="75">
        <v>44940.51902777778</v>
      </c>
      <c r="V339" s="76" t="s">
        <v>944</v>
      </c>
      <c r="Y339" s="78" t="s">
        <v>1257</v>
      </c>
    </row>
    <row r="340" spans="1:25" ht="15">
      <c r="A340" s="62" t="s">
        <v>419</v>
      </c>
      <c r="B340" s="62" t="s">
        <v>430</v>
      </c>
      <c r="C340" s="63"/>
      <c r="D340" s="64"/>
      <c r="E340" s="63"/>
      <c r="F340" s="66"/>
      <c r="G340" s="63"/>
      <c r="H340" s="67"/>
      <c r="I340" s="68"/>
      <c r="J340" s="68"/>
      <c r="K340" s="32"/>
      <c r="L340" s="69">
        <v>340</v>
      </c>
      <c r="M340" s="69"/>
      <c r="N340" s="70"/>
      <c r="O340" t="s">
        <v>508</v>
      </c>
      <c r="P340" s="75">
        <v>44940.51902777778</v>
      </c>
      <c r="Q340" t="s">
        <v>620</v>
      </c>
      <c r="U340" s="75">
        <v>44940.51902777778</v>
      </c>
      <c r="V340" s="76" t="s">
        <v>944</v>
      </c>
      <c r="Y340" s="78" t="s">
        <v>1257</v>
      </c>
    </row>
    <row r="341" spans="1:25" ht="15">
      <c r="A341" s="62" t="s">
        <v>420</v>
      </c>
      <c r="B341" s="62" t="s">
        <v>457</v>
      </c>
      <c r="C341" s="63"/>
      <c r="D341" s="64"/>
      <c r="E341" s="63"/>
      <c r="F341" s="66"/>
      <c r="G341" s="63"/>
      <c r="H341" s="67"/>
      <c r="I341" s="68"/>
      <c r="J341" s="68"/>
      <c r="K341" s="32"/>
      <c r="L341" s="69">
        <v>341</v>
      </c>
      <c r="M341" s="69"/>
      <c r="N341" s="70"/>
      <c r="O341" t="s">
        <v>508</v>
      </c>
      <c r="P341" s="75">
        <v>44940.5234837963</v>
      </c>
      <c r="Q341" t="s">
        <v>601</v>
      </c>
      <c r="U341" s="75">
        <v>44940.5234837963</v>
      </c>
      <c r="V341" s="76" t="s">
        <v>945</v>
      </c>
      <c r="Y341" s="78" t="s">
        <v>1258</v>
      </c>
    </row>
    <row r="342" spans="1:25" ht="15">
      <c r="A342" s="62" t="s">
        <v>421</v>
      </c>
      <c r="B342" s="62" t="s">
        <v>457</v>
      </c>
      <c r="C342" s="63"/>
      <c r="D342" s="64"/>
      <c r="E342" s="63"/>
      <c r="F342" s="66"/>
      <c r="G342" s="63"/>
      <c r="H342" s="67"/>
      <c r="I342" s="68"/>
      <c r="J342" s="68"/>
      <c r="K342" s="32"/>
      <c r="L342" s="69">
        <v>342</v>
      </c>
      <c r="M342" s="69"/>
      <c r="N342" s="70"/>
      <c r="O342" t="s">
        <v>508</v>
      </c>
      <c r="P342" s="75">
        <v>44940.549409722225</v>
      </c>
      <c r="Q342" t="s">
        <v>621</v>
      </c>
      <c r="U342" s="75">
        <v>44940.549409722225</v>
      </c>
      <c r="V342" s="76" t="s">
        <v>946</v>
      </c>
      <c r="Y342" s="78" t="s">
        <v>1259</v>
      </c>
    </row>
    <row r="343" spans="1:25" ht="15">
      <c r="A343" s="62" t="s">
        <v>422</v>
      </c>
      <c r="B343" s="62" t="s">
        <v>457</v>
      </c>
      <c r="C343" s="63"/>
      <c r="D343" s="64"/>
      <c r="E343" s="63"/>
      <c r="F343" s="66"/>
      <c r="G343" s="63"/>
      <c r="H343" s="67"/>
      <c r="I343" s="68"/>
      <c r="J343" s="68"/>
      <c r="K343" s="32"/>
      <c r="L343" s="69">
        <v>343</v>
      </c>
      <c r="M343" s="69"/>
      <c r="N343" s="70"/>
      <c r="O343" t="s">
        <v>508</v>
      </c>
      <c r="P343" s="75">
        <v>44940.56015046296</v>
      </c>
      <c r="Q343" t="s">
        <v>601</v>
      </c>
      <c r="U343" s="75">
        <v>44940.56015046296</v>
      </c>
      <c r="V343" s="76" t="s">
        <v>947</v>
      </c>
      <c r="Y343" s="78" t="s">
        <v>1260</v>
      </c>
    </row>
    <row r="344" spans="1:25" ht="15">
      <c r="A344" s="62" t="s">
        <v>423</v>
      </c>
      <c r="B344" s="62" t="s">
        <v>457</v>
      </c>
      <c r="C344" s="63"/>
      <c r="D344" s="64"/>
      <c r="E344" s="63"/>
      <c r="F344" s="66"/>
      <c r="G344" s="63"/>
      <c r="H344" s="67"/>
      <c r="I344" s="68"/>
      <c r="J344" s="68"/>
      <c r="K344" s="32"/>
      <c r="L344" s="69">
        <v>344</v>
      </c>
      <c r="M344" s="69"/>
      <c r="N344" s="70"/>
      <c r="O344" t="s">
        <v>508</v>
      </c>
      <c r="P344" s="75">
        <v>44940.560694444444</v>
      </c>
      <c r="Q344" t="s">
        <v>621</v>
      </c>
      <c r="U344" s="75">
        <v>44940.560694444444</v>
      </c>
      <c r="V344" s="76" t="s">
        <v>948</v>
      </c>
      <c r="Y344" s="78" t="s">
        <v>1261</v>
      </c>
    </row>
    <row r="345" spans="1:25" ht="15">
      <c r="A345" s="62" t="s">
        <v>424</v>
      </c>
      <c r="B345" s="62" t="s">
        <v>457</v>
      </c>
      <c r="C345" s="63"/>
      <c r="D345" s="64"/>
      <c r="E345" s="63"/>
      <c r="F345" s="66"/>
      <c r="G345" s="63"/>
      <c r="H345" s="67"/>
      <c r="I345" s="68"/>
      <c r="J345" s="68"/>
      <c r="K345" s="32"/>
      <c r="L345" s="69">
        <v>345</v>
      </c>
      <c r="M345" s="69"/>
      <c r="N345" s="70"/>
      <c r="O345" t="s">
        <v>508</v>
      </c>
      <c r="P345" s="75">
        <v>44940.56511574074</v>
      </c>
      <c r="Q345" t="s">
        <v>621</v>
      </c>
      <c r="U345" s="75">
        <v>44940.56511574074</v>
      </c>
      <c r="V345" s="76" t="s">
        <v>949</v>
      </c>
      <c r="Y345" s="78" t="s">
        <v>1262</v>
      </c>
    </row>
    <row r="346" spans="1:25" ht="15">
      <c r="A346" s="62" t="s">
        <v>425</v>
      </c>
      <c r="B346" s="62" t="s">
        <v>457</v>
      </c>
      <c r="C346" s="63"/>
      <c r="D346" s="64"/>
      <c r="E346" s="63"/>
      <c r="F346" s="66"/>
      <c r="G346" s="63"/>
      <c r="H346" s="67"/>
      <c r="I346" s="68"/>
      <c r="J346" s="68"/>
      <c r="K346" s="32"/>
      <c r="L346" s="69">
        <v>346</v>
      </c>
      <c r="M346" s="69"/>
      <c r="N346" s="70"/>
      <c r="O346" t="s">
        <v>508</v>
      </c>
      <c r="P346" s="75">
        <v>44940.56542824074</v>
      </c>
      <c r="Q346" t="s">
        <v>601</v>
      </c>
      <c r="U346" s="75">
        <v>44940.56542824074</v>
      </c>
      <c r="V346" s="76" t="s">
        <v>950</v>
      </c>
      <c r="Y346" s="78" t="s">
        <v>1263</v>
      </c>
    </row>
    <row r="347" spans="1:25" ht="15">
      <c r="A347" s="62" t="s">
        <v>426</v>
      </c>
      <c r="B347" s="62" t="s">
        <v>457</v>
      </c>
      <c r="C347" s="63"/>
      <c r="D347" s="64"/>
      <c r="E347" s="63"/>
      <c r="F347" s="66"/>
      <c r="G347" s="63"/>
      <c r="H347" s="67"/>
      <c r="I347" s="68"/>
      <c r="J347" s="68"/>
      <c r="K347" s="32"/>
      <c r="L347" s="69">
        <v>347</v>
      </c>
      <c r="M347" s="69"/>
      <c r="N347" s="70"/>
      <c r="O347" t="s">
        <v>508</v>
      </c>
      <c r="P347" s="75">
        <v>44940.57975694445</v>
      </c>
      <c r="Q347" t="s">
        <v>620</v>
      </c>
      <c r="U347" s="75">
        <v>44940.57975694445</v>
      </c>
      <c r="V347" s="76" t="s">
        <v>951</v>
      </c>
      <c r="Y347" s="78" t="s">
        <v>1264</v>
      </c>
    </row>
    <row r="348" spans="1:25" ht="15">
      <c r="A348" s="62" t="s">
        <v>426</v>
      </c>
      <c r="B348" s="62" t="s">
        <v>430</v>
      </c>
      <c r="C348" s="63"/>
      <c r="D348" s="64"/>
      <c r="E348" s="63"/>
      <c r="F348" s="66"/>
      <c r="G348" s="63"/>
      <c r="H348" s="67"/>
      <c r="I348" s="68"/>
      <c r="J348" s="68"/>
      <c r="K348" s="32"/>
      <c r="L348" s="69">
        <v>348</v>
      </c>
      <c r="M348" s="69"/>
      <c r="N348" s="70"/>
      <c r="O348" t="s">
        <v>508</v>
      </c>
      <c r="P348" s="75">
        <v>44940.57975694445</v>
      </c>
      <c r="Q348" t="s">
        <v>620</v>
      </c>
      <c r="U348" s="75">
        <v>44940.57975694445</v>
      </c>
      <c r="V348" s="76" t="s">
        <v>951</v>
      </c>
      <c r="Y348" s="78" t="s">
        <v>1264</v>
      </c>
    </row>
    <row r="349" spans="1:25" ht="15">
      <c r="A349" s="62" t="s">
        <v>427</v>
      </c>
      <c r="B349" s="62" t="s">
        <v>457</v>
      </c>
      <c r="C349" s="63"/>
      <c r="D349" s="64"/>
      <c r="E349" s="63"/>
      <c r="F349" s="66"/>
      <c r="G349" s="63"/>
      <c r="H349" s="67"/>
      <c r="I349" s="68"/>
      <c r="J349" s="68"/>
      <c r="K349" s="32"/>
      <c r="L349" s="69">
        <v>349</v>
      </c>
      <c r="M349" s="69"/>
      <c r="N349" s="70"/>
      <c r="O349" t="s">
        <v>509</v>
      </c>
      <c r="P349" s="75">
        <v>44940.58525462963</v>
      </c>
      <c r="Q349" t="s">
        <v>622</v>
      </c>
      <c r="U349" s="75">
        <v>44940.58525462963</v>
      </c>
      <c r="V349" s="76" t="s">
        <v>952</v>
      </c>
      <c r="Y349" s="78" t="s">
        <v>1265</v>
      </c>
    </row>
    <row r="350" spans="1:25" ht="15">
      <c r="A350" s="62" t="s">
        <v>428</v>
      </c>
      <c r="B350" s="62" t="s">
        <v>457</v>
      </c>
      <c r="C350" s="63"/>
      <c r="D350" s="64"/>
      <c r="E350" s="63"/>
      <c r="F350" s="66"/>
      <c r="G350" s="63"/>
      <c r="H350" s="67"/>
      <c r="I350" s="68"/>
      <c r="J350" s="68"/>
      <c r="K350" s="32"/>
      <c r="L350" s="69">
        <v>350</v>
      </c>
      <c r="M350" s="69"/>
      <c r="N350" s="70"/>
      <c r="O350" t="s">
        <v>508</v>
      </c>
      <c r="P350" s="75">
        <v>44940.58645833333</v>
      </c>
      <c r="Q350" t="s">
        <v>621</v>
      </c>
      <c r="U350" s="75">
        <v>44940.58645833333</v>
      </c>
      <c r="V350" s="76" t="s">
        <v>953</v>
      </c>
      <c r="Y350" s="78" t="s">
        <v>1266</v>
      </c>
    </row>
    <row r="351" spans="1:25" ht="15">
      <c r="A351" s="62" t="s">
        <v>429</v>
      </c>
      <c r="B351" s="62" t="s">
        <v>457</v>
      </c>
      <c r="C351" s="63"/>
      <c r="D351" s="64"/>
      <c r="E351" s="63"/>
      <c r="F351" s="66"/>
      <c r="G351" s="63"/>
      <c r="H351" s="67"/>
      <c r="I351" s="68"/>
      <c r="J351" s="68"/>
      <c r="K351" s="32"/>
      <c r="L351" s="69">
        <v>351</v>
      </c>
      <c r="M351" s="69"/>
      <c r="N351" s="70"/>
      <c r="O351" t="s">
        <v>508</v>
      </c>
      <c r="P351" s="75">
        <v>44940.63224537037</v>
      </c>
      <c r="Q351" t="s">
        <v>601</v>
      </c>
      <c r="U351" s="75">
        <v>44940.63224537037</v>
      </c>
      <c r="V351" s="76" t="s">
        <v>954</v>
      </c>
      <c r="Y351" s="78" t="s">
        <v>1267</v>
      </c>
    </row>
    <row r="352" spans="1:26" ht="15">
      <c r="A352" s="62" t="s">
        <v>430</v>
      </c>
      <c r="B352" s="62" t="s">
        <v>507</v>
      </c>
      <c r="C352" s="63"/>
      <c r="D352" s="64"/>
      <c r="E352" s="63"/>
      <c r="F352" s="66"/>
      <c r="G352" s="63"/>
      <c r="H352" s="67"/>
      <c r="I352" s="68"/>
      <c r="J352" s="68"/>
      <c r="K352" s="32"/>
      <c r="L352" s="69">
        <v>352</v>
      </c>
      <c r="M352" s="69"/>
      <c r="N352" s="70"/>
      <c r="O352" t="s">
        <v>509</v>
      </c>
      <c r="P352" s="75">
        <v>44940.64041666667</v>
      </c>
      <c r="Q352" t="s">
        <v>623</v>
      </c>
      <c r="U352" s="75">
        <v>44940.64041666667</v>
      </c>
      <c r="V352" s="76" t="s">
        <v>955</v>
      </c>
      <c r="Y352" s="78" t="s">
        <v>1268</v>
      </c>
      <c r="Z352" s="78" t="s">
        <v>1342</v>
      </c>
    </row>
    <row r="353" spans="1:25" ht="15">
      <c r="A353" s="62" t="s">
        <v>430</v>
      </c>
      <c r="B353" s="62" t="s">
        <v>457</v>
      </c>
      <c r="C353" s="63"/>
      <c r="D353" s="64"/>
      <c r="E353" s="63"/>
      <c r="F353" s="66"/>
      <c r="G353" s="63"/>
      <c r="H353" s="67"/>
      <c r="I353" s="68"/>
      <c r="J353" s="68"/>
      <c r="K353" s="32"/>
      <c r="L353" s="69">
        <v>353</v>
      </c>
      <c r="M353" s="69"/>
      <c r="N353" s="70"/>
      <c r="O353" t="s">
        <v>508</v>
      </c>
      <c r="P353" s="75">
        <v>44940.42616898148</v>
      </c>
      <c r="Q353" t="s">
        <v>624</v>
      </c>
      <c r="U353" s="75">
        <v>44940.42616898148</v>
      </c>
      <c r="V353" s="76" t="s">
        <v>956</v>
      </c>
      <c r="Y353" s="78" t="s">
        <v>1269</v>
      </c>
    </row>
    <row r="354" spans="1:26" ht="15">
      <c r="A354" s="62" t="s">
        <v>430</v>
      </c>
      <c r="B354" s="62" t="s">
        <v>457</v>
      </c>
      <c r="C354" s="63"/>
      <c r="D354" s="64"/>
      <c r="E354" s="63"/>
      <c r="F354" s="66"/>
      <c r="G354" s="63"/>
      <c r="H354" s="67"/>
      <c r="I354" s="68"/>
      <c r="J354" s="68"/>
      <c r="K354" s="32"/>
      <c r="L354" s="69">
        <v>354</v>
      </c>
      <c r="M354" s="69"/>
      <c r="N354" s="70"/>
      <c r="O354" t="s">
        <v>508</v>
      </c>
      <c r="P354" s="75">
        <v>44940.64041666667</v>
      </c>
      <c r="Q354" t="s">
        <v>623</v>
      </c>
      <c r="U354" s="75">
        <v>44940.64041666667</v>
      </c>
      <c r="V354" s="76" t="s">
        <v>955</v>
      </c>
      <c r="Y354" s="78" t="s">
        <v>1268</v>
      </c>
      <c r="Z354" s="78" t="s">
        <v>1342</v>
      </c>
    </row>
    <row r="355" spans="1:25" ht="15">
      <c r="A355" s="62" t="s">
        <v>431</v>
      </c>
      <c r="B355" s="62" t="s">
        <v>457</v>
      </c>
      <c r="C355" s="63"/>
      <c r="D355" s="64"/>
      <c r="E355" s="63"/>
      <c r="F355" s="66"/>
      <c r="G355" s="63"/>
      <c r="H355" s="67"/>
      <c r="I355" s="68"/>
      <c r="J355" s="68"/>
      <c r="K355" s="32"/>
      <c r="L355" s="69">
        <v>355</v>
      </c>
      <c r="M355" s="69"/>
      <c r="N355" s="70"/>
      <c r="O355" t="s">
        <v>508</v>
      </c>
      <c r="P355" s="75">
        <v>44940.64664351852</v>
      </c>
      <c r="Q355" t="s">
        <v>621</v>
      </c>
      <c r="U355" s="75">
        <v>44940.64664351852</v>
      </c>
      <c r="V355" s="76" t="s">
        <v>957</v>
      </c>
      <c r="Y355" s="78" t="s">
        <v>1270</v>
      </c>
    </row>
    <row r="356" spans="1:25" ht="15">
      <c r="A356" s="62" t="s">
        <v>432</v>
      </c>
      <c r="B356" s="62" t="s">
        <v>457</v>
      </c>
      <c r="C356" s="63"/>
      <c r="D356" s="64"/>
      <c r="E356" s="63"/>
      <c r="F356" s="66"/>
      <c r="G356" s="63"/>
      <c r="H356" s="67"/>
      <c r="I356" s="68"/>
      <c r="J356" s="68"/>
      <c r="K356" s="32"/>
      <c r="L356" s="69">
        <v>356</v>
      </c>
      <c r="M356" s="69"/>
      <c r="N356" s="70"/>
      <c r="O356" t="s">
        <v>508</v>
      </c>
      <c r="P356" s="75">
        <v>44940.655694444446</v>
      </c>
      <c r="Q356" t="s">
        <v>601</v>
      </c>
      <c r="U356" s="75">
        <v>44940.655694444446</v>
      </c>
      <c r="V356" s="76" t="s">
        <v>958</v>
      </c>
      <c r="Y356" s="78" t="s">
        <v>1271</v>
      </c>
    </row>
    <row r="357" spans="1:25" ht="15">
      <c r="A357" s="62" t="s">
        <v>433</v>
      </c>
      <c r="B357" s="62" t="s">
        <v>457</v>
      </c>
      <c r="C357" s="63"/>
      <c r="D357" s="64"/>
      <c r="E357" s="63"/>
      <c r="F357" s="66"/>
      <c r="G357" s="63"/>
      <c r="H357" s="67"/>
      <c r="I357" s="68"/>
      <c r="J357" s="68"/>
      <c r="K357" s="32"/>
      <c r="L357" s="69">
        <v>357</v>
      </c>
      <c r="M357" s="69"/>
      <c r="N357" s="70"/>
      <c r="O357" t="s">
        <v>508</v>
      </c>
      <c r="P357" s="75">
        <v>44940.66706018519</v>
      </c>
      <c r="Q357" t="s">
        <v>601</v>
      </c>
      <c r="U357" s="75">
        <v>44940.66706018519</v>
      </c>
      <c r="V357" s="76" t="s">
        <v>959</v>
      </c>
      <c r="Y357" s="78" t="s">
        <v>1272</v>
      </c>
    </row>
    <row r="358" spans="1:25" ht="15">
      <c r="A358" s="62" t="s">
        <v>434</v>
      </c>
      <c r="B358" s="62" t="s">
        <v>457</v>
      </c>
      <c r="C358" s="63"/>
      <c r="D358" s="64"/>
      <c r="E358" s="63"/>
      <c r="F358" s="66"/>
      <c r="G358" s="63"/>
      <c r="H358" s="67"/>
      <c r="I358" s="68"/>
      <c r="J358" s="68"/>
      <c r="K358" s="32"/>
      <c r="L358" s="69">
        <v>358</v>
      </c>
      <c r="M358" s="69"/>
      <c r="N358" s="70"/>
      <c r="O358" t="s">
        <v>508</v>
      </c>
      <c r="P358" s="75">
        <v>44940.69175925926</v>
      </c>
      <c r="Q358" t="s">
        <v>601</v>
      </c>
      <c r="U358" s="75">
        <v>44940.69175925926</v>
      </c>
      <c r="V358" s="76" t="s">
        <v>960</v>
      </c>
      <c r="Y358" s="78" t="s">
        <v>1273</v>
      </c>
    </row>
    <row r="359" spans="1:25" ht="15">
      <c r="A359" s="62" t="s">
        <v>435</v>
      </c>
      <c r="B359" s="62" t="s">
        <v>435</v>
      </c>
      <c r="C359" s="63"/>
      <c r="D359" s="64"/>
      <c r="E359" s="63"/>
      <c r="F359" s="66"/>
      <c r="G359" s="63"/>
      <c r="H359" s="67"/>
      <c r="I359" s="68"/>
      <c r="J359" s="68"/>
      <c r="K359" s="32"/>
      <c r="L359" s="69">
        <v>359</v>
      </c>
      <c r="M359" s="69"/>
      <c r="N359" s="70"/>
      <c r="O359" t="s">
        <v>179</v>
      </c>
      <c r="P359" s="75">
        <v>44940.69850694444</v>
      </c>
      <c r="Q359" t="s">
        <v>625</v>
      </c>
      <c r="R359" s="76" t="s">
        <v>677</v>
      </c>
      <c r="S359" t="s">
        <v>681</v>
      </c>
      <c r="U359" s="75">
        <v>44940.69850694444</v>
      </c>
      <c r="V359" s="76" t="s">
        <v>961</v>
      </c>
      <c r="Y359" s="78" t="s">
        <v>1274</v>
      </c>
    </row>
    <row r="360" spans="1:26" ht="15">
      <c r="A360" s="62" t="s">
        <v>435</v>
      </c>
      <c r="B360" s="62" t="s">
        <v>435</v>
      </c>
      <c r="C360" s="63"/>
      <c r="D360" s="64"/>
      <c r="E360" s="63"/>
      <c r="F360" s="66"/>
      <c r="G360" s="63"/>
      <c r="H360" s="67"/>
      <c r="I360" s="68"/>
      <c r="J360" s="68"/>
      <c r="K360" s="32"/>
      <c r="L360" s="69">
        <v>360</v>
      </c>
      <c r="M360" s="69"/>
      <c r="N360" s="70"/>
      <c r="O360" t="s">
        <v>179</v>
      </c>
      <c r="P360" s="75">
        <v>44940.70065972222</v>
      </c>
      <c r="Q360" t="s">
        <v>626</v>
      </c>
      <c r="R360" s="76" t="s">
        <v>678</v>
      </c>
      <c r="S360" t="s">
        <v>681</v>
      </c>
      <c r="U360" s="75">
        <v>44940.70065972222</v>
      </c>
      <c r="V360" s="76" t="s">
        <v>962</v>
      </c>
      <c r="Y360" s="78" t="s">
        <v>1275</v>
      </c>
      <c r="Z360" s="78" t="s">
        <v>1274</v>
      </c>
    </row>
    <row r="361" spans="1:25" ht="15">
      <c r="A361" s="62" t="s">
        <v>436</v>
      </c>
      <c r="B361" s="62" t="s">
        <v>457</v>
      </c>
      <c r="C361" s="63"/>
      <c r="D361" s="64"/>
      <c r="E361" s="63"/>
      <c r="F361" s="66"/>
      <c r="G361" s="63"/>
      <c r="H361" s="67"/>
      <c r="I361" s="68"/>
      <c r="J361" s="68"/>
      <c r="K361" s="32"/>
      <c r="L361" s="69">
        <v>361</v>
      </c>
      <c r="M361" s="69"/>
      <c r="N361" s="70"/>
      <c r="O361" t="s">
        <v>508</v>
      </c>
      <c r="P361" s="75">
        <v>44940.73190972222</v>
      </c>
      <c r="Q361" t="s">
        <v>601</v>
      </c>
      <c r="U361" s="75">
        <v>44940.73190972222</v>
      </c>
      <c r="V361" s="76" t="s">
        <v>963</v>
      </c>
      <c r="Y361" s="78" t="s">
        <v>1276</v>
      </c>
    </row>
    <row r="362" spans="1:25" ht="15">
      <c r="A362" s="62" t="s">
        <v>437</v>
      </c>
      <c r="B362" s="62" t="s">
        <v>457</v>
      </c>
      <c r="C362" s="63"/>
      <c r="D362" s="64"/>
      <c r="E362" s="63"/>
      <c r="F362" s="66"/>
      <c r="G362" s="63"/>
      <c r="H362" s="67"/>
      <c r="I362" s="68"/>
      <c r="J362" s="68"/>
      <c r="K362" s="32"/>
      <c r="L362" s="69">
        <v>362</v>
      </c>
      <c r="M362" s="69"/>
      <c r="N362" s="70"/>
      <c r="O362" t="s">
        <v>508</v>
      </c>
      <c r="P362" s="75">
        <v>44940.73569444445</v>
      </c>
      <c r="Q362" t="s">
        <v>601</v>
      </c>
      <c r="U362" s="75">
        <v>44940.73569444445</v>
      </c>
      <c r="V362" s="76" t="s">
        <v>964</v>
      </c>
      <c r="Y362" s="78" t="s">
        <v>1277</v>
      </c>
    </row>
    <row r="363" spans="1:25" ht="15">
      <c r="A363" s="62" t="s">
        <v>438</v>
      </c>
      <c r="B363" s="62" t="s">
        <v>457</v>
      </c>
      <c r="C363" s="63"/>
      <c r="D363" s="64"/>
      <c r="E363" s="63"/>
      <c r="F363" s="66"/>
      <c r="G363" s="63"/>
      <c r="H363" s="67"/>
      <c r="I363" s="68"/>
      <c r="J363" s="68"/>
      <c r="K363" s="32"/>
      <c r="L363" s="69">
        <v>363</v>
      </c>
      <c r="M363" s="69"/>
      <c r="N363" s="70"/>
      <c r="O363" t="s">
        <v>508</v>
      </c>
      <c r="P363" s="75">
        <v>44940.73662037037</v>
      </c>
      <c r="Q363" t="s">
        <v>621</v>
      </c>
      <c r="U363" s="75">
        <v>44940.73662037037</v>
      </c>
      <c r="V363" s="76" t="s">
        <v>965</v>
      </c>
      <c r="Y363" s="78" t="s">
        <v>1278</v>
      </c>
    </row>
    <row r="364" spans="1:25" ht="15">
      <c r="A364" s="62" t="s">
        <v>439</v>
      </c>
      <c r="B364" s="62" t="s">
        <v>457</v>
      </c>
      <c r="C364" s="63"/>
      <c r="D364" s="64"/>
      <c r="E364" s="63"/>
      <c r="F364" s="66"/>
      <c r="G364" s="63"/>
      <c r="H364" s="67"/>
      <c r="I364" s="68"/>
      <c r="J364" s="68"/>
      <c r="K364" s="32"/>
      <c r="L364" s="69">
        <v>364</v>
      </c>
      <c r="M364" s="69"/>
      <c r="N364" s="70"/>
      <c r="O364" t="s">
        <v>508</v>
      </c>
      <c r="P364" s="75">
        <v>44940.97556712963</v>
      </c>
      <c r="Q364" t="s">
        <v>601</v>
      </c>
      <c r="U364" s="75">
        <v>44940.97556712963</v>
      </c>
      <c r="V364" s="76" t="s">
        <v>966</v>
      </c>
      <c r="Y364" s="78" t="s">
        <v>1279</v>
      </c>
    </row>
    <row r="365" spans="1:25" ht="15">
      <c r="A365" s="62" t="s">
        <v>440</v>
      </c>
      <c r="B365" s="62" t="s">
        <v>457</v>
      </c>
      <c r="C365" s="63"/>
      <c r="D365" s="64"/>
      <c r="E365" s="63"/>
      <c r="F365" s="66"/>
      <c r="G365" s="63"/>
      <c r="H365" s="67"/>
      <c r="I365" s="68"/>
      <c r="J365" s="68"/>
      <c r="K365" s="32"/>
      <c r="L365" s="69">
        <v>365</v>
      </c>
      <c r="M365" s="69"/>
      <c r="N365" s="70"/>
      <c r="O365" t="s">
        <v>508</v>
      </c>
      <c r="P365" s="75">
        <v>44940.317407407405</v>
      </c>
      <c r="Q365" t="s">
        <v>627</v>
      </c>
      <c r="U365" s="75">
        <v>44940.317407407405</v>
      </c>
      <c r="V365" s="76" t="s">
        <v>967</v>
      </c>
      <c r="Y365" s="78" t="s">
        <v>1280</v>
      </c>
    </row>
    <row r="366" spans="1:26" ht="15">
      <c r="A366" s="62" t="s">
        <v>441</v>
      </c>
      <c r="B366" s="62" t="s">
        <v>440</v>
      </c>
      <c r="C366" s="63"/>
      <c r="D366" s="64"/>
      <c r="E366" s="63"/>
      <c r="F366" s="66"/>
      <c r="G366" s="63"/>
      <c r="H366" s="67"/>
      <c r="I366" s="68"/>
      <c r="J366" s="68"/>
      <c r="K366" s="32"/>
      <c r="L366" s="69">
        <v>366</v>
      </c>
      <c r="M366" s="69"/>
      <c r="N366" s="70"/>
      <c r="O366" t="s">
        <v>509</v>
      </c>
      <c r="P366" s="75">
        <v>44940.97949074074</v>
      </c>
      <c r="Q366" t="s">
        <v>628</v>
      </c>
      <c r="U366" s="75">
        <v>44940.97949074074</v>
      </c>
      <c r="V366" s="76" t="s">
        <v>968</v>
      </c>
      <c r="Y366" s="78" t="s">
        <v>1281</v>
      </c>
      <c r="Z366" s="78" t="s">
        <v>1280</v>
      </c>
    </row>
    <row r="367" spans="1:26" ht="15">
      <c r="A367" s="62" t="s">
        <v>441</v>
      </c>
      <c r="B367" s="62" t="s">
        <v>457</v>
      </c>
      <c r="C367" s="63"/>
      <c r="D367" s="64"/>
      <c r="E367" s="63"/>
      <c r="F367" s="66"/>
      <c r="G367" s="63"/>
      <c r="H367" s="67"/>
      <c r="I367" s="68"/>
      <c r="J367" s="68"/>
      <c r="K367" s="32"/>
      <c r="L367" s="69">
        <v>367</v>
      </c>
      <c r="M367" s="69"/>
      <c r="N367" s="70"/>
      <c r="O367" t="s">
        <v>508</v>
      </c>
      <c r="P367" s="75">
        <v>44940.97949074074</v>
      </c>
      <c r="Q367" t="s">
        <v>628</v>
      </c>
      <c r="U367" s="75">
        <v>44940.97949074074</v>
      </c>
      <c r="V367" s="76" t="s">
        <v>968</v>
      </c>
      <c r="Y367" s="78" t="s">
        <v>1281</v>
      </c>
      <c r="Z367" s="78" t="s">
        <v>1280</v>
      </c>
    </row>
    <row r="368" spans="1:25" ht="15">
      <c r="A368" s="62" t="s">
        <v>442</v>
      </c>
      <c r="B368" s="62" t="s">
        <v>457</v>
      </c>
      <c r="C368" s="63"/>
      <c r="D368" s="64"/>
      <c r="E368" s="63"/>
      <c r="F368" s="66"/>
      <c r="G368" s="63"/>
      <c r="H368" s="67"/>
      <c r="I368" s="68"/>
      <c r="J368" s="68"/>
      <c r="K368" s="32"/>
      <c r="L368" s="69">
        <v>368</v>
      </c>
      <c r="M368" s="69"/>
      <c r="N368" s="70"/>
      <c r="O368" t="s">
        <v>508</v>
      </c>
      <c r="P368" s="75">
        <v>44941.00497685185</v>
      </c>
      <c r="Q368" t="s">
        <v>601</v>
      </c>
      <c r="U368" s="75">
        <v>44941.00497685185</v>
      </c>
      <c r="V368" s="76" t="s">
        <v>969</v>
      </c>
      <c r="Y368" s="78" t="s">
        <v>1282</v>
      </c>
    </row>
    <row r="369" spans="1:25" ht="15">
      <c r="A369" s="62" t="s">
        <v>443</v>
      </c>
      <c r="B369" s="62" t="s">
        <v>457</v>
      </c>
      <c r="C369" s="63"/>
      <c r="D369" s="64"/>
      <c r="E369" s="63"/>
      <c r="F369" s="66"/>
      <c r="G369" s="63"/>
      <c r="H369" s="67"/>
      <c r="I369" s="68"/>
      <c r="J369" s="68"/>
      <c r="K369" s="32"/>
      <c r="L369" s="69">
        <v>369</v>
      </c>
      <c r="M369" s="69"/>
      <c r="N369" s="70"/>
      <c r="O369" t="s">
        <v>508</v>
      </c>
      <c r="P369" s="75">
        <v>44941.022361111114</v>
      </c>
      <c r="Q369" t="s">
        <v>601</v>
      </c>
      <c r="U369" s="75">
        <v>44941.022361111114</v>
      </c>
      <c r="V369" s="76" t="s">
        <v>970</v>
      </c>
      <c r="Y369" s="78" t="s">
        <v>1283</v>
      </c>
    </row>
    <row r="370" spans="1:25" ht="15">
      <c r="A370" s="62" t="s">
        <v>444</v>
      </c>
      <c r="B370" s="62" t="s">
        <v>457</v>
      </c>
      <c r="C370" s="63"/>
      <c r="D370" s="64"/>
      <c r="E370" s="63"/>
      <c r="F370" s="66"/>
      <c r="G370" s="63"/>
      <c r="H370" s="67"/>
      <c r="I370" s="68"/>
      <c r="J370" s="68"/>
      <c r="K370" s="32"/>
      <c r="L370" s="69">
        <v>370</v>
      </c>
      <c r="M370" s="69"/>
      <c r="N370" s="70"/>
      <c r="O370" t="s">
        <v>508</v>
      </c>
      <c r="P370" s="75">
        <v>44941.04008101852</v>
      </c>
      <c r="Q370" t="s">
        <v>621</v>
      </c>
      <c r="U370" s="75">
        <v>44941.04008101852</v>
      </c>
      <c r="V370" s="76" t="s">
        <v>971</v>
      </c>
      <c r="Y370" s="78" t="s">
        <v>1284</v>
      </c>
    </row>
    <row r="371" spans="1:25" ht="15">
      <c r="A371" s="62" t="s">
        <v>445</v>
      </c>
      <c r="B371" s="62" t="s">
        <v>457</v>
      </c>
      <c r="C371" s="63"/>
      <c r="D371" s="64"/>
      <c r="E371" s="63"/>
      <c r="F371" s="66"/>
      <c r="G371" s="63"/>
      <c r="H371" s="67"/>
      <c r="I371" s="68"/>
      <c r="J371" s="68"/>
      <c r="K371" s="32"/>
      <c r="L371" s="69">
        <v>371</v>
      </c>
      <c r="M371" s="69"/>
      <c r="N371" s="70"/>
      <c r="O371" t="s">
        <v>508</v>
      </c>
      <c r="P371" s="75">
        <v>44941.18921296296</v>
      </c>
      <c r="Q371" t="s">
        <v>601</v>
      </c>
      <c r="U371" s="75">
        <v>44941.18921296296</v>
      </c>
      <c r="V371" s="76" t="s">
        <v>972</v>
      </c>
      <c r="Y371" s="78" t="s">
        <v>1285</v>
      </c>
    </row>
    <row r="372" spans="1:25" ht="15">
      <c r="A372" s="62" t="s">
        <v>446</v>
      </c>
      <c r="B372" s="62" t="s">
        <v>457</v>
      </c>
      <c r="C372" s="63"/>
      <c r="D372" s="64"/>
      <c r="E372" s="63"/>
      <c r="F372" s="66"/>
      <c r="G372" s="63"/>
      <c r="H372" s="67"/>
      <c r="I372" s="68"/>
      <c r="J372" s="68"/>
      <c r="K372" s="32"/>
      <c r="L372" s="69">
        <v>372</v>
      </c>
      <c r="M372" s="69"/>
      <c r="N372" s="70"/>
      <c r="O372" t="s">
        <v>508</v>
      </c>
      <c r="P372" s="75">
        <v>44941.146527777775</v>
      </c>
      <c r="Q372" t="s">
        <v>629</v>
      </c>
      <c r="R372" s="76" t="s">
        <v>679</v>
      </c>
      <c r="S372" t="s">
        <v>681</v>
      </c>
      <c r="U372" s="75">
        <v>44941.146527777775</v>
      </c>
      <c r="V372" s="76" t="s">
        <v>973</v>
      </c>
      <c r="Y372" s="78" t="s">
        <v>1286</v>
      </c>
    </row>
    <row r="373" spans="1:25" ht="15">
      <c r="A373" s="62" t="s">
        <v>447</v>
      </c>
      <c r="B373" s="62" t="s">
        <v>446</v>
      </c>
      <c r="C373" s="63"/>
      <c r="D373" s="64"/>
      <c r="E373" s="63"/>
      <c r="F373" s="66"/>
      <c r="G373" s="63"/>
      <c r="H373" s="67"/>
      <c r="I373" s="68"/>
      <c r="J373" s="68"/>
      <c r="K373" s="32"/>
      <c r="L373" s="69">
        <v>373</v>
      </c>
      <c r="M373" s="69"/>
      <c r="N373" s="70"/>
      <c r="O373" t="s">
        <v>508</v>
      </c>
      <c r="P373" s="75">
        <v>44941.21226851852</v>
      </c>
      <c r="Q373" t="s">
        <v>630</v>
      </c>
      <c r="U373" s="75">
        <v>44941.21226851852</v>
      </c>
      <c r="V373" s="76" t="s">
        <v>974</v>
      </c>
      <c r="Y373" s="78" t="s">
        <v>1287</v>
      </c>
    </row>
    <row r="374" spans="1:25" ht="15">
      <c r="A374" s="62" t="s">
        <v>447</v>
      </c>
      <c r="B374" s="62" t="s">
        <v>457</v>
      </c>
      <c r="C374" s="63"/>
      <c r="D374" s="64"/>
      <c r="E374" s="63"/>
      <c r="F374" s="66"/>
      <c r="G374" s="63"/>
      <c r="H374" s="67"/>
      <c r="I374" s="68"/>
      <c r="J374" s="68"/>
      <c r="K374" s="32"/>
      <c r="L374" s="69">
        <v>374</v>
      </c>
      <c r="M374" s="69"/>
      <c r="N374" s="70"/>
      <c r="O374" t="s">
        <v>508</v>
      </c>
      <c r="P374" s="75">
        <v>44941.21226851852</v>
      </c>
      <c r="Q374" t="s">
        <v>630</v>
      </c>
      <c r="U374" s="75">
        <v>44941.21226851852</v>
      </c>
      <c r="V374" s="76" t="s">
        <v>974</v>
      </c>
      <c r="Y374" s="78" t="s">
        <v>1287</v>
      </c>
    </row>
    <row r="375" spans="1:25" ht="15">
      <c r="A375" s="62" t="s">
        <v>448</v>
      </c>
      <c r="B375" s="62" t="s">
        <v>457</v>
      </c>
      <c r="C375" s="63"/>
      <c r="D375" s="64"/>
      <c r="E375" s="63"/>
      <c r="F375" s="66"/>
      <c r="G375" s="63"/>
      <c r="H375" s="67"/>
      <c r="I375" s="68"/>
      <c r="J375" s="68"/>
      <c r="K375" s="32"/>
      <c r="L375" s="69">
        <v>375</v>
      </c>
      <c r="M375" s="69"/>
      <c r="N375" s="70"/>
      <c r="O375" t="s">
        <v>508</v>
      </c>
      <c r="P375" s="75">
        <v>44941.22415509259</v>
      </c>
      <c r="Q375" t="s">
        <v>631</v>
      </c>
      <c r="U375" s="75">
        <v>44941.22415509259</v>
      </c>
      <c r="V375" s="76" t="s">
        <v>975</v>
      </c>
      <c r="Y375" s="78" t="s">
        <v>1288</v>
      </c>
    </row>
    <row r="376" spans="1:25" ht="15">
      <c r="A376" s="62" t="s">
        <v>449</v>
      </c>
      <c r="B376" s="62" t="s">
        <v>457</v>
      </c>
      <c r="C376" s="63"/>
      <c r="D376" s="64"/>
      <c r="E376" s="63"/>
      <c r="F376" s="66"/>
      <c r="G376" s="63"/>
      <c r="H376" s="67"/>
      <c r="I376" s="68"/>
      <c r="J376" s="68"/>
      <c r="K376" s="32"/>
      <c r="L376" s="69">
        <v>376</v>
      </c>
      <c r="M376" s="69"/>
      <c r="N376" s="70"/>
      <c r="O376" t="s">
        <v>508</v>
      </c>
      <c r="P376" s="75">
        <v>44932.346724537034</v>
      </c>
      <c r="Q376" t="s">
        <v>510</v>
      </c>
      <c r="U376" s="75">
        <v>44932.346724537034</v>
      </c>
      <c r="V376" s="76" t="s">
        <v>976</v>
      </c>
      <c r="Y376" s="78" t="s">
        <v>1289</v>
      </c>
    </row>
    <row r="377" spans="1:25" ht="15">
      <c r="A377" s="62" t="s">
        <v>449</v>
      </c>
      <c r="B377" s="62" t="s">
        <v>457</v>
      </c>
      <c r="C377" s="63"/>
      <c r="D377" s="64"/>
      <c r="E377" s="63"/>
      <c r="F377" s="66"/>
      <c r="G377" s="63"/>
      <c r="H377" s="67"/>
      <c r="I377" s="68"/>
      <c r="J377" s="68"/>
      <c r="K377" s="32"/>
      <c r="L377" s="69">
        <v>377</v>
      </c>
      <c r="M377" s="69"/>
      <c r="N377" s="70"/>
      <c r="O377" t="s">
        <v>508</v>
      </c>
      <c r="P377" s="75">
        <v>44933.404016203705</v>
      </c>
      <c r="Q377" t="s">
        <v>518</v>
      </c>
      <c r="U377" s="75">
        <v>44933.404016203705</v>
      </c>
      <c r="V377" s="76" t="s">
        <v>977</v>
      </c>
      <c r="Y377" s="78" t="s">
        <v>1290</v>
      </c>
    </row>
    <row r="378" spans="1:25" ht="15">
      <c r="A378" s="62" t="s">
        <v>449</v>
      </c>
      <c r="B378" s="62" t="s">
        <v>457</v>
      </c>
      <c r="C378" s="63"/>
      <c r="D378" s="64"/>
      <c r="E378" s="63"/>
      <c r="F378" s="66"/>
      <c r="G378" s="63"/>
      <c r="H378" s="67"/>
      <c r="I378" s="68"/>
      <c r="J378" s="68"/>
      <c r="K378" s="32"/>
      <c r="L378" s="69">
        <v>378</v>
      </c>
      <c r="M378" s="69"/>
      <c r="N378" s="70"/>
      <c r="O378" t="s">
        <v>508</v>
      </c>
      <c r="P378" s="75">
        <v>44936.55248842593</v>
      </c>
      <c r="Q378" t="s">
        <v>560</v>
      </c>
      <c r="U378" s="75">
        <v>44936.55248842593</v>
      </c>
      <c r="V378" s="76" t="s">
        <v>978</v>
      </c>
      <c r="Y378" s="78" t="s">
        <v>1291</v>
      </c>
    </row>
    <row r="379" spans="1:25" ht="15">
      <c r="A379" s="62" t="s">
        <v>449</v>
      </c>
      <c r="B379" s="62" t="s">
        <v>457</v>
      </c>
      <c r="C379" s="63"/>
      <c r="D379" s="64"/>
      <c r="E379" s="63"/>
      <c r="F379" s="66"/>
      <c r="G379" s="63"/>
      <c r="H379" s="67"/>
      <c r="I379" s="68"/>
      <c r="J379" s="68"/>
      <c r="K379" s="32"/>
      <c r="L379" s="69">
        <v>379</v>
      </c>
      <c r="M379" s="69"/>
      <c r="N379" s="70"/>
      <c r="O379" t="s">
        <v>508</v>
      </c>
      <c r="P379" s="75">
        <v>44937.17931712963</v>
      </c>
      <c r="Q379" t="s">
        <v>565</v>
      </c>
      <c r="U379" s="75">
        <v>44937.17931712963</v>
      </c>
      <c r="V379" s="76" t="s">
        <v>979</v>
      </c>
      <c r="Y379" s="78" t="s">
        <v>1292</v>
      </c>
    </row>
    <row r="380" spans="1:25" ht="15">
      <c r="A380" s="62" t="s">
        <v>449</v>
      </c>
      <c r="B380" s="62" t="s">
        <v>457</v>
      </c>
      <c r="C380" s="63"/>
      <c r="D380" s="64"/>
      <c r="E380" s="63"/>
      <c r="F380" s="66"/>
      <c r="G380" s="63"/>
      <c r="H380" s="67"/>
      <c r="I380" s="68"/>
      <c r="J380" s="68"/>
      <c r="K380" s="32"/>
      <c r="L380" s="69">
        <v>380</v>
      </c>
      <c r="M380" s="69"/>
      <c r="N380" s="70"/>
      <c r="O380" t="s">
        <v>508</v>
      </c>
      <c r="P380" s="75">
        <v>44939.30436342592</v>
      </c>
      <c r="Q380" t="s">
        <v>632</v>
      </c>
      <c r="U380" s="75">
        <v>44939.30436342592</v>
      </c>
      <c r="V380" s="76" t="s">
        <v>980</v>
      </c>
      <c r="Y380" s="78" t="s">
        <v>1293</v>
      </c>
    </row>
    <row r="381" spans="1:25" ht="15">
      <c r="A381" s="62" t="s">
        <v>449</v>
      </c>
      <c r="B381" s="62" t="s">
        <v>457</v>
      </c>
      <c r="C381" s="63"/>
      <c r="D381" s="64"/>
      <c r="E381" s="63"/>
      <c r="F381" s="66"/>
      <c r="G381" s="63"/>
      <c r="H381" s="67"/>
      <c r="I381" s="68"/>
      <c r="J381" s="68"/>
      <c r="K381" s="32"/>
      <c r="L381" s="69">
        <v>381</v>
      </c>
      <c r="M381" s="69"/>
      <c r="N381" s="70"/>
      <c r="O381" t="s">
        <v>508</v>
      </c>
      <c r="P381" s="75">
        <v>44941.23947916667</v>
      </c>
      <c r="Q381" t="s">
        <v>631</v>
      </c>
      <c r="U381" s="75">
        <v>44941.23947916667</v>
      </c>
      <c r="V381" s="76" t="s">
        <v>981</v>
      </c>
      <c r="Y381" s="78" t="s">
        <v>1294</v>
      </c>
    </row>
    <row r="382" spans="1:25" ht="15">
      <c r="A382" s="62" t="s">
        <v>450</v>
      </c>
      <c r="B382" s="62" t="s">
        <v>457</v>
      </c>
      <c r="C382" s="63"/>
      <c r="D382" s="64"/>
      <c r="E382" s="63"/>
      <c r="F382" s="66"/>
      <c r="G382" s="63"/>
      <c r="H382" s="67"/>
      <c r="I382" s="68"/>
      <c r="J382" s="68"/>
      <c r="K382" s="32"/>
      <c r="L382" s="69">
        <v>382</v>
      </c>
      <c r="M382" s="69"/>
      <c r="N382" s="70"/>
      <c r="O382" t="s">
        <v>508</v>
      </c>
      <c r="P382" s="75">
        <v>44941.243125</v>
      </c>
      <c r="Q382" t="s">
        <v>633</v>
      </c>
      <c r="R382" s="76" t="s">
        <v>680</v>
      </c>
      <c r="S382" t="s">
        <v>682</v>
      </c>
      <c r="U382" s="75">
        <v>44941.243125</v>
      </c>
      <c r="V382" s="76" t="s">
        <v>982</v>
      </c>
      <c r="W382">
        <v>3.0844002</v>
      </c>
      <c r="X382">
        <v>101.58379051</v>
      </c>
      <c r="Y382" s="78" t="s">
        <v>1295</v>
      </c>
    </row>
    <row r="383" spans="1:25" ht="15">
      <c r="A383" s="62" t="s">
        <v>451</v>
      </c>
      <c r="B383" s="62" t="s">
        <v>457</v>
      </c>
      <c r="C383" s="63"/>
      <c r="D383" s="64"/>
      <c r="E383" s="63"/>
      <c r="F383" s="66"/>
      <c r="G383" s="63"/>
      <c r="H383" s="67"/>
      <c r="I383" s="68"/>
      <c r="J383" s="68"/>
      <c r="K383" s="32"/>
      <c r="L383" s="69">
        <v>383</v>
      </c>
      <c r="M383" s="69"/>
      <c r="N383" s="70"/>
      <c r="O383" t="s">
        <v>508</v>
      </c>
      <c r="P383" s="75">
        <v>44941.269953703704</v>
      </c>
      <c r="Q383" t="s">
        <v>601</v>
      </c>
      <c r="U383" s="75">
        <v>44941.269953703704</v>
      </c>
      <c r="V383" s="76" t="s">
        <v>983</v>
      </c>
      <c r="Y383" s="78" t="s">
        <v>1296</v>
      </c>
    </row>
    <row r="384" spans="1:25" ht="15">
      <c r="A384" s="62" t="s">
        <v>452</v>
      </c>
      <c r="B384" s="62" t="s">
        <v>457</v>
      </c>
      <c r="C384" s="63"/>
      <c r="D384" s="64"/>
      <c r="E384" s="63"/>
      <c r="F384" s="66"/>
      <c r="G384" s="63"/>
      <c r="H384" s="67"/>
      <c r="I384" s="68"/>
      <c r="J384" s="68"/>
      <c r="K384" s="32"/>
      <c r="L384" s="69">
        <v>384</v>
      </c>
      <c r="M384" s="69"/>
      <c r="N384" s="70"/>
      <c r="O384" t="s">
        <v>508</v>
      </c>
      <c r="P384" s="75">
        <v>44936.560844907406</v>
      </c>
      <c r="Q384" t="s">
        <v>560</v>
      </c>
      <c r="U384" s="75">
        <v>44936.560844907406</v>
      </c>
      <c r="V384" s="76" t="s">
        <v>984</v>
      </c>
      <c r="Y384" s="78" t="s">
        <v>1297</v>
      </c>
    </row>
    <row r="385" spans="1:25" ht="15">
      <c r="A385" s="62" t="s">
        <v>452</v>
      </c>
      <c r="B385" s="62" t="s">
        <v>457</v>
      </c>
      <c r="C385" s="63"/>
      <c r="D385" s="64"/>
      <c r="E385" s="63"/>
      <c r="F385" s="66"/>
      <c r="G385" s="63"/>
      <c r="H385" s="67"/>
      <c r="I385" s="68"/>
      <c r="J385" s="68"/>
      <c r="K385" s="32"/>
      <c r="L385" s="69">
        <v>385</v>
      </c>
      <c r="M385" s="69"/>
      <c r="N385" s="70"/>
      <c r="O385" t="s">
        <v>508</v>
      </c>
      <c r="P385" s="75">
        <v>44936.56104166667</v>
      </c>
      <c r="Q385" t="s">
        <v>555</v>
      </c>
      <c r="U385" s="75">
        <v>44936.56104166667</v>
      </c>
      <c r="V385" s="76" t="s">
        <v>985</v>
      </c>
      <c r="Y385" s="78" t="s">
        <v>1298</v>
      </c>
    </row>
    <row r="386" spans="1:25" ht="15">
      <c r="A386" s="62" t="s">
        <v>452</v>
      </c>
      <c r="B386" s="62" t="s">
        <v>457</v>
      </c>
      <c r="C386" s="63"/>
      <c r="D386" s="64"/>
      <c r="E386" s="63"/>
      <c r="F386" s="66"/>
      <c r="G386" s="63"/>
      <c r="H386" s="67"/>
      <c r="I386" s="68"/>
      <c r="J386" s="68"/>
      <c r="K386" s="32"/>
      <c r="L386" s="69">
        <v>386</v>
      </c>
      <c r="M386" s="69"/>
      <c r="N386" s="70"/>
      <c r="O386" t="s">
        <v>508</v>
      </c>
      <c r="P386" s="75">
        <v>44937.46712962963</v>
      </c>
      <c r="Q386" t="s">
        <v>565</v>
      </c>
      <c r="U386" s="75">
        <v>44937.46712962963</v>
      </c>
      <c r="V386" s="76" t="s">
        <v>986</v>
      </c>
      <c r="Y386" s="78" t="s">
        <v>1299</v>
      </c>
    </row>
    <row r="387" spans="1:25" ht="15">
      <c r="A387" s="62" t="s">
        <v>452</v>
      </c>
      <c r="B387" s="62" t="s">
        <v>457</v>
      </c>
      <c r="C387" s="63"/>
      <c r="D387" s="64"/>
      <c r="E387" s="63"/>
      <c r="F387" s="66"/>
      <c r="G387" s="63"/>
      <c r="H387" s="67"/>
      <c r="I387" s="68"/>
      <c r="J387" s="68"/>
      <c r="K387" s="32"/>
      <c r="L387" s="69">
        <v>387</v>
      </c>
      <c r="M387" s="69"/>
      <c r="N387" s="70"/>
      <c r="O387" t="s">
        <v>508</v>
      </c>
      <c r="P387" s="75">
        <v>44938.627962962964</v>
      </c>
      <c r="Q387" t="s">
        <v>585</v>
      </c>
      <c r="U387" s="75">
        <v>44938.627962962964</v>
      </c>
      <c r="V387" s="76" t="s">
        <v>987</v>
      </c>
      <c r="Y387" s="78" t="s">
        <v>1300</v>
      </c>
    </row>
    <row r="388" spans="1:25" ht="15">
      <c r="A388" s="62" t="s">
        <v>452</v>
      </c>
      <c r="B388" s="62" t="s">
        <v>457</v>
      </c>
      <c r="C388" s="63"/>
      <c r="D388" s="64"/>
      <c r="E388" s="63"/>
      <c r="F388" s="66"/>
      <c r="G388" s="63"/>
      <c r="H388" s="67"/>
      <c r="I388" s="68"/>
      <c r="J388" s="68"/>
      <c r="K388" s="32"/>
      <c r="L388" s="69">
        <v>388</v>
      </c>
      <c r="M388" s="69"/>
      <c r="N388" s="70"/>
      <c r="O388" t="s">
        <v>508</v>
      </c>
      <c r="P388" s="75">
        <v>44940.52730324074</v>
      </c>
      <c r="Q388" t="s">
        <v>621</v>
      </c>
      <c r="U388" s="75">
        <v>44940.52730324074</v>
      </c>
      <c r="V388" s="76" t="s">
        <v>988</v>
      </c>
      <c r="Y388" s="78" t="s">
        <v>1301</v>
      </c>
    </row>
    <row r="389" spans="1:25" ht="15">
      <c r="A389" s="62" t="s">
        <v>452</v>
      </c>
      <c r="B389" s="62" t="s">
        <v>457</v>
      </c>
      <c r="C389" s="63"/>
      <c r="D389" s="64"/>
      <c r="E389" s="63"/>
      <c r="F389" s="66"/>
      <c r="G389" s="63"/>
      <c r="H389" s="67"/>
      <c r="I389" s="68"/>
      <c r="J389" s="68"/>
      <c r="K389" s="32"/>
      <c r="L389" s="69">
        <v>389</v>
      </c>
      <c r="M389" s="69"/>
      <c r="N389" s="70"/>
      <c r="O389" t="s">
        <v>508</v>
      </c>
      <c r="P389" s="75">
        <v>44941.37229166667</v>
      </c>
      <c r="Q389" t="s">
        <v>634</v>
      </c>
      <c r="U389" s="75">
        <v>44941.37229166667</v>
      </c>
      <c r="V389" s="76" t="s">
        <v>989</v>
      </c>
      <c r="Y389" s="78" t="s">
        <v>1302</v>
      </c>
    </row>
    <row r="390" spans="1:25" ht="15">
      <c r="A390" s="62" t="s">
        <v>453</v>
      </c>
      <c r="B390" s="62" t="s">
        <v>457</v>
      </c>
      <c r="C390" s="63"/>
      <c r="D390" s="64"/>
      <c r="E390" s="63"/>
      <c r="F390" s="66"/>
      <c r="G390" s="63"/>
      <c r="H390" s="67"/>
      <c r="I390" s="68"/>
      <c r="J390" s="68"/>
      <c r="K390" s="32"/>
      <c r="L390" s="69">
        <v>390</v>
      </c>
      <c r="M390" s="69"/>
      <c r="N390" s="70"/>
      <c r="O390" t="s">
        <v>508</v>
      </c>
      <c r="P390" s="75">
        <v>44941.4005787037</v>
      </c>
      <c r="Q390" t="s">
        <v>634</v>
      </c>
      <c r="U390" s="75">
        <v>44941.4005787037</v>
      </c>
      <c r="V390" s="76" t="s">
        <v>990</v>
      </c>
      <c r="Y390" s="78" t="s">
        <v>1303</v>
      </c>
    </row>
    <row r="391" spans="1:25" ht="15">
      <c r="A391" s="62" t="s">
        <v>454</v>
      </c>
      <c r="B391" s="62" t="s">
        <v>457</v>
      </c>
      <c r="C391" s="63"/>
      <c r="D391" s="64"/>
      <c r="E391" s="63"/>
      <c r="F391" s="66"/>
      <c r="G391" s="63"/>
      <c r="H391" s="67"/>
      <c r="I391" s="68"/>
      <c r="J391" s="68"/>
      <c r="K391" s="32"/>
      <c r="L391" s="69">
        <v>391</v>
      </c>
      <c r="M391" s="69"/>
      <c r="N391" s="70"/>
      <c r="O391" t="s">
        <v>508</v>
      </c>
      <c r="P391" s="75">
        <v>44941.566655092596</v>
      </c>
      <c r="Q391" t="s">
        <v>601</v>
      </c>
      <c r="U391" s="75">
        <v>44941.566655092596</v>
      </c>
      <c r="V391" s="76" t="s">
        <v>991</v>
      </c>
      <c r="Y391" s="78" t="s">
        <v>1304</v>
      </c>
    </row>
    <row r="392" spans="1:25" ht="15">
      <c r="A392" s="62" t="s">
        <v>455</v>
      </c>
      <c r="B392" s="62" t="s">
        <v>457</v>
      </c>
      <c r="C392" s="63"/>
      <c r="D392" s="64"/>
      <c r="E392" s="63"/>
      <c r="F392" s="66"/>
      <c r="G392" s="63"/>
      <c r="H392" s="67"/>
      <c r="I392" s="68"/>
      <c r="J392" s="68"/>
      <c r="K392" s="32"/>
      <c r="L392" s="69">
        <v>392</v>
      </c>
      <c r="M392" s="69"/>
      <c r="N392" s="70"/>
      <c r="O392" t="s">
        <v>508</v>
      </c>
      <c r="P392" s="75">
        <v>44932.674791666665</v>
      </c>
      <c r="Q392" t="s">
        <v>510</v>
      </c>
      <c r="U392" s="75">
        <v>44932.674791666665</v>
      </c>
      <c r="V392" s="76" t="s">
        <v>992</v>
      </c>
      <c r="Y392" s="78" t="s">
        <v>1305</v>
      </c>
    </row>
    <row r="393" spans="1:25" ht="15">
      <c r="A393" s="62" t="s">
        <v>455</v>
      </c>
      <c r="B393" s="62" t="s">
        <v>457</v>
      </c>
      <c r="C393" s="63"/>
      <c r="D393" s="64"/>
      <c r="E393" s="63"/>
      <c r="F393" s="66"/>
      <c r="G393" s="63"/>
      <c r="H393" s="67"/>
      <c r="I393" s="68"/>
      <c r="J393" s="68"/>
      <c r="K393" s="32"/>
      <c r="L393" s="69">
        <v>393</v>
      </c>
      <c r="M393" s="69"/>
      <c r="N393" s="70"/>
      <c r="O393" t="s">
        <v>508</v>
      </c>
      <c r="P393" s="75">
        <v>44934.9975</v>
      </c>
      <c r="Q393" t="s">
        <v>518</v>
      </c>
      <c r="U393" s="75">
        <v>44934.9975</v>
      </c>
      <c r="V393" s="76" t="s">
        <v>993</v>
      </c>
      <c r="Y393" s="78" t="s">
        <v>1306</v>
      </c>
    </row>
    <row r="394" spans="1:25" ht="15">
      <c r="A394" s="62" t="s">
        <v>455</v>
      </c>
      <c r="B394" s="62" t="s">
        <v>457</v>
      </c>
      <c r="C394" s="63"/>
      <c r="D394" s="64"/>
      <c r="E394" s="63"/>
      <c r="F394" s="66"/>
      <c r="G394" s="63"/>
      <c r="H394" s="67"/>
      <c r="I394" s="68"/>
      <c r="J394" s="68"/>
      <c r="K394" s="32"/>
      <c r="L394" s="69">
        <v>394</v>
      </c>
      <c r="M394" s="69"/>
      <c r="N394" s="70"/>
      <c r="O394" t="s">
        <v>508</v>
      </c>
      <c r="P394" s="75">
        <v>44936.60434027778</v>
      </c>
      <c r="Q394" t="s">
        <v>545</v>
      </c>
      <c r="U394" s="75">
        <v>44936.60434027778</v>
      </c>
      <c r="V394" s="76" t="s">
        <v>994</v>
      </c>
      <c r="Y394" s="78" t="s">
        <v>1307</v>
      </c>
    </row>
    <row r="395" spans="1:25" ht="15">
      <c r="A395" s="62" t="s">
        <v>455</v>
      </c>
      <c r="B395" s="62" t="s">
        <v>457</v>
      </c>
      <c r="C395" s="63"/>
      <c r="D395" s="64"/>
      <c r="E395" s="63"/>
      <c r="F395" s="66"/>
      <c r="G395" s="63"/>
      <c r="H395" s="67"/>
      <c r="I395" s="68"/>
      <c r="J395" s="68"/>
      <c r="K395" s="32"/>
      <c r="L395" s="69">
        <v>395</v>
      </c>
      <c r="M395" s="69"/>
      <c r="N395" s="70"/>
      <c r="O395" t="s">
        <v>508</v>
      </c>
      <c r="P395" s="75">
        <v>44937.36585648148</v>
      </c>
      <c r="Q395" t="s">
        <v>555</v>
      </c>
      <c r="U395" s="75">
        <v>44937.36585648148</v>
      </c>
      <c r="V395" s="76" t="s">
        <v>995</v>
      </c>
      <c r="Y395" s="78" t="s">
        <v>1308</v>
      </c>
    </row>
    <row r="396" spans="1:25" ht="15">
      <c r="A396" s="62" t="s">
        <v>455</v>
      </c>
      <c r="B396" s="62" t="s">
        <v>457</v>
      </c>
      <c r="C396" s="63"/>
      <c r="D396" s="64"/>
      <c r="E396" s="63"/>
      <c r="F396" s="66"/>
      <c r="G396" s="63"/>
      <c r="H396" s="67"/>
      <c r="I396" s="68"/>
      <c r="J396" s="68"/>
      <c r="K396" s="32"/>
      <c r="L396" s="69">
        <v>396</v>
      </c>
      <c r="M396" s="69"/>
      <c r="N396" s="70"/>
      <c r="O396" t="s">
        <v>508</v>
      </c>
      <c r="P396" s="75">
        <v>44938.00947916666</v>
      </c>
      <c r="Q396" t="s">
        <v>560</v>
      </c>
      <c r="U396" s="75">
        <v>44938.00947916666</v>
      </c>
      <c r="V396" s="76" t="s">
        <v>996</v>
      </c>
      <c r="Y396" s="78" t="s">
        <v>1309</v>
      </c>
    </row>
    <row r="397" spans="1:25" ht="15">
      <c r="A397" s="62" t="s">
        <v>455</v>
      </c>
      <c r="B397" s="62" t="s">
        <v>457</v>
      </c>
      <c r="C397" s="63"/>
      <c r="D397" s="64"/>
      <c r="E397" s="63"/>
      <c r="F397" s="66"/>
      <c r="G397" s="63"/>
      <c r="H397" s="67"/>
      <c r="I397" s="68"/>
      <c r="J397" s="68"/>
      <c r="K397" s="32"/>
      <c r="L397" s="69">
        <v>397</v>
      </c>
      <c r="M397" s="69"/>
      <c r="N397" s="70"/>
      <c r="O397" t="s">
        <v>508</v>
      </c>
      <c r="P397" s="75">
        <v>44938.59769675926</v>
      </c>
      <c r="Q397" t="s">
        <v>565</v>
      </c>
      <c r="U397" s="75">
        <v>44938.59769675926</v>
      </c>
      <c r="V397" s="76" t="s">
        <v>997</v>
      </c>
      <c r="Y397" s="78" t="s">
        <v>1310</v>
      </c>
    </row>
    <row r="398" spans="1:25" ht="15">
      <c r="A398" s="62" t="s">
        <v>455</v>
      </c>
      <c r="B398" s="62" t="s">
        <v>457</v>
      </c>
      <c r="C398" s="63"/>
      <c r="D398" s="64"/>
      <c r="E398" s="63"/>
      <c r="F398" s="66"/>
      <c r="G398" s="63"/>
      <c r="H398" s="67"/>
      <c r="I398" s="68"/>
      <c r="J398" s="68"/>
      <c r="K398" s="32"/>
      <c r="L398" s="69">
        <v>398</v>
      </c>
      <c r="M398" s="69"/>
      <c r="N398" s="70"/>
      <c r="O398" t="s">
        <v>508</v>
      </c>
      <c r="P398" s="75">
        <v>44938.597766203704</v>
      </c>
      <c r="Q398" t="s">
        <v>635</v>
      </c>
      <c r="U398" s="75">
        <v>44938.597766203704</v>
      </c>
      <c r="V398" s="76" t="s">
        <v>998</v>
      </c>
      <c r="Y398" s="78" t="s">
        <v>1311</v>
      </c>
    </row>
    <row r="399" spans="1:25" ht="15">
      <c r="A399" s="62" t="s">
        <v>455</v>
      </c>
      <c r="B399" s="62" t="s">
        <v>457</v>
      </c>
      <c r="C399" s="63"/>
      <c r="D399" s="64"/>
      <c r="E399" s="63"/>
      <c r="F399" s="66"/>
      <c r="G399" s="63"/>
      <c r="H399" s="67"/>
      <c r="I399" s="68"/>
      <c r="J399" s="68"/>
      <c r="K399" s="32"/>
      <c r="L399" s="69">
        <v>399</v>
      </c>
      <c r="M399" s="69"/>
      <c r="N399" s="70"/>
      <c r="O399" t="s">
        <v>508</v>
      </c>
      <c r="P399" s="75">
        <v>44940.604791666665</v>
      </c>
      <c r="Q399" t="s">
        <v>632</v>
      </c>
      <c r="U399" s="75">
        <v>44940.604791666665</v>
      </c>
      <c r="V399" s="76" t="s">
        <v>999</v>
      </c>
      <c r="Y399" s="78" t="s">
        <v>1312</v>
      </c>
    </row>
    <row r="400" spans="1:25" ht="15">
      <c r="A400" s="62" t="s">
        <v>455</v>
      </c>
      <c r="B400" s="62" t="s">
        <v>457</v>
      </c>
      <c r="C400" s="63"/>
      <c r="D400" s="64"/>
      <c r="E400" s="63"/>
      <c r="F400" s="66"/>
      <c r="G400" s="63"/>
      <c r="H400" s="67"/>
      <c r="I400" s="68"/>
      <c r="J400" s="68"/>
      <c r="K400" s="32"/>
      <c r="L400" s="69">
        <v>400</v>
      </c>
      <c r="M400" s="69"/>
      <c r="N400" s="70"/>
      <c r="O400" t="s">
        <v>508</v>
      </c>
      <c r="P400" s="75">
        <v>44941.34138888889</v>
      </c>
      <c r="Q400" t="s">
        <v>621</v>
      </c>
      <c r="U400" s="75">
        <v>44941.34138888889</v>
      </c>
      <c r="V400" s="76" t="s">
        <v>1000</v>
      </c>
      <c r="Y400" s="78" t="s">
        <v>1313</v>
      </c>
    </row>
    <row r="401" spans="1:25" ht="15">
      <c r="A401" s="62" t="s">
        <v>455</v>
      </c>
      <c r="B401" s="62" t="s">
        <v>457</v>
      </c>
      <c r="C401" s="63"/>
      <c r="D401" s="64"/>
      <c r="E401" s="63"/>
      <c r="F401" s="66"/>
      <c r="G401" s="63"/>
      <c r="H401" s="67"/>
      <c r="I401" s="68"/>
      <c r="J401" s="68"/>
      <c r="K401" s="32"/>
      <c r="L401" s="69">
        <v>401</v>
      </c>
      <c r="M401" s="69"/>
      <c r="N401" s="70"/>
      <c r="O401" t="s">
        <v>508</v>
      </c>
      <c r="P401" s="75">
        <v>44941.40012731482</v>
      </c>
      <c r="Q401" t="s">
        <v>631</v>
      </c>
      <c r="U401" s="75">
        <v>44941.40012731482</v>
      </c>
      <c r="V401" s="76" t="s">
        <v>1001</v>
      </c>
      <c r="Y401" s="78" t="s">
        <v>1314</v>
      </c>
    </row>
    <row r="402" spans="1:25" ht="15">
      <c r="A402" s="62" t="s">
        <v>455</v>
      </c>
      <c r="B402" s="62" t="s">
        <v>457</v>
      </c>
      <c r="C402" s="63"/>
      <c r="D402" s="64"/>
      <c r="E402" s="63"/>
      <c r="F402" s="66"/>
      <c r="G402" s="63"/>
      <c r="H402" s="67"/>
      <c r="I402" s="68"/>
      <c r="J402" s="68"/>
      <c r="K402" s="32"/>
      <c r="L402" s="69">
        <v>402</v>
      </c>
      <c r="M402" s="69"/>
      <c r="N402" s="70"/>
      <c r="O402" t="s">
        <v>508</v>
      </c>
      <c r="P402" s="75">
        <v>44941.65875</v>
      </c>
      <c r="Q402" t="s">
        <v>634</v>
      </c>
      <c r="U402" s="75">
        <v>44941.65875</v>
      </c>
      <c r="V402" s="76" t="s">
        <v>1002</v>
      </c>
      <c r="Y402" s="78" t="s">
        <v>1315</v>
      </c>
    </row>
    <row r="403" spans="1:25" ht="15">
      <c r="A403" s="62" t="s">
        <v>456</v>
      </c>
      <c r="B403" s="62" t="s">
        <v>457</v>
      </c>
      <c r="C403" s="63"/>
      <c r="D403" s="64"/>
      <c r="E403" s="63"/>
      <c r="F403" s="66"/>
      <c r="G403" s="63"/>
      <c r="H403" s="67"/>
      <c r="I403" s="68"/>
      <c r="J403" s="68"/>
      <c r="K403" s="32"/>
      <c r="L403" s="69">
        <v>403</v>
      </c>
      <c r="M403" s="69"/>
      <c r="N403" s="70"/>
      <c r="O403" t="s">
        <v>508</v>
      </c>
      <c r="P403" s="75">
        <v>44941.71465277778</v>
      </c>
      <c r="Q403" t="s">
        <v>601</v>
      </c>
      <c r="U403" s="75">
        <v>44941.71465277778</v>
      </c>
      <c r="V403" s="76" t="s">
        <v>1003</v>
      </c>
      <c r="Y403" s="78" t="s">
        <v>1316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hyperlinks>
    <hyperlink ref="R10" r:id="rId1" display="https://twitter.com/i/web/status/1611663680332247043"/>
    <hyperlink ref="R11" r:id="rId2" display="https://twitter.com/i/web/status/1611663680332247043"/>
    <hyperlink ref="R12" r:id="rId3" display="https://twitter.com/i/web/status/1611663680332247043"/>
    <hyperlink ref="R13" r:id="rId4" display="https://twitter.com/i/web/status/1611686127966261254"/>
    <hyperlink ref="R14" r:id="rId5" display="https://twitter.com/i/web/status/1611686127966261254"/>
    <hyperlink ref="R15" r:id="rId6" display="https://twitter.com/i/web/status/1611686127966261254"/>
    <hyperlink ref="R16" r:id="rId7" display="https://twitter.com/i/web/status/1611686127966261254"/>
    <hyperlink ref="R17" r:id="rId8" display="https://twitter.com/i/web/status/1611686127966261254"/>
    <hyperlink ref="R18" r:id="rId9" display="https://twitter.com/i/web/status/1611686127966261254"/>
    <hyperlink ref="R19" r:id="rId10" display="https://twitter.com/i/web/status/1611686127966261254"/>
    <hyperlink ref="R20" r:id="rId11" display="https://twitter.com/i/web/status/1611686127966261254"/>
    <hyperlink ref="R21" r:id="rId12" display="https://twitter.com/i/web/status/1611686127966261254"/>
    <hyperlink ref="R22" r:id="rId13" display="https://www.swarmapp.com/c/aPhH4R5NC2P"/>
    <hyperlink ref="R23" r:id="rId14" display="https://www.swarmapp.com/c/aPhH4R5NC2P"/>
    <hyperlink ref="R24" r:id="rId15" display="https://twitter.com/i/web/status/1611714434187268096"/>
    <hyperlink ref="R27" r:id="rId16" display="https://www.swarmapp.com/c/cLLxNSque3z"/>
    <hyperlink ref="R28" r:id="rId17" display="https://twitter.com/i/web/status/1611698312998178817"/>
    <hyperlink ref="R33" r:id="rId18" display="https://twitter.com/i/web/status/1611969380191186944"/>
    <hyperlink ref="R35" r:id="rId19" display="https://www.swarmapp.com/c/0KoykYc1omq"/>
    <hyperlink ref="R37" r:id="rId20" display="https://twitter.com/i/web/status/1611895336204914688"/>
    <hyperlink ref="R38" r:id="rId21" display="https://twitter.com/i/web/status/1611655589498880000"/>
    <hyperlink ref="R39" r:id="rId22" display="https://twitter.com/i/web/status/1612007464899338241"/>
    <hyperlink ref="R40" r:id="rId23" display="https://twitter.com/i/web/status/1611895336204914688"/>
    <hyperlink ref="R41" r:id="rId24" display="https://twitter.com/i/web/status/1611895336204914688"/>
    <hyperlink ref="R42" r:id="rId25" display="https://twitter.com/i/web/status/1612007464899338241"/>
    <hyperlink ref="R43" r:id="rId26" display="https://twitter.com/i/web/status/1611655589498880000"/>
    <hyperlink ref="R44" r:id="rId27" display="https://twitter.com/i/web/status/1612007464899338241"/>
    <hyperlink ref="R47" r:id="rId28" display="https://twitter.com/i/web/status/1612008889796677634"/>
    <hyperlink ref="R84" r:id="rId29" display="https://www.swarmapp.com/c/8t0bZ8WU2pR"/>
    <hyperlink ref="R86" r:id="rId30" display="https://twitter.com/i/web/status/1612737435934363649"/>
    <hyperlink ref="R87" r:id="rId31" display="https://twitter.com/i/web/status/1612737435934363649"/>
    <hyperlink ref="R88" r:id="rId32" display="https://twitter.com/i/web/status/1612737435934363649"/>
    <hyperlink ref="R89" r:id="rId33" display="https://twitter.com/i/web/status/1612737435934363649"/>
    <hyperlink ref="R90" r:id="rId34" display="https://twitter.com/i/web/status/1612737435934363649"/>
    <hyperlink ref="R91" r:id="rId35" display="https://twitter.com/i/web/status/1612737435934363649"/>
    <hyperlink ref="R92" r:id="rId36" display="https://twitter.com/i/web/status/1612737435934363649"/>
    <hyperlink ref="R93" r:id="rId37" display="https://twitter.com/i/web/status/1612737435934363649"/>
    <hyperlink ref="R101" r:id="rId38" display="https://twitter.com/i/web/status/1612352493505101825"/>
    <hyperlink ref="R102" r:id="rId39" display="https://twitter.com/i/web/status/1612782257659576320"/>
    <hyperlink ref="R103" r:id="rId40" display="https://twitter.com/i/web/status/1612352493505101825"/>
    <hyperlink ref="R104" r:id="rId41" display="https://twitter.com/i/web/status/1612782257659576320"/>
    <hyperlink ref="R105" r:id="rId42" display="https://twitter.com/i/web/status/1612352493505101825"/>
    <hyperlink ref="R106" r:id="rId43" display="https://twitter.com/i/web/status/1612782257659576320"/>
    <hyperlink ref="R107" r:id="rId44" display="https://twitter.com/i/web/status/1612352493505101825"/>
    <hyperlink ref="R108" r:id="rId45" display="https://twitter.com/i/web/status/1612782257659576320"/>
    <hyperlink ref="R109" r:id="rId46" display="https://twitter.com/i/web/status/1612352493505101825"/>
    <hyperlink ref="R110" r:id="rId47" display="https://twitter.com/i/web/status/1612782257659576320"/>
    <hyperlink ref="R111" r:id="rId48" display="https://twitter.com/i/web/status/1612352493505101825"/>
    <hyperlink ref="R112" r:id="rId49" display="https://twitter.com/i/web/status/1612352493505101825"/>
    <hyperlink ref="R113" r:id="rId50" display="https://twitter.com/i/web/status/1612352493505101825"/>
    <hyperlink ref="R114" r:id="rId51" display="https://twitter.com/i/web/status/1611841305747017728"/>
    <hyperlink ref="R115" r:id="rId52" display="https://twitter.com/i/web/status/1612782257659576320"/>
    <hyperlink ref="R116" r:id="rId53" display="https://twitter.com/i/web/status/1612782257659576320"/>
    <hyperlink ref="R117" r:id="rId54" display="https://twitter.com/i/web/status/1612782257659576320"/>
    <hyperlink ref="R124" r:id="rId55" display="https://twitter.com/i/web/status/1612825005288751106"/>
    <hyperlink ref="R130" r:id="rId56" display="https://twitter.com/i/web/status/1613041201418240002"/>
    <hyperlink ref="R132" r:id="rId57" display="https://twitter.com/i/web/status/1613077668341374977"/>
    <hyperlink ref="R133" r:id="rId58" display="https://twitter.com/i/web/status/1613077668341374977"/>
    <hyperlink ref="R136" r:id="rId59" display="https://twitter.com/i/web/status/1613183119468949508"/>
    <hyperlink ref="R138" r:id="rId60" display="https://twitter.com/i/web/status/1611372896282349575"/>
    <hyperlink ref="R140" r:id="rId61" display="https://twitter.com/i/web/status/1613335991875670016"/>
    <hyperlink ref="R141" r:id="rId62" display="https://twitter.com/i/web/status/1613335991875670016"/>
    <hyperlink ref="R144" r:id="rId63" display="https://twitter.com/i/web/status/1613411865526431749"/>
    <hyperlink ref="R147" r:id="rId64" display="https://www.swarmapp.com/c/2A8AMwihgid"/>
    <hyperlink ref="R148" r:id="rId65" display="https://www.swarmapp.com/c/9hgOs2kiI0t"/>
    <hyperlink ref="R149" r:id="rId66" display="https://www.swarmapp.com/c/gcqsGJPGBQ3"/>
    <hyperlink ref="R150" r:id="rId67" display="https://www.swarmapp.com/c/bxhmDKhvDSD"/>
    <hyperlink ref="R153" r:id="rId68" display="https://www.swarmapp.com/c/1PVCwDH4DmA"/>
    <hyperlink ref="R157" r:id="rId69" display="https://twitter.com/i/web/status/1613675208254291968"/>
    <hyperlink ref="R160" r:id="rId70" display="https://twitter.com/StarbucksMY/status/1613538765548703746"/>
    <hyperlink ref="R161" r:id="rId71" display="https://twitter.com/i/web/status/1613753268169224193"/>
    <hyperlink ref="R162" r:id="rId72" display="https://twitter.com/i/web/status/1613753379179880449"/>
    <hyperlink ref="R163" r:id="rId73" display="https://twitter.com/i/web/status/1613753268169224193"/>
    <hyperlink ref="R164" r:id="rId74" display="https://twitter.com/i/web/status/1613753379179880449"/>
    <hyperlink ref="R165" r:id="rId75" display="https://twitter.com/i/web/status/1613753268169224193"/>
    <hyperlink ref="R166" r:id="rId76" display="https://twitter.com/i/web/status/1613753379179880449"/>
    <hyperlink ref="R167" r:id="rId77" display="https://twitter.com/i/web/status/1613753268169224193"/>
    <hyperlink ref="R168" r:id="rId78" display="https://twitter.com/i/web/status/1613753379179880449"/>
    <hyperlink ref="R169" r:id="rId79" display="https://twitter.com/i/web/status/1613753268169224193"/>
    <hyperlink ref="R170" r:id="rId80" display="https://twitter.com/i/web/status/1613753379179880449"/>
    <hyperlink ref="R171" r:id="rId81" display="https://twitter.com/i/web/status/1613753268169224193"/>
    <hyperlink ref="R172" r:id="rId82" display="https://twitter.com/i/web/status/1613753379179880449"/>
    <hyperlink ref="R173" r:id="rId83" display="https://twitter.com/i/web/status/1613753268169224193"/>
    <hyperlink ref="R174" r:id="rId84" display="https://twitter.com/i/web/status/1613753379179880449"/>
    <hyperlink ref="R175" r:id="rId85" display="https://twitter.com/i/web/status/1613753268169224193"/>
    <hyperlink ref="R176" r:id="rId86" display="https://twitter.com/i/web/status/1613753379179880449"/>
    <hyperlink ref="R177" r:id="rId87" display="https://twitter.com/i/web/status/1613763080965738497"/>
    <hyperlink ref="R179" r:id="rId88" display="https://twitter.com/i/web/status/1613744734408966145"/>
    <hyperlink ref="R181" r:id="rId89" display="https://twitter.com/i/web/status/1613744734408966145"/>
    <hyperlink ref="R182" r:id="rId90" display="https://twitter.com/i/web/status/1613747749039788037"/>
    <hyperlink ref="R183" r:id="rId91" display="https://twitter.com/i/web/status/1613770143271882752"/>
    <hyperlink ref="R185" r:id="rId92" display="https://twitter.com/i/web/status/1613770143271882752"/>
    <hyperlink ref="R186" r:id="rId93" display="https://twitter.com/i/web/status/1613777137030557697"/>
    <hyperlink ref="R313" r:id="rId94" display="https://twitter.com/i/web/status/1614143666570039301"/>
    <hyperlink ref="R315" r:id="rId95" display="https://www.swarmapp.com/c/7beQ80Lcjb9"/>
    <hyperlink ref="R325" r:id="rId96" display="https://twitter.com/i/web/status/1614220493925810181"/>
    <hyperlink ref="R326" r:id="rId97" display="https://twitter.com/i/web/status/1614220493925810181"/>
    <hyperlink ref="R327" r:id="rId98" display="https://twitter.com/i/web/status/1614220493925810181"/>
    <hyperlink ref="R328" r:id="rId99" display="https://twitter.com/i/web/status/1614220493925810181"/>
    <hyperlink ref="R329" r:id="rId100" display="https://twitter.com/i/web/status/1614220493925810181"/>
    <hyperlink ref="R330" r:id="rId101" display="https://twitter.com/i/web/status/1614220493925810181"/>
    <hyperlink ref="R331" r:id="rId102" display="https://twitter.com/i/web/status/1614220493925810181"/>
    <hyperlink ref="R332" r:id="rId103" display="https://twitter.com/i/web/status/1614220493925810181"/>
    <hyperlink ref="R333" r:id="rId104" display="https://twitter.com/i/web/status/1614220493925810181"/>
    <hyperlink ref="R359" r:id="rId105" display="https://twitter.com/i/web/status/1614302788154191874"/>
    <hyperlink ref="R360" r:id="rId106" display="https://twitter.com/i/web/status/1614303566390530050"/>
    <hyperlink ref="R372" r:id="rId107" display="https://twitter.com/i/web/status/1614465143924219904"/>
    <hyperlink ref="R382" r:id="rId108" display="https://www.swarmapp.com/c/8Fxr9Nsp8kL"/>
    <hyperlink ref="V3" r:id="rId109" display="https://twitter.com/#!/shewaaaaaaaa_/status/1611297029485137920"/>
    <hyperlink ref="V4" r:id="rId110" display="https://twitter.com/#!/douglasgan/status/1611310587254042626"/>
    <hyperlink ref="V5" r:id="rId111" display="https://twitter.com/#!/douglasgan/status/1611310587254042626"/>
    <hyperlink ref="V6" r:id="rId112" display="https://twitter.com/#!/naylanadira/status/1611327012395945985"/>
    <hyperlink ref="V7" r:id="rId113" display="https://twitter.com/#!/iejayzakaria/status/1611380393361674247"/>
    <hyperlink ref="V8" r:id="rId114" display="https://twitter.com/#!/aliferfan_/status/1611399156341575681"/>
    <hyperlink ref="V9" r:id="rId115" display="https://twitter.com/#!/harizakwan/status/1611590473956872194"/>
    <hyperlink ref="V10" r:id="rId116" display="https://twitter.com/#!/excavationpro/status/1611663680332247043"/>
    <hyperlink ref="V11" r:id="rId117" display="https://twitter.com/#!/excavationpro/status/1611663680332247043"/>
    <hyperlink ref="V12" r:id="rId118" display="https://twitter.com/#!/excavationpro/status/1611663680332247043"/>
    <hyperlink ref="V13" r:id="rId119" display="https://twitter.com/#!/myarabpati/status/1611686127966261254"/>
    <hyperlink ref="V14" r:id="rId120" display="https://twitter.com/#!/myarabpati/status/1611686127966261254"/>
    <hyperlink ref="V15" r:id="rId121" display="https://twitter.com/#!/myarabpati/status/1611686127966261254"/>
    <hyperlink ref="V16" r:id="rId122" display="https://twitter.com/#!/myarabpati/status/1611686127966261254"/>
    <hyperlink ref="V17" r:id="rId123" display="https://twitter.com/#!/myarabpati/status/1611686127966261254"/>
    <hyperlink ref="V18" r:id="rId124" display="https://twitter.com/#!/myarabpati/status/1611686127966261254"/>
    <hyperlink ref="V19" r:id="rId125" display="https://twitter.com/#!/myarabpati/status/1611686127966261254"/>
    <hyperlink ref="V20" r:id="rId126" display="https://twitter.com/#!/myarabpati/status/1611686127966261254"/>
    <hyperlink ref="V21" r:id="rId127" display="https://twitter.com/#!/myarabpati/status/1611686127966261254"/>
    <hyperlink ref="V22" r:id="rId128" display="https://twitter.com/#!/malaypie_/status/1611689622706216960"/>
    <hyperlink ref="V23" r:id="rId129" display="https://twitter.com/#!/malaypie_/status/1611689622706216960"/>
    <hyperlink ref="V24" r:id="rId130" display="https://twitter.com/#!/zoyakiara8/status/1611714434187268096"/>
    <hyperlink ref="V25" r:id="rId131" display="https://twitter.com/#!/bannerdl/status/1611722137831628800"/>
    <hyperlink ref="V26" r:id="rId132" display="https://twitter.com/#!/onlymie78/status/1611730137724387330"/>
    <hyperlink ref="V27" r:id="rId133" display="https://twitter.com/#!/fiq_yahya/status/1611737072854761474"/>
    <hyperlink ref="V28" r:id="rId134" display="https://twitter.com/#!/ohmeelo/status/1611698312998178817"/>
    <hyperlink ref="V29" r:id="rId135" display="https://twitter.com/#!/farahida83/status/1611745007152803840"/>
    <hyperlink ref="V30" r:id="rId136" display="https://twitter.com/#!/farahida83/status/1611745007152803840"/>
    <hyperlink ref="V31" r:id="rId137" display="https://twitter.com/#!/miss_rebecca127/status/1611902148765437954"/>
    <hyperlink ref="V32" r:id="rId138" display="https://twitter.com/#!/visitjohor_/status/1611934572186603525"/>
    <hyperlink ref="V33" r:id="rId139" display="https://twitter.com/#!/elizanoordin/status/1611969380191186944"/>
    <hyperlink ref="V34" r:id="rId140" display="https://twitter.com/#!/starktuni/status/1611972757671280640"/>
    <hyperlink ref="V35" r:id="rId141" display="https://twitter.com/#!/zettyaqmar/status/1611981459429986304"/>
    <hyperlink ref="V36" r:id="rId142" display="https://twitter.com/#!/luludinson/status/1611987993245659137"/>
    <hyperlink ref="V37" r:id="rId143" display="https://twitter.com/#!/theresetaylor12/status/1611895336204914688"/>
    <hyperlink ref="V38" r:id="rId144" display="https://twitter.com/#!/az_abdulkarim/status/1611655589498880000"/>
    <hyperlink ref="V39" r:id="rId145" display="https://twitter.com/#!/az_abdulkarim/status/1612007464899338241"/>
    <hyperlink ref="V40" r:id="rId146" display="https://twitter.com/#!/theresetaylor12/status/1611895336204914688"/>
    <hyperlink ref="V41" r:id="rId147" display="https://twitter.com/#!/theresetaylor12/status/1611895336204914688"/>
    <hyperlink ref="V42" r:id="rId148" display="https://twitter.com/#!/az_abdulkarim/status/1612007464899338241"/>
    <hyperlink ref="V43" r:id="rId149" display="https://twitter.com/#!/az_abdulkarim/status/1611655589498880000"/>
    <hyperlink ref="V44" r:id="rId150" display="https://twitter.com/#!/az_abdulkarim/status/1612007464899338241"/>
    <hyperlink ref="V45" r:id="rId151" display="https://twitter.com/#!/absoluteshahir/status/1612008029217763329"/>
    <hyperlink ref="V46" r:id="rId152" display="https://twitter.com/#!/absoluteshahir/status/1612008029217763329"/>
    <hyperlink ref="V47" r:id="rId153" display="https://twitter.com/#!/ryuchan11/status/1612008889796677634"/>
    <hyperlink ref="V48" r:id="rId154" display="https://twitter.com/#!/yaonthesky/status/1612021316793819141"/>
    <hyperlink ref="V49" r:id="rId155" display="https://twitter.com/#!/fyzulasyraf/status/1612024808912609280"/>
    <hyperlink ref="V50" r:id="rId156" display="https://twitter.com/#!/syafiqnas2/status/1612027748834488320"/>
    <hyperlink ref="V51" r:id="rId157" display="https://twitter.com/#!/atiqedeamour/status/1612043060963311617"/>
    <hyperlink ref="V52" r:id="rId158" display="https://twitter.com/#!/charhcy/status/1612236899430830080"/>
    <hyperlink ref="V53" r:id="rId159" display="https://twitter.com/#!/sepang_tizen/status/1612274326186885120"/>
    <hyperlink ref="V54" r:id="rId160" display="https://twitter.com/#!/sepang_tizen/status/1612274326186885120"/>
    <hyperlink ref="V55" r:id="rId161" display="https://twitter.com/#!/ukygnayas/status/1612285047926829057"/>
    <hyperlink ref="V56" r:id="rId162" display="https://twitter.com/#!/ukygnayas/status/1612285047926829057"/>
    <hyperlink ref="V57" r:id="rId163" display="https://twitter.com/#!/nyckmiey/status/1612313196353982465"/>
    <hyperlink ref="V58" r:id="rId164" display="https://twitter.com/#!/nyckmiey/status/1612313196353982465"/>
    <hyperlink ref="V59" r:id="rId165" display="https://twitter.com/#!/nbihah_/status/1612368988570537984"/>
    <hyperlink ref="V60" r:id="rId166" display="https://twitter.com/#!/vionama/status/1612399698517819392"/>
    <hyperlink ref="V61" r:id="rId167" display="https://twitter.com/#!/vionama/status/1612399698517819392"/>
    <hyperlink ref="V62" r:id="rId168" display="https://twitter.com/#!/akmalmdkml/status/1612444915346329601"/>
    <hyperlink ref="V63" r:id="rId169" display="https://twitter.com/#!/akmalmdkml/status/1612444915346329601"/>
    <hyperlink ref="V64" r:id="rId170" display="https://twitter.com/#!/jamanisreal/status/1612451629198106625"/>
    <hyperlink ref="V65" r:id="rId171" display="https://twitter.com/#!/areparshad/status/1612451790351654913"/>
    <hyperlink ref="V66" r:id="rId172" display="https://twitter.com/#!/teddynicky_/status/1612459033717534720"/>
    <hyperlink ref="V67" r:id="rId173" display="https://twitter.com/#!/meeramhzn/status/1612459213699289088"/>
    <hyperlink ref="V68" r:id="rId174" display="https://twitter.com/#!/tdanielch/status/1612473548723073028"/>
    <hyperlink ref="V69" r:id="rId175" display="https://twitter.com/#!/ub3b3/status/1612474713099624448"/>
    <hyperlink ref="V70" r:id="rId176" display="https://twitter.com/#!/nrfaaaiz/status/1612479048625848320"/>
    <hyperlink ref="V71" r:id="rId177" display="https://twitter.com/#!/adlnsfy/status/1612480959445889025"/>
    <hyperlink ref="V72" r:id="rId178" display="https://twitter.com/#!/qeelahans/status/1612316939405373440"/>
    <hyperlink ref="V73" r:id="rId179" display="https://twitter.com/#!/qeelahans/status/1612512368520724483"/>
    <hyperlink ref="V74" r:id="rId180" display="https://twitter.com/#!/eraabrahim/status/1612514441907818496"/>
    <hyperlink ref="V75" r:id="rId181" display="https://twitter.com/#!/swimminsage/status/1612567930985938945"/>
    <hyperlink ref="V76" r:id="rId182" display="https://twitter.com/#!/swimminsage/status/1612567930985938945"/>
    <hyperlink ref="V77" r:id="rId183" display="https://twitter.com/#!/menuiq/status/1612619234445754369"/>
    <hyperlink ref="V78" r:id="rId184" display="https://twitter.com/#!/menuiq/status/1612397665819721728"/>
    <hyperlink ref="V79" r:id="rId185" display="https://twitter.com/#!/menuiq/status/1612619234445754369"/>
    <hyperlink ref="V80" r:id="rId186" display="https://twitter.com/#!/neyrashazeyra/status/1611666143181418504"/>
    <hyperlink ref="V81" r:id="rId187" display="https://twitter.com/#!/neyrashazeyra/status/1612605536083800064"/>
    <hyperlink ref="V82" r:id="rId188" display="https://twitter.com/#!/eda_zahidah/status/1612623092869894144"/>
    <hyperlink ref="V83" r:id="rId189" display="https://twitter.com/#!/eda_zahidah/status/1612623092869894144"/>
    <hyperlink ref="V84" r:id="rId190" display="https://twitter.com/#!/bellakmazlan/status/1612668866148040705"/>
    <hyperlink ref="V85" r:id="rId191" display="https://twitter.com/#!/fatinnurthalia/status/1612707158814265344"/>
    <hyperlink ref="V86" r:id="rId192" display="https://twitter.com/#!/burgmichael/status/1612737435934363649"/>
    <hyperlink ref="V87" r:id="rId193" display="https://twitter.com/#!/burgmichael/status/1612737435934363649"/>
    <hyperlink ref="V88" r:id="rId194" display="https://twitter.com/#!/burgmichael/status/1612737435934363649"/>
    <hyperlink ref="V89" r:id="rId195" display="https://twitter.com/#!/burgmichael/status/1612737435934363649"/>
    <hyperlink ref="V90" r:id="rId196" display="https://twitter.com/#!/burgmichael/status/1612737435934363649"/>
    <hyperlink ref="V91" r:id="rId197" display="https://twitter.com/#!/burgmichael/status/1612737435934363649"/>
    <hyperlink ref="V92" r:id="rId198" display="https://twitter.com/#!/burgmichael/status/1612737435934363649"/>
    <hyperlink ref="V93" r:id="rId199" display="https://twitter.com/#!/burgmichael/status/1612737435934363649"/>
    <hyperlink ref="V94" r:id="rId200" display="https://twitter.com/#!/mimiemoniie/status/1612739132970897408"/>
    <hyperlink ref="V95" r:id="rId201" display="https://twitter.com/#!/tom_harmoni/status/1612739432020586496"/>
    <hyperlink ref="V96" r:id="rId202" display="https://twitter.com/#!/foisunique/status/1612742669876461568"/>
    <hyperlink ref="V97" r:id="rId203" display="https://twitter.com/#!/zafrialimi/status/1612743307947544579"/>
    <hyperlink ref="V98" r:id="rId204" display="https://twitter.com/#!/amirazril_0812/status/1612767197004464128"/>
    <hyperlink ref="V99" r:id="rId205" display="https://twitter.com/#!/itsme_lyndaa/status/1612770557455667200"/>
    <hyperlink ref="V100" r:id="rId206" display="https://twitter.com/#!/lucqmars_/status/1612780043746574336"/>
    <hyperlink ref="V101" r:id="rId207" display="https://twitter.com/#!/starbucksuae/status/1612352493505101825"/>
    <hyperlink ref="V102" r:id="rId208" display="https://twitter.com/#!/bassam_alafidli/status/1612782257659576320"/>
    <hyperlink ref="V103" r:id="rId209" display="https://twitter.com/#!/starbucksuae/status/1612352493505101825"/>
    <hyperlink ref="V104" r:id="rId210" display="https://twitter.com/#!/bassam_alafidli/status/1612782257659576320"/>
    <hyperlink ref="V105" r:id="rId211" display="https://twitter.com/#!/starbucksuae/status/1612352493505101825"/>
    <hyperlink ref="V106" r:id="rId212" display="https://twitter.com/#!/bassam_alafidli/status/1612782257659576320"/>
    <hyperlink ref="V107" r:id="rId213" display="https://twitter.com/#!/starbucksuae/status/1612352493505101825"/>
    <hyperlink ref="V108" r:id="rId214" display="https://twitter.com/#!/bassam_alafidli/status/1612782257659576320"/>
    <hyperlink ref="V109" r:id="rId215" display="https://twitter.com/#!/starbucksuae/status/1612352493505101825"/>
    <hyperlink ref="V110" r:id="rId216" display="https://twitter.com/#!/bassam_alafidli/status/1612782257659576320"/>
    <hyperlink ref="V111" r:id="rId217" display="https://twitter.com/#!/starbucksuae/status/1612352493505101825"/>
    <hyperlink ref="V112" r:id="rId218" display="https://twitter.com/#!/starbucksuae/status/1612352493505101825"/>
    <hyperlink ref="V113" r:id="rId219" display="https://twitter.com/#!/starbucksuae/status/1612352493505101825"/>
    <hyperlink ref="V114" r:id="rId220" display="https://twitter.com/#!/bassam_alafidli/status/1611841305747017728"/>
    <hyperlink ref="V115" r:id="rId221" display="https://twitter.com/#!/bassam_alafidli/status/1612782257659576320"/>
    <hyperlink ref="V116" r:id="rId222" display="https://twitter.com/#!/bassam_alafidli/status/1612782257659576320"/>
    <hyperlink ref="V117" r:id="rId223" display="https://twitter.com/#!/bassam_alafidli/status/1612782257659576320"/>
    <hyperlink ref="V118" r:id="rId224" display="https://twitter.com/#!/fadhimuhamad/status/1612793430291415041"/>
    <hyperlink ref="V119" r:id="rId225" display="https://twitter.com/#!/aliviera/status/1612799290174509058"/>
    <hyperlink ref="V120" r:id="rId226" display="https://twitter.com/#!/lizjane_9/status/1612815866734968837"/>
    <hyperlink ref="V121" r:id="rId227" display="https://twitter.com/#!/ethikanordin/status/1612816597269479424"/>
    <hyperlink ref="V122" r:id="rId228" display="https://twitter.com/#!/ethikanordin/status/1612816597269479424"/>
    <hyperlink ref="V123" r:id="rId229" display="https://twitter.com/#!/khalidahkhalil/status/1612816697014247426"/>
    <hyperlink ref="V124" r:id="rId230" display="https://twitter.com/#!/amaalanuar/status/1612825005288751106"/>
    <hyperlink ref="V125" r:id="rId231" display="https://twitter.com/#!/xzrixzuar/status/1612832245890547718"/>
    <hyperlink ref="V126" r:id="rId232" display="https://twitter.com/#!/xzrixzuar/status/1612832245890547718"/>
    <hyperlink ref="V127" r:id="rId233" display="https://twitter.com/#!/tinorck/status/1613018811078414338"/>
    <hyperlink ref="V128" r:id="rId234" display="https://twitter.com/#!/dhiasyaf_/status/1613023726341353473"/>
    <hyperlink ref="V129" r:id="rId235" display="https://twitter.com/#!/r3ypo/status/1613027613077032960"/>
    <hyperlink ref="V130" r:id="rId236" display="https://twitter.com/#!/retnalens/status/1613041201418240002"/>
    <hyperlink ref="V131" r:id="rId237" display="https://twitter.com/#!/muizofficial/status/1613067684106895362"/>
    <hyperlink ref="V132" r:id="rId238" display="https://twitter.com/#!/dahangmuda/status/1613077668341374977"/>
    <hyperlink ref="V133" r:id="rId239" display="https://twitter.com/#!/dahangmuda/status/1613077668341374977"/>
    <hyperlink ref="V134" r:id="rId240" display="https://twitter.com/#!/ladyonearth/status/1613085755743809538"/>
    <hyperlink ref="V135" r:id="rId241" display="https://twitter.com/#!/ashrafharis_/status/1613175626822987776"/>
    <hyperlink ref="V136" r:id="rId242" display="https://twitter.com/#!/nasrulz92/status/1613183119468949508"/>
    <hyperlink ref="V137" r:id="rId243" display="https://twitter.com/#!/marfrds/status/1613316599905411072"/>
    <hyperlink ref="V138" r:id="rId244" display="https://twitter.com/#!/mimietango/status/1611372896282349575"/>
    <hyperlink ref="V139" r:id="rId245" display="https://twitter.com/#!/mimietango/status/1613319236113530880"/>
    <hyperlink ref="V140" r:id="rId246" display="https://twitter.com/#!/aimanx26/status/1613335991875670016"/>
    <hyperlink ref="V141" r:id="rId247" display="https://twitter.com/#!/aimanx26/status/1613335991875670016"/>
    <hyperlink ref="V142" r:id="rId248" display="https://twitter.com/#!/_amirahkamal_/status/1613345973425831937"/>
    <hyperlink ref="V143" r:id="rId249" display="https://twitter.com/#!/_amirahkamal_/status/1613346039465119744"/>
    <hyperlink ref="V144" r:id="rId250" display="https://twitter.com/#!/paktarm/status/1613411865526431749"/>
    <hyperlink ref="V145" r:id="rId251" display="https://twitter.com/#!/pattldaniel/status/1613413786257600513"/>
    <hyperlink ref="V146" r:id="rId252" display="https://twitter.com/#!/shannonv_66/status/1613475794105552897"/>
    <hyperlink ref="V147" r:id="rId253" display="https://twitter.com/#!/hafizkenny/status/1612051020359639041"/>
    <hyperlink ref="V148" r:id="rId254" display="https://twitter.com/#!/hafizkenny/status/1612705328059006977"/>
    <hyperlink ref="V149" r:id="rId255" display="https://twitter.com/#!/hafizkenny/status/1613489611023568896"/>
    <hyperlink ref="V150" r:id="rId256" display="https://twitter.com/#!/hebafuaad9/status/1613492947105767424"/>
    <hyperlink ref="V151" r:id="rId257" display="https://twitter.com/#!/eusuf_ardy/status/1613541994818850816"/>
    <hyperlink ref="V152" r:id="rId258" display="https://twitter.com/#!/zuhairah9313/status/1613573113127792642"/>
    <hyperlink ref="V153" r:id="rId259" display="https://twitter.com/#!/hanis_mahirah/status/1613699533900242944"/>
    <hyperlink ref="V154" r:id="rId260" display="https://twitter.com/#!/joe_azlan/status/1613714299012395008"/>
    <hyperlink ref="V155" r:id="rId261" display="https://twitter.com/#!/ladyjanelj/status/1613714610598682625"/>
    <hyperlink ref="V156" r:id="rId262" display="https://twitter.com/#!/ladyjanelj/status/1613714610598682625"/>
    <hyperlink ref="V157" r:id="rId263" display="https://twitter.com/#!/rachaelgreen/status/1613675208254291968"/>
    <hyperlink ref="V158" r:id="rId264" display="https://twitter.com/#!/jamadoria/status/1613735852043018240"/>
    <hyperlink ref="V159" r:id="rId265" display="https://twitter.com/#!/jamadoria/status/1613735852043018240"/>
    <hyperlink ref="V160" r:id="rId266" display="https://twitter.com/#!/chxpnwx/status/1613747460236808192"/>
    <hyperlink ref="V161" r:id="rId267" display="https://twitter.com/#!/hanabak4/status/1613753268169224193"/>
    <hyperlink ref="V162" r:id="rId268" display="https://twitter.com/#!/hanabak4/status/1613753379179880449"/>
    <hyperlink ref="V163" r:id="rId269" display="https://twitter.com/#!/hanabak4/status/1613753268169224193"/>
    <hyperlink ref="V164" r:id="rId270" display="https://twitter.com/#!/hanabak4/status/1613753379179880449"/>
    <hyperlink ref="V165" r:id="rId271" display="https://twitter.com/#!/hanabak4/status/1613753268169224193"/>
    <hyperlink ref="V166" r:id="rId272" display="https://twitter.com/#!/hanabak4/status/1613753379179880449"/>
    <hyperlink ref="V167" r:id="rId273" display="https://twitter.com/#!/hanabak4/status/1613753268169224193"/>
    <hyperlink ref="V168" r:id="rId274" display="https://twitter.com/#!/hanabak4/status/1613753379179880449"/>
    <hyperlink ref="V169" r:id="rId275" display="https://twitter.com/#!/hanabak4/status/1613753268169224193"/>
    <hyperlink ref="V170" r:id="rId276" display="https://twitter.com/#!/hanabak4/status/1613753379179880449"/>
    <hyperlink ref="V171" r:id="rId277" display="https://twitter.com/#!/hanabak4/status/1613753268169224193"/>
    <hyperlink ref="V172" r:id="rId278" display="https://twitter.com/#!/hanabak4/status/1613753379179880449"/>
    <hyperlink ref="V173" r:id="rId279" display="https://twitter.com/#!/hanabak4/status/1613753268169224193"/>
    <hyperlink ref="V174" r:id="rId280" display="https://twitter.com/#!/hanabak4/status/1613753379179880449"/>
    <hyperlink ref="V175" r:id="rId281" display="https://twitter.com/#!/hanabak4/status/1613753268169224193"/>
    <hyperlink ref="V176" r:id="rId282" display="https://twitter.com/#!/hanabak4/status/1613753379179880449"/>
    <hyperlink ref="V177" r:id="rId283" display="https://twitter.com/#!/cikdada/status/1613763080965738497"/>
    <hyperlink ref="V178" r:id="rId284" display="https://twitter.com/#!/raflurv/status/1613766952815857667"/>
    <hyperlink ref="V179" r:id="rId285" display="https://twitter.com/#!/syhmza/status/1613744734408966145"/>
    <hyperlink ref="V180" r:id="rId286" display="https://twitter.com/#!/syhmza/status/1613741535551684608"/>
    <hyperlink ref="V181" r:id="rId287" display="https://twitter.com/#!/syhmza/status/1613744734408966145"/>
    <hyperlink ref="V182" r:id="rId288" display="https://twitter.com/#!/syhmza/status/1613747749039788037"/>
    <hyperlink ref="V183" r:id="rId289" display="https://twitter.com/#!/syhmza/status/1613770143271882752"/>
    <hyperlink ref="V184" r:id="rId290" display="https://twitter.com/#!/syhmza/status/1613741535551684608"/>
    <hyperlink ref="V185" r:id="rId291" display="https://twitter.com/#!/syhmza/status/1613770143271882752"/>
    <hyperlink ref="V186" r:id="rId292" display="https://twitter.com/#!/stxlwvrt/status/1613777137030557697"/>
    <hyperlink ref="V187" r:id="rId293" display="https://twitter.com/#!/faqihsyakiran/status/1613825022388498433"/>
    <hyperlink ref="V188" r:id="rId294" display="https://twitter.com/#!/mistaaimanvevo/status/1613825194673725442"/>
    <hyperlink ref="V189" r:id="rId295" display="https://twitter.com/#!/athirasyafiqah_/status/1613825702150942722"/>
    <hyperlink ref="V190" r:id="rId296" display="https://twitter.com/#!/animatedfries/status/1613828233346322433"/>
    <hyperlink ref="V191" r:id="rId297" display="https://twitter.com/#!/fakhlude/status/1613831541767163904"/>
    <hyperlink ref="V192" r:id="rId298" display="https://twitter.com/#!/zuhairoy/status/1613832665882583041"/>
    <hyperlink ref="V193" r:id="rId299" display="https://twitter.com/#!/niesaazainal/status/1613832969206239236"/>
    <hyperlink ref="V194" r:id="rId300" display="https://twitter.com/#!/nhashtaging/status/1613834800485531649"/>
    <hyperlink ref="V195" r:id="rId301" display="https://twitter.com/#!/hvylvvv/status/1612831498037768192"/>
    <hyperlink ref="V196" r:id="rId302" display="https://twitter.com/#!/hvylvvv/status/1613567467137400837"/>
    <hyperlink ref="V197" r:id="rId303" display="https://twitter.com/#!/hvylvvv/status/1613837658450690049"/>
    <hyperlink ref="V198" r:id="rId304" display="https://twitter.com/#!/adelepeeps/status/1613839114524307456"/>
    <hyperlink ref="V199" r:id="rId305" display="https://twitter.com/#!/aidayanooo/status/1613839436051263494"/>
    <hyperlink ref="V200" r:id="rId306" display="https://twitter.com/#!/m0xna/status/1613839644164247553"/>
    <hyperlink ref="V201" r:id="rId307" display="https://twitter.com/#!/msyahirrrr/status/1613840468147843072"/>
    <hyperlink ref="V202" r:id="rId308" display="https://twitter.com/#!/norzikryfl/status/1613841691273998339"/>
    <hyperlink ref="V203" r:id="rId309" display="https://twitter.com/#!/smoltimystan/status/1613845837586771968"/>
    <hyperlink ref="V204" r:id="rId310" display="https://twitter.com/#!/naquib_najib/status/1613846068999114753"/>
    <hyperlink ref="V205" r:id="rId311" display="https://twitter.com/#!/ipohmaliclicks/status/1613847026311270401"/>
    <hyperlink ref="V206" r:id="rId312" display="https://twitter.com/#!/hnnhzzt/status/1613847173933711361"/>
    <hyperlink ref="V207" r:id="rId313" display="https://twitter.com/#!/fqihahaina/status/1613847460421718017"/>
    <hyperlink ref="V208" r:id="rId314" display="https://twitter.com/#!/machaofkl/status/1613850771434639360"/>
    <hyperlink ref="V209" r:id="rId315" display="https://twitter.com/#!/nurjaaaaa/status/1613853605051920386"/>
    <hyperlink ref="V210" r:id="rId316" display="https://twitter.com/#!/nanisalk/status/1613854386266206208"/>
    <hyperlink ref="V211" r:id="rId317" display="https://twitter.com/#!/affifahniee/status/1613855030020558848"/>
    <hyperlink ref="V212" r:id="rId318" display="https://twitter.com/#!/maknae_taja/status/1613855493201752065"/>
    <hyperlink ref="V213" r:id="rId319" display="https://twitter.com/#!/j_pxrx/status/1613855835188506624"/>
    <hyperlink ref="V214" r:id="rId320" display="https://twitter.com/#!/unclesunzes/status/1613856220066230272"/>
    <hyperlink ref="V215" r:id="rId321" display="https://twitter.com/#!/daie_forek/status/1613857439966953472"/>
    <hyperlink ref="V216" r:id="rId322" display="https://twitter.com/#!/daie_forek/status/1613857439966953472"/>
    <hyperlink ref="V217" r:id="rId323" display="https://twitter.com/#!/ariry_assraf/status/1613858076825890821"/>
    <hyperlink ref="V218" r:id="rId324" display="https://twitter.com/#!/aziezahsidek/status/1613858446474121217"/>
    <hyperlink ref="V219" r:id="rId325" display="https://twitter.com/#!/haniyunus/status/1613859166254436355"/>
    <hyperlink ref="V220" r:id="rId326" display="https://twitter.com/#!/peiniliah_a/status/1613863475826274305"/>
    <hyperlink ref="V221" r:id="rId327" display="https://twitter.com/#!/nurshahidaag/status/1613863754382594049"/>
    <hyperlink ref="V222" r:id="rId328" display="https://twitter.com/#!/nurulaqilahf/status/1613865248284635139"/>
    <hyperlink ref="V223" r:id="rId329" display="https://twitter.com/#!/namineheartilly/status/1613865788074758144"/>
    <hyperlink ref="V224" r:id="rId330" display="https://twitter.com/#!/lalalinaaa_/status/1613868631229870081"/>
    <hyperlink ref="V225" r:id="rId331" display="https://twitter.com/#!/asyiqinbasri/status/1613869667004854273"/>
    <hyperlink ref="V226" r:id="rId332" display="https://twitter.com/#!/meibraheem/status/1613873654693269504"/>
    <hyperlink ref="V227" r:id="rId333" display="https://twitter.com/#!/minibabysun/status/1613874639058636803"/>
    <hyperlink ref="V228" r:id="rId334" display="https://twitter.com/#!/wanashraff10/status/1613877863585046528"/>
    <hyperlink ref="V229" r:id="rId335" display="https://twitter.com/#!/jixzy3/status/1613879641009451008"/>
    <hyperlink ref="V230" r:id="rId336" display="https://twitter.com/#!/jixzy3/status/1613879647158296577"/>
    <hyperlink ref="V231" r:id="rId337" display="https://twitter.com/#!/justdreaminhere/status/1613880302748971010"/>
    <hyperlink ref="V232" r:id="rId338" display="https://twitter.com/#!/nik_amirr/status/1613880996465905665"/>
    <hyperlink ref="V233" r:id="rId339" display="https://twitter.com/#!/haziqahhaidan/status/1613881555147186178"/>
    <hyperlink ref="V234" r:id="rId340" display="https://twitter.com/#!/boujiemonji/status/1613882087551152130"/>
    <hyperlink ref="V235" r:id="rId341" display="https://twitter.com/#!/nanalmao/status/1613882976965885954"/>
    <hyperlink ref="V236" r:id="rId342" display="https://twitter.com/#!/manisnyanona/status/1613888391950774278"/>
    <hyperlink ref="V237" r:id="rId343" display="https://twitter.com/#!/chuvali0/status/1613890898970161154"/>
    <hyperlink ref="V238" r:id="rId344" display="https://twitter.com/#!/ashnho/status/1613892925381042178"/>
    <hyperlink ref="V239" r:id="rId345" display="https://twitter.com/#!/syarfun_sukri/status/1613894459900727301"/>
    <hyperlink ref="V240" r:id="rId346" display="https://twitter.com/#!/mir_azmy25/status/1613895390834876419"/>
    <hyperlink ref="V241" r:id="rId347" display="https://twitter.com/#!/nadiazulkifl/status/1613898971776417795"/>
    <hyperlink ref="V242" r:id="rId348" display="https://twitter.com/#!/nranad_/status/1613899841855426561"/>
    <hyperlink ref="V243" r:id="rId349" display="https://twitter.com/#!/jbm_______/status/1613905926993608705"/>
    <hyperlink ref="V244" r:id="rId350" display="https://twitter.com/#!/fazaevain/status/1613909672238682119"/>
    <hyperlink ref="V245" r:id="rId351" display="https://twitter.com/#!/ayleesha_/status/1613911455031783426"/>
    <hyperlink ref="V246" r:id="rId352" display="https://twitter.com/#!/hanibunnny/status/1613911478649917440"/>
    <hyperlink ref="V247" r:id="rId353" display="https://twitter.com/#!/izzywafi/status/1613919804460785664"/>
    <hyperlink ref="V248" r:id="rId354" display="https://twitter.com/#!/adrianazlan/status/1613921803646406656"/>
    <hyperlink ref="V249" r:id="rId355" display="https://twitter.com/#!/deyoseliskoj/status/1613922859717627906"/>
    <hyperlink ref="V250" r:id="rId356" display="https://twitter.com/#!/sauffie_84/status/1611307735920041984"/>
    <hyperlink ref="V251" r:id="rId357" display="https://twitter.com/#!/sauffie_84/status/1612791789207060484"/>
    <hyperlink ref="V252" r:id="rId358" display="https://twitter.com/#!/sauffie_84/status/1612791800837853186"/>
    <hyperlink ref="V253" r:id="rId359" display="https://twitter.com/#!/sauffie_84/status/1613378617253433350"/>
    <hyperlink ref="V254" r:id="rId360" display="https://twitter.com/#!/sauffie_84/status/1613378655497105409"/>
    <hyperlink ref="V255" r:id="rId361" display="https://twitter.com/#!/sauffie_84/status/1613847316699701248"/>
    <hyperlink ref="V256" r:id="rId362" display="https://twitter.com/#!/norhayatibasri/status/1613926039297875969"/>
    <hyperlink ref="V257" r:id="rId363" display="https://twitter.com/#!/norhayatibasri/status/1613926039297875969"/>
    <hyperlink ref="V258" r:id="rId364" display="https://twitter.com/#!/ziqdean/status/1613926732784078853"/>
    <hyperlink ref="V259" r:id="rId365" display="https://twitter.com/#!/leaqilah/status/1613942110826397696"/>
    <hyperlink ref="V260" r:id="rId366" display="https://twitter.com/#!/hnurhaz1rah/status/1613942481590300672"/>
    <hyperlink ref="V261" r:id="rId367" display="https://twitter.com/#!/hnurhaz1rah/status/1613942436371517440"/>
    <hyperlink ref="V262" r:id="rId368" display="https://twitter.com/#!/hnurhaz1rah/status/1613942481590300672"/>
    <hyperlink ref="V263" r:id="rId369" display="https://twitter.com/#!/mayxianteoh/status/1613944466402078721"/>
    <hyperlink ref="V264" r:id="rId370" display="https://twitter.com/#!/cloverobin/status/1613947036705124355"/>
    <hyperlink ref="V265" r:id="rId371" display="https://twitter.com/#!/irfanmarican/status/1613947629943296002"/>
    <hyperlink ref="V266" r:id="rId372" display="https://twitter.com/#!/linosovaa/status/1613949055083872256"/>
    <hyperlink ref="V267" r:id="rId373" display="https://twitter.com/#!/biha_twt/status/1613966763158568960"/>
    <hyperlink ref="V268" r:id="rId374" display="https://twitter.com/#!/nelissa98/status/1613966819324493824"/>
    <hyperlink ref="V269" r:id="rId375" display="https://twitter.com/#!/sarasyaf__/status/1613974760152780800"/>
    <hyperlink ref="V270" r:id="rId376" display="https://twitter.com/#!/shafiyyahshafie/status/1613977008706297856"/>
    <hyperlink ref="V271" r:id="rId377" display="https://twitter.com/#!/_iratyra/status/1613981221545193472"/>
    <hyperlink ref="V272" r:id="rId378" display="https://twitter.com/#!/rtrdedpenguin/status/1613991459132432385"/>
    <hyperlink ref="V273" r:id="rId379" display="https://twitter.com/#!/shujio_/status/1613994070875176960"/>
    <hyperlink ref="V274" r:id="rId380" display="https://twitter.com/#!/mambangstory/status/1614011476683161600"/>
    <hyperlink ref="V275" r:id="rId381" display="https://twitter.com/#!/fizzychi/status/1614016714903277568"/>
    <hyperlink ref="V276" r:id="rId382" display="https://twitter.com/#!/mejarbmx/status/1614031614853648384"/>
    <hyperlink ref="V277" r:id="rId383" display="https://twitter.com/#!/jaafarnazari/status/1614037210998927360"/>
    <hyperlink ref="V278" r:id="rId384" display="https://twitter.com/#!/senahdebab/status/1614038941484855301"/>
    <hyperlink ref="V279" r:id="rId385" display="https://twitter.com/#!/mdamir1127/status/1614039236411555840"/>
    <hyperlink ref="V280" r:id="rId386" display="https://twitter.com/#!/ripp_twts/status/1614045097250914305"/>
    <hyperlink ref="V281" r:id="rId387" display="https://twitter.com/#!/banoffee_e/status/1614049759307915265"/>
    <hyperlink ref="V282" r:id="rId388" display="https://twitter.com/#!/arifadzil/status/1614052457545609216"/>
    <hyperlink ref="V283" r:id="rId389" display="https://twitter.com/#!/watiesam_/status/1614059877789466626"/>
    <hyperlink ref="V284" r:id="rId390" display="https://twitter.com/#!/hikmahyusof28/status/1614060866340818944"/>
    <hyperlink ref="V285" r:id="rId391" display="https://twitter.com/#!/rimaulah2615/status/1614062475145785345"/>
    <hyperlink ref="V286" r:id="rId392" display="https://twitter.com/#!/aamyyliaaaa/status/1614063897459458053"/>
    <hyperlink ref="V287" r:id="rId393" display="https://twitter.com/#!/miroull/status/1614064698357612545"/>
    <hyperlink ref="V288" r:id="rId394" display="https://twitter.com/#!/_spilledcurry/status/1614065179997908992"/>
    <hyperlink ref="V289" r:id="rId395" display="https://twitter.com/#!/raraleong/status/1614067448680177664"/>
    <hyperlink ref="V290" r:id="rId396" display="https://twitter.com/#!/cchupaaaa/status/1614070262684876800"/>
    <hyperlink ref="V291" r:id="rId397" display="https://twitter.com/#!/adz_lina/status/1614070441328668672"/>
    <hyperlink ref="V292" r:id="rId398" display="https://twitter.com/#!/flashsha/status/1614071654325555200"/>
    <hyperlink ref="V293" r:id="rId399" display="https://twitter.com/#!/fikifazali/status/1612448571948953600"/>
    <hyperlink ref="V294" r:id="rId400" display="https://twitter.com/#!/fikifazali/status/1614082227687788545"/>
    <hyperlink ref="V295" r:id="rId401" display="https://twitter.com/#!/itsfiravee/status/1614085143144304642"/>
    <hyperlink ref="V296" r:id="rId402" display="https://twitter.com/#!/fydxoz_/status/1614085473001164801"/>
    <hyperlink ref="V297" r:id="rId403" display="https://twitter.com/#!/sheridansamsul/status/1614090424905527296"/>
    <hyperlink ref="V298" r:id="rId404" display="https://twitter.com/#!/xmirvz_/status/1614091358578569218"/>
    <hyperlink ref="V299" r:id="rId405" display="https://twitter.com/#!/aifanshahran/status/1614095775067426817"/>
    <hyperlink ref="V300" r:id="rId406" display="https://twitter.com/#!/heztrisa/status/1614096552200671232"/>
    <hyperlink ref="V301" r:id="rId407" display="https://twitter.com/#!/r1ckkkkkkkkkkkk/status/1614098550438391808"/>
    <hyperlink ref="V302" r:id="rId408" display="https://twitter.com/#!/hfzdzl/status/1614101409716396032"/>
    <hyperlink ref="V303" r:id="rId409" display="https://twitter.com/#!/kejorabintangg/status/1614111133727875072"/>
    <hyperlink ref="V304" r:id="rId410" display="https://twitter.com/#!/pendrxgxn/status/1614114962896740352"/>
    <hyperlink ref="V305" r:id="rId411" display="https://twitter.com/#!/nraliana/status/1614115476862545923"/>
    <hyperlink ref="V306" r:id="rId412" display="https://twitter.com/#!/yuhuu___/status/1614120485079625729"/>
    <hyperlink ref="V307" r:id="rId413" display="https://twitter.com/#!/shellodee/status/1614124016520015872"/>
    <hyperlink ref="V308" r:id="rId414" display="https://twitter.com/#!/syafiqsyazn_/status/1614124299681681408"/>
    <hyperlink ref="V309" r:id="rId415" display="https://twitter.com/#!/irashali/status/1614125178954600448"/>
    <hyperlink ref="V310" r:id="rId416" display="https://twitter.com/#!/northernlightzy/status/1614125434568081413"/>
    <hyperlink ref="V311" r:id="rId417" display="https://twitter.com/#!/midnightserra/status/1614126552723382273"/>
    <hyperlink ref="V312" r:id="rId418" display="https://twitter.com/#!/azimazman4/status/1614136501050441728"/>
    <hyperlink ref="V313" r:id="rId419" display="https://twitter.com/#!/fatinamuzz/status/1614143666570039301"/>
    <hyperlink ref="V314" r:id="rId420" display="https://twitter.com/#!/zafriezainudin/status/1614143745720737794"/>
    <hyperlink ref="V315" r:id="rId421" display="https://twitter.com/#!/taysinnyee/status/1614153040927285250"/>
    <hyperlink ref="V316" r:id="rId422" display="https://twitter.com/#!/dianajamalll/status/1614153477562990594"/>
    <hyperlink ref="V317" r:id="rId423" display="https://twitter.com/#!/emmash__/status/1614158535063121920"/>
    <hyperlink ref="V318" r:id="rId424" display="https://twitter.com/#!/iniapamiska123/status/1614159715055071232"/>
    <hyperlink ref="V319" r:id="rId425" display="https://twitter.com/#!/masqaqa/status/1614162290881998848"/>
    <hyperlink ref="V320" r:id="rId426" display="https://twitter.com/#!/shazuuu_/status/1614164888817111042"/>
    <hyperlink ref="V321" r:id="rId427" display="https://twitter.com/#!/fkrnhakimi/status/1614176593366380546"/>
    <hyperlink ref="V322" r:id="rId428" display="https://twitter.com/#!/tycatttttt/status/1614185576479227904"/>
    <hyperlink ref="V323" r:id="rId429" display="https://twitter.com/#!/nadyaaimee/status/1614190476890099712"/>
    <hyperlink ref="V324" r:id="rId430" display="https://twitter.com/#!/frhdila/status/1614208568978452481"/>
    <hyperlink ref="V325" r:id="rId431" display="https://twitter.com/#!/crownt_eth/status/1614220493925810181"/>
    <hyperlink ref="V326" r:id="rId432" display="https://twitter.com/#!/crownt_eth/status/1614220493925810181"/>
    <hyperlink ref="V327" r:id="rId433" display="https://twitter.com/#!/crownt_eth/status/1614220493925810181"/>
    <hyperlink ref="V328" r:id="rId434" display="https://twitter.com/#!/crownt_eth/status/1614220493925810181"/>
    <hyperlink ref="V329" r:id="rId435" display="https://twitter.com/#!/crownt_eth/status/1614220493925810181"/>
    <hyperlink ref="V330" r:id="rId436" display="https://twitter.com/#!/crownt_eth/status/1614220493925810181"/>
    <hyperlink ref="V331" r:id="rId437" display="https://twitter.com/#!/crownt_eth/status/1614220493925810181"/>
    <hyperlink ref="V332" r:id="rId438" display="https://twitter.com/#!/crownt_eth/status/1614220493925810181"/>
    <hyperlink ref="V333" r:id="rId439" display="https://twitter.com/#!/crownt_eth/status/1614220493925810181"/>
    <hyperlink ref="V334" r:id="rId440" display="https://twitter.com/#!/ikhazici/status/1614222155306389505"/>
    <hyperlink ref="V335" r:id="rId441" display="https://twitter.com/#!/lehudos_/status/1614223021681827840"/>
    <hyperlink ref="V336" r:id="rId442" display="https://twitter.com/#!/lehudos_/status/1614223021681827840"/>
    <hyperlink ref="V337" r:id="rId443" display="https://twitter.com/#!/ashmym/status/1614232633395007488"/>
    <hyperlink ref="V338" r:id="rId444" display="https://twitter.com/#!/mabitxch/status/1614235509093728258"/>
    <hyperlink ref="V339" r:id="rId445" display="https://twitter.com/#!/fariszaris/status/1614237746981392390"/>
    <hyperlink ref="V340" r:id="rId446" display="https://twitter.com/#!/fariszaris/status/1614237746981392390"/>
    <hyperlink ref="V341" r:id="rId447" display="https://twitter.com/#!/bibbsdarling/status/1614239361029279744"/>
    <hyperlink ref="V342" r:id="rId448" display="https://twitter.com/#!/zakirhakim/status/1614248758115725317"/>
    <hyperlink ref="V343" r:id="rId449" display="https://twitter.com/#!/ouhhmiera/status/1614252648848576512"/>
    <hyperlink ref="V344" r:id="rId450" display="https://twitter.com/#!/aksurflongboard/status/1614252846748405761"/>
    <hyperlink ref="V345" r:id="rId451" display="https://twitter.com/#!/baby_noor84/status/1614254446804103170"/>
    <hyperlink ref="V346" r:id="rId452" display="https://twitter.com/#!/loveskve/status/1614254562155823105"/>
    <hyperlink ref="V347" r:id="rId453" display="https://twitter.com/#!/faaweng/status/1614259753261338624"/>
    <hyperlink ref="V348" r:id="rId454" display="https://twitter.com/#!/faaweng/status/1614259753261338624"/>
    <hyperlink ref="V349" r:id="rId455" display="https://twitter.com/#!/woridbestperson/status/1614261748177211392"/>
    <hyperlink ref="V350" r:id="rId456" display="https://twitter.com/#!/sisuhailahh/status/1614262182811963395"/>
    <hyperlink ref="V351" r:id="rId457" display="https://twitter.com/#!/nurizzatin_/status/1614278774740389889"/>
    <hyperlink ref="V352" r:id="rId458" display="https://twitter.com/#!/qmarinanajwa/status/1614281738200702977"/>
    <hyperlink ref="V353" r:id="rId459" display="https://twitter.com/#!/qmarinanajwa/status/1614204095426097154"/>
    <hyperlink ref="V354" r:id="rId460" display="https://twitter.com/#!/qmarinanajwa/status/1614281738200702977"/>
    <hyperlink ref="V355" r:id="rId461" display="https://twitter.com/#!/lisamorni/status/1614283994623008770"/>
    <hyperlink ref="V356" r:id="rId462" display="https://twitter.com/#!/_ari4nn4_/status/1614287273000062982"/>
    <hyperlink ref="V357" r:id="rId463" display="https://twitter.com/#!/saraaidris/status/1614291392196677633"/>
    <hyperlink ref="V358" r:id="rId464" display="https://twitter.com/#!/miikbean/status/1614300340165443584"/>
    <hyperlink ref="V359" r:id="rId465" display="https://twitter.com/#!/nikfarahhusna/status/1614302788154191874"/>
    <hyperlink ref="V360" r:id="rId466" display="https://twitter.com/#!/nikfarahhusna/status/1614303566390530050"/>
    <hyperlink ref="V361" r:id="rId467" display="https://twitter.com/#!/mrs_dongjun/status/1614314890977751040"/>
    <hyperlink ref="V362" r:id="rId468" display="https://twitter.com/#!/izzazlyfikri/status/1614316262309625856"/>
    <hyperlink ref="V363" r:id="rId469" display="https://twitter.com/#!/sempitearnalv_/status/1614316598097227779"/>
    <hyperlink ref="V364" r:id="rId470" display="https://twitter.com/#!/nxzm_/status/1614403190962913280"/>
    <hyperlink ref="V365" r:id="rId471" display="https://twitter.com/#!/yuecchi86/status/1614164682335744001"/>
    <hyperlink ref="V366" r:id="rId472" display="https://twitter.com/#!/sringangel/status/1614404612907499520"/>
    <hyperlink ref="V367" r:id="rId473" display="https://twitter.com/#!/sringangel/status/1614404612907499520"/>
    <hyperlink ref="V368" r:id="rId474" display="https://twitter.com/#!/scabbbbb/status/1614413847204622337"/>
    <hyperlink ref="V369" r:id="rId475" display="https://twitter.com/#!/norkumalaabdul/status/1614420150249467904"/>
    <hyperlink ref="V370" r:id="rId476" display="https://twitter.com/#!/narash_sha/status/1614426568071458818"/>
    <hyperlink ref="V371" r:id="rId477" display="https://twitter.com/#!/azam_hii/status/1614480615063314432"/>
    <hyperlink ref="V372" r:id="rId478" display="https://twitter.com/#!/imnadiahjacobs/status/1614465143924219904"/>
    <hyperlink ref="V373" r:id="rId479" display="https://twitter.com/#!/dummydumpling/status/1614488967696744448"/>
    <hyperlink ref="V374" r:id="rId480" display="https://twitter.com/#!/dummydumpling/status/1614488967696744448"/>
    <hyperlink ref="V375" r:id="rId481" display="https://twitter.com/#!/zvvwafi/status/1614493277935513600"/>
    <hyperlink ref="V376" r:id="rId482" display="https://twitter.com/#!/itshazmi/status/1611276202865725447"/>
    <hyperlink ref="V377" r:id="rId483" display="https://twitter.com/#!/itshazmi/status/1611659353727324160"/>
    <hyperlink ref="V378" r:id="rId484" display="https://twitter.com/#!/itshazmi/status/1612800322338189315"/>
    <hyperlink ref="V379" r:id="rId485" display="https://twitter.com/#!/itshazmi/status/1613027473813565440"/>
    <hyperlink ref="V380" r:id="rId486" display="https://twitter.com/#!/itshazmi/status/1613797567304982531"/>
    <hyperlink ref="V381" r:id="rId487" display="https://twitter.com/#!/itshazmi/status/1614498827704340482"/>
    <hyperlink ref="V382" r:id="rId488" display="https://twitter.com/#!/imithaellyza/status/1614500152403804163"/>
    <hyperlink ref="V383" r:id="rId489" display="https://twitter.com/#!/fatinthafieqah/status/1614509872674148353"/>
    <hyperlink ref="V384" r:id="rId490" display="https://twitter.com/#!/ashaavaff/status/1612803347429613568"/>
    <hyperlink ref="V385" r:id="rId491" display="https://twitter.com/#!/ashaavaff/status/1612803420012052483"/>
    <hyperlink ref="V386" r:id="rId492" display="https://twitter.com/#!/ashaavaff/status/1613131775324336129"/>
    <hyperlink ref="V387" r:id="rId493" display="https://twitter.com/#!/ashaavaff/status/1613552447787773953"/>
    <hyperlink ref="V388" r:id="rId494" display="https://twitter.com/#!/ashaavaff/status/1614240746055536641"/>
    <hyperlink ref="V389" r:id="rId495" display="https://twitter.com/#!/ashaavaff/status/1614546958466813952"/>
    <hyperlink ref="V390" r:id="rId496" display="https://twitter.com/#!/aymnzmi/status/1614557207730733058"/>
    <hyperlink ref="V391" r:id="rId497" display="https://twitter.com/#!/najiehahfadzel/status/1614617395607515137"/>
    <hyperlink ref="V392" r:id="rId498" display="https://twitter.com/#!/potongkelape/status/1611395091935133697"/>
    <hyperlink ref="V393" r:id="rId499" display="https://twitter.com/#!/potongkelape/status/1612236813552476160"/>
    <hyperlink ref="V394" r:id="rId500" display="https://twitter.com/#!/potongkelape/status/1612819111930920962"/>
    <hyperlink ref="V395" r:id="rId501" display="https://twitter.com/#!/potongkelape/status/1613095073968979968"/>
    <hyperlink ref="V396" r:id="rId502" display="https://twitter.com/#!/potongkelape/status/1613328314600681473"/>
    <hyperlink ref="V397" r:id="rId503" display="https://twitter.com/#!/potongkelape/status/1613541479577948161"/>
    <hyperlink ref="V398" r:id="rId504" display="https://twitter.com/#!/potongkelape/status/1613541505981087744"/>
    <hyperlink ref="V399" r:id="rId505" display="https://twitter.com/#!/potongkelape/status/1614268827298332673"/>
    <hyperlink ref="V400" r:id="rId506" display="https://twitter.com/#!/potongkelape/status/1614535760711143424"/>
    <hyperlink ref="V401" r:id="rId507" display="https://twitter.com/#!/potongkelape/status/1614557046178983939"/>
    <hyperlink ref="V402" r:id="rId508" display="https://twitter.com/#!/potongkelape/status/1614650769889972224"/>
    <hyperlink ref="V403" r:id="rId509" display="https://twitter.com/#!/ajiqsss/status/1614671025513566210"/>
  </hyperlinks>
  <printOptions/>
  <pageMargins left="0.7" right="0.7" top="0.75" bottom="0.75" header="0.3" footer="0.3"/>
  <pageSetup horizontalDpi="600" verticalDpi="600" orientation="portrait" r:id="rId513"/>
  <legacyDrawing r:id="rId511"/>
  <tableParts>
    <tablePart r:id="rId5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22"/>
  <sheetViews>
    <sheetView tabSelected="1" workbookViewId="0" topLeftCell="A1">
      <pane xSplit="1" ySplit="2" topLeftCell="B3" activePane="bottomRight" state="frozen"/>
      <selection pane="topRight" activeCell="B1" sqref="B1"/>
      <selection pane="bottomLeft" activeCell="A3" sqref="A3"/>
      <selection pane="bottomRight" activeCell="A2" sqref="A2:AR2"/>
    </sheetView>
  </sheetViews>
  <sheetFormatPr defaultColWidth="9.140625" defaultRowHeight="15"/>
  <cols>
    <col min="1" max="1" width="15.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15.2812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2.00390625" style="0" bestFit="1" customWidth="1"/>
    <col min="32" max="32" width="9.7109375" style="0" bestFit="1" customWidth="1"/>
    <col min="33" max="33" width="11.421875" style="0" bestFit="1" customWidth="1"/>
    <col min="34" max="34" width="18.140625" style="0" bestFit="1" customWidth="1"/>
    <col min="35" max="35" width="10.57421875" style="0" bestFit="1" customWidth="1"/>
    <col min="36" max="36" width="10.7109375" style="0" bestFit="1" customWidth="1"/>
    <col min="37" max="37" width="7.421875" style="0" bestFit="1" customWidth="1"/>
    <col min="38" max="38" width="8.140625" style="0" bestFit="1" customWidth="1"/>
    <col min="39" max="39" width="16.57421875" style="0" bestFit="1" customWidth="1"/>
    <col min="40" max="41" width="16.140625" style="0" bestFit="1" customWidth="1"/>
    <col min="42" max="42" width="15.140625" style="0" bestFit="1" customWidth="1"/>
    <col min="43" max="43" width="26.28125" style="0" customWidth="1"/>
    <col min="44" max="44" width="28.281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44"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1343</v>
      </c>
      <c r="AE2" s="7" t="s">
        <v>1344</v>
      </c>
      <c r="AF2" s="7" t="s">
        <v>1345</v>
      </c>
      <c r="AG2" s="7" t="s">
        <v>1346</v>
      </c>
      <c r="AH2" s="7" t="s">
        <v>1347</v>
      </c>
      <c r="AI2" s="7" t="s">
        <v>1348</v>
      </c>
      <c r="AJ2" s="7" t="s">
        <v>1349</v>
      </c>
      <c r="AK2" s="7" t="s">
        <v>1350</v>
      </c>
      <c r="AL2" s="7" t="s">
        <v>1351</v>
      </c>
      <c r="AM2" s="7" t="s">
        <v>1352</v>
      </c>
      <c r="AN2" s="7" t="s">
        <v>1353</v>
      </c>
      <c r="AO2" s="7" t="s">
        <v>1354</v>
      </c>
      <c r="AP2" s="7" t="s">
        <v>1355</v>
      </c>
      <c r="AQ2" t="s">
        <v>2857</v>
      </c>
      <c r="AR2" t="s">
        <v>2858</v>
      </c>
    </row>
    <row r="3" spans="1:42" ht="15" customHeight="1">
      <c r="A3" s="62" t="s">
        <v>457</v>
      </c>
      <c r="B3" s="63" t="s">
        <v>2856</v>
      </c>
      <c r="C3" s="63" t="s">
        <v>63</v>
      </c>
      <c r="D3" s="64">
        <v>50</v>
      </c>
      <c r="E3" s="66">
        <v>250</v>
      </c>
      <c r="F3" s="93" t="s">
        <v>1889</v>
      </c>
      <c r="G3" s="63"/>
      <c r="H3" s="67" t="str">
        <f>Vertices[[#This Row],[Vertex]]</f>
        <v>starbucksmy</v>
      </c>
      <c r="I3" s="68"/>
      <c r="J3" s="68" t="s">
        <v>69</v>
      </c>
      <c r="K3" s="67" t="s">
        <v>2528</v>
      </c>
      <c r="L3" s="71"/>
      <c r="M3" s="72">
        <v>6317.0068359375</v>
      </c>
      <c r="N3" s="72">
        <v>4884.22119140625</v>
      </c>
      <c r="O3" s="73"/>
      <c r="P3" s="74"/>
      <c r="Q3" s="74"/>
      <c r="R3" s="46">
        <v>263</v>
      </c>
      <c r="S3" s="46">
        <v>263</v>
      </c>
      <c r="T3" s="46">
        <v>0</v>
      </c>
      <c r="U3" s="47">
        <v>92660</v>
      </c>
      <c r="V3" s="47">
        <v>0.002732</v>
      </c>
      <c r="W3" s="47">
        <v>0.021842</v>
      </c>
      <c r="X3" s="79"/>
      <c r="Y3" s="79"/>
      <c r="Z3" s="47"/>
      <c r="AA3" s="69">
        <v>3</v>
      </c>
      <c r="AB3" s="69"/>
      <c r="AC3" s="70"/>
      <c r="AD3">
        <v>1017</v>
      </c>
      <c r="AE3">
        <v>1071559</v>
      </c>
      <c r="AF3">
        <v>24360</v>
      </c>
      <c r="AG3">
        <v>37532</v>
      </c>
      <c r="AI3" t="s">
        <v>1356</v>
      </c>
      <c r="AJ3" t="s">
        <v>1627</v>
      </c>
      <c r="AK3" s="77" t="s">
        <v>1775</v>
      </c>
      <c r="AM3" s="75">
        <v>39917.41296296296</v>
      </c>
      <c r="AN3" t="s">
        <v>2207</v>
      </c>
      <c r="AO3" s="77" t="s">
        <v>2209</v>
      </c>
      <c r="AP3" t="s">
        <v>65</v>
      </c>
    </row>
    <row r="4" spans="1:45" ht="15">
      <c r="A4" s="62" t="s">
        <v>414</v>
      </c>
      <c r="B4" s="63"/>
      <c r="C4" s="63" t="s">
        <v>46</v>
      </c>
      <c r="D4" s="64"/>
      <c r="E4" s="66">
        <v>50</v>
      </c>
      <c r="F4" s="93" t="s">
        <v>2155</v>
      </c>
      <c r="G4" s="63"/>
      <c r="H4" s="67" t="str">
        <f>Vertices[[#This Row],[Vertex]]</f>
        <v>crownt_eth</v>
      </c>
      <c r="I4" s="68"/>
      <c r="J4" s="68"/>
      <c r="K4" s="67" t="s">
        <v>2794</v>
      </c>
      <c r="L4" s="71"/>
      <c r="M4" s="72">
        <v>1715.580810546875</v>
      </c>
      <c r="N4" s="72">
        <v>7134.1171875</v>
      </c>
      <c r="O4" s="73"/>
      <c r="P4" s="74"/>
      <c r="Q4" s="74"/>
      <c r="R4" s="46">
        <v>9</v>
      </c>
      <c r="S4" s="46">
        <v>0</v>
      </c>
      <c r="T4" s="46">
        <v>9</v>
      </c>
      <c r="U4" s="47">
        <v>4824</v>
      </c>
      <c r="V4" s="47">
        <v>0.000833</v>
      </c>
      <c r="W4" s="47">
        <v>6.2E-05</v>
      </c>
      <c r="X4" s="79"/>
      <c r="Y4" s="79"/>
      <c r="Z4" s="47"/>
      <c r="AA4" s="69">
        <v>4</v>
      </c>
      <c r="AB4" s="69"/>
      <c r="AC4" s="70"/>
      <c r="AD4">
        <v>227</v>
      </c>
      <c r="AE4">
        <v>3555</v>
      </c>
      <c r="AF4">
        <v>815</v>
      </c>
      <c r="AG4">
        <v>758</v>
      </c>
      <c r="AI4" t="s">
        <v>1582</v>
      </c>
      <c r="AJ4" t="s">
        <v>1754</v>
      </c>
      <c r="AM4" s="75">
        <v>44577.07208333333</v>
      </c>
      <c r="AN4" t="s">
        <v>2207</v>
      </c>
      <c r="AO4" s="77" t="s">
        <v>2475</v>
      </c>
      <c r="AP4" t="s">
        <v>66</v>
      </c>
      <c r="AS4" s="2"/>
    </row>
    <row r="5" spans="1:45" ht="15">
      <c r="A5" s="62" t="s">
        <v>196</v>
      </c>
      <c r="B5" s="63"/>
      <c r="C5" s="63" t="s">
        <v>46</v>
      </c>
      <c r="D5" s="64"/>
      <c r="E5" s="66">
        <v>50</v>
      </c>
      <c r="F5" s="93" t="s">
        <v>1899</v>
      </c>
      <c r="G5" s="63"/>
      <c r="H5" s="67" t="str">
        <f>Vertices[[#This Row],[Vertex]]</f>
        <v>myarabpati</v>
      </c>
      <c r="I5" s="68"/>
      <c r="J5" s="68"/>
      <c r="K5" s="67" t="s">
        <v>2538</v>
      </c>
      <c r="L5" s="71"/>
      <c r="M5" s="72">
        <v>6023.19677734375</v>
      </c>
      <c r="N5" s="72">
        <v>3677.280029296875</v>
      </c>
      <c r="O5" s="73"/>
      <c r="P5" s="74"/>
      <c r="Q5" s="74"/>
      <c r="R5" s="46">
        <v>9</v>
      </c>
      <c r="S5" s="46">
        <v>0</v>
      </c>
      <c r="T5" s="46">
        <v>9</v>
      </c>
      <c r="U5" s="47">
        <v>72</v>
      </c>
      <c r="V5" s="47">
        <v>0.111111</v>
      </c>
      <c r="W5" s="47">
        <v>0</v>
      </c>
      <c r="X5" s="79"/>
      <c r="Y5" s="79"/>
      <c r="Z5" s="47"/>
      <c r="AA5" s="69">
        <v>5</v>
      </c>
      <c r="AB5" s="69"/>
      <c r="AC5" s="70"/>
      <c r="AD5">
        <v>1560</v>
      </c>
      <c r="AE5">
        <v>40</v>
      </c>
      <c r="AF5">
        <v>1985</v>
      </c>
      <c r="AG5">
        <v>20</v>
      </c>
      <c r="AI5" t="s">
        <v>1366</v>
      </c>
      <c r="AJ5" t="s">
        <v>1634</v>
      </c>
      <c r="AK5" s="77" t="s">
        <v>1783</v>
      </c>
      <c r="AM5" s="75">
        <v>43891.78939814815</v>
      </c>
      <c r="AN5" t="s">
        <v>2207</v>
      </c>
      <c r="AO5" s="77" t="s">
        <v>2219</v>
      </c>
      <c r="AP5" t="s">
        <v>66</v>
      </c>
      <c r="AS5" s="2"/>
    </row>
    <row r="6" spans="1:45" ht="15">
      <c r="A6" s="62" t="s">
        <v>249</v>
      </c>
      <c r="B6" s="63" t="s">
        <v>2854</v>
      </c>
      <c r="C6" s="63" t="s">
        <v>46</v>
      </c>
      <c r="D6" s="64"/>
      <c r="E6" s="66">
        <v>50</v>
      </c>
      <c r="F6" s="93" t="s">
        <v>1972</v>
      </c>
      <c r="G6" s="63"/>
      <c r="H6" s="67" t="str">
        <f>Vertices[[#This Row],[Vertex]]</f>
        <v>starbucksuae</v>
      </c>
      <c r="I6" s="68"/>
      <c r="J6" s="68"/>
      <c r="K6" s="67" t="s">
        <v>2611</v>
      </c>
      <c r="L6" s="71"/>
      <c r="M6" s="72">
        <v>4257.50927734375</v>
      </c>
      <c r="N6" s="72">
        <v>4695.71630859375</v>
      </c>
      <c r="O6" s="73"/>
      <c r="P6" s="74"/>
      <c r="Q6" s="74"/>
      <c r="R6" s="46">
        <v>8</v>
      </c>
      <c r="S6" s="46">
        <v>1</v>
      </c>
      <c r="T6" s="46">
        <v>8</v>
      </c>
      <c r="U6" s="47">
        <v>2742.8</v>
      </c>
      <c r="V6" s="47">
        <v>0.001563</v>
      </c>
      <c r="W6" s="47">
        <v>0.004048</v>
      </c>
      <c r="X6" s="79"/>
      <c r="Y6" s="79"/>
      <c r="Z6" s="47"/>
      <c r="AA6" s="69">
        <v>6</v>
      </c>
      <c r="AB6" s="69"/>
      <c r="AC6" s="70"/>
      <c r="AD6">
        <v>6</v>
      </c>
      <c r="AE6">
        <v>399</v>
      </c>
      <c r="AF6">
        <v>914</v>
      </c>
      <c r="AG6">
        <v>205</v>
      </c>
      <c r="AI6" t="s">
        <v>1426</v>
      </c>
      <c r="AK6" s="77" t="s">
        <v>1821</v>
      </c>
      <c r="AM6" s="75">
        <v>44230.624548611115</v>
      </c>
      <c r="AN6" t="s">
        <v>2207</v>
      </c>
      <c r="AO6" s="77" t="s">
        <v>2292</v>
      </c>
      <c r="AP6" t="s">
        <v>66</v>
      </c>
      <c r="AS6" s="2"/>
    </row>
    <row r="7" spans="1:45" ht="15">
      <c r="A7" s="62" t="s">
        <v>250</v>
      </c>
      <c r="B7" s="63"/>
      <c r="C7" s="63" t="s">
        <v>46</v>
      </c>
      <c r="D7" s="64"/>
      <c r="E7" s="66">
        <v>50</v>
      </c>
      <c r="F7" s="93" t="s">
        <v>1973</v>
      </c>
      <c r="G7" s="63"/>
      <c r="H7" s="67" t="str">
        <f>Vertices[[#This Row],[Vertex]]</f>
        <v>bassam_alafidli</v>
      </c>
      <c r="I7" s="68"/>
      <c r="J7" s="68"/>
      <c r="K7" s="67" t="s">
        <v>2612</v>
      </c>
      <c r="L7" s="71"/>
      <c r="M7" s="72">
        <v>4268.85205078125</v>
      </c>
      <c r="N7" s="72">
        <v>4866.1396484375</v>
      </c>
      <c r="O7" s="73"/>
      <c r="P7" s="74"/>
      <c r="Q7" s="74"/>
      <c r="R7" s="46">
        <v>8</v>
      </c>
      <c r="S7" s="46">
        <v>1</v>
      </c>
      <c r="T7" s="46">
        <v>8</v>
      </c>
      <c r="U7" s="47">
        <v>2742.8</v>
      </c>
      <c r="V7" s="47">
        <v>0.001563</v>
      </c>
      <c r="W7" s="47">
        <v>0.004048</v>
      </c>
      <c r="X7" s="79"/>
      <c r="Y7" s="79"/>
      <c r="Z7" s="47"/>
      <c r="AA7" s="69">
        <v>7</v>
      </c>
      <c r="AB7" s="69"/>
      <c r="AC7" s="70"/>
      <c r="AD7">
        <v>165</v>
      </c>
      <c r="AE7">
        <v>6</v>
      </c>
      <c r="AF7">
        <v>6</v>
      </c>
      <c r="AG7">
        <v>1</v>
      </c>
      <c r="AI7" t="s">
        <v>1427</v>
      </c>
      <c r="AJ7" t="s">
        <v>1671</v>
      </c>
      <c r="AK7" s="77" t="s">
        <v>1822</v>
      </c>
      <c r="AM7" s="75">
        <v>44787.95425925926</v>
      </c>
      <c r="AN7" t="s">
        <v>2207</v>
      </c>
      <c r="AO7" s="77" t="s">
        <v>2293</v>
      </c>
      <c r="AP7" t="s">
        <v>66</v>
      </c>
      <c r="AS7" s="2"/>
    </row>
    <row r="8" spans="1:45" ht="15">
      <c r="A8" s="62" t="s">
        <v>241</v>
      </c>
      <c r="B8" s="63"/>
      <c r="C8" s="63" t="s">
        <v>46</v>
      </c>
      <c r="D8" s="64"/>
      <c r="E8" s="66">
        <v>50</v>
      </c>
      <c r="F8" s="93" t="s">
        <v>1959</v>
      </c>
      <c r="G8" s="63"/>
      <c r="H8" s="67" t="str">
        <f>Vertices[[#This Row],[Vertex]]</f>
        <v>burgmichael</v>
      </c>
      <c r="I8" s="68"/>
      <c r="J8" s="68"/>
      <c r="K8" s="67" t="s">
        <v>2598</v>
      </c>
      <c r="L8" s="71"/>
      <c r="M8" s="72">
        <v>4856.39599609375</v>
      </c>
      <c r="N8" s="72">
        <v>6809.990234375</v>
      </c>
      <c r="O8" s="73"/>
      <c r="P8" s="74"/>
      <c r="Q8" s="74"/>
      <c r="R8" s="46">
        <v>8</v>
      </c>
      <c r="S8" s="46">
        <v>0</v>
      </c>
      <c r="T8" s="46">
        <v>8</v>
      </c>
      <c r="U8" s="47">
        <v>4562.8</v>
      </c>
      <c r="V8" s="47">
        <v>0.001565</v>
      </c>
      <c r="W8" s="47">
        <v>0.003896</v>
      </c>
      <c r="X8" s="79"/>
      <c r="Y8" s="79"/>
      <c r="Z8" s="47"/>
      <c r="AA8" s="69">
        <v>8</v>
      </c>
      <c r="AB8" s="69"/>
      <c r="AC8" s="70"/>
      <c r="AD8">
        <v>8383</v>
      </c>
      <c r="AE8">
        <v>7651</v>
      </c>
      <c r="AF8">
        <v>23656</v>
      </c>
      <c r="AG8">
        <v>7278</v>
      </c>
      <c r="AI8" t="s">
        <v>1414</v>
      </c>
      <c r="AJ8" t="s">
        <v>1666</v>
      </c>
      <c r="AK8" s="77" t="s">
        <v>1812</v>
      </c>
      <c r="AM8" s="75">
        <v>40735.63480324074</v>
      </c>
      <c r="AN8" t="s">
        <v>2207</v>
      </c>
      <c r="AO8" s="77" t="s">
        <v>2279</v>
      </c>
      <c r="AP8" t="s">
        <v>66</v>
      </c>
      <c r="AS8" s="2"/>
    </row>
    <row r="9" spans="1:45" ht="15">
      <c r="A9" s="62" t="s">
        <v>284</v>
      </c>
      <c r="B9" s="63"/>
      <c r="C9" s="63" t="s">
        <v>46</v>
      </c>
      <c r="D9" s="64"/>
      <c r="E9" s="66">
        <v>50</v>
      </c>
      <c r="F9" s="93" t="s">
        <v>2014</v>
      </c>
      <c r="G9" s="63"/>
      <c r="H9" s="67" t="str">
        <f>Vertices[[#This Row],[Vertex]]</f>
        <v>hanabak4</v>
      </c>
      <c r="I9" s="68"/>
      <c r="J9" s="68"/>
      <c r="K9" s="67" t="s">
        <v>2653</v>
      </c>
      <c r="L9" s="71"/>
      <c r="M9" s="72">
        <v>8247.4970703125</v>
      </c>
      <c r="N9" s="72">
        <v>5784.71630859375</v>
      </c>
      <c r="O9" s="73"/>
      <c r="P9" s="74"/>
      <c r="Q9" s="74"/>
      <c r="R9" s="46">
        <v>8</v>
      </c>
      <c r="S9" s="46">
        <v>0</v>
      </c>
      <c r="T9" s="46">
        <v>8</v>
      </c>
      <c r="U9" s="47">
        <v>4228</v>
      </c>
      <c r="V9" s="47">
        <v>0.001522</v>
      </c>
      <c r="W9" s="47">
        <v>0.003788</v>
      </c>
      <c r="X9" s="79"/>
      <c r="Y9" s="79"/>
      <c r="Z9" s="47"/>
      <c r="AA9" s="69">
        <v>9</v>
      </c>
      <c r="AB9" s="69"/>
      <c r="AC9" s="70"/>
      <c r="AD9">
        <v>4907</v>
      </c>
      <c r="AE9">
        <v>512</v>
      </c>
      <c r="AF9">
        <v>6592</v>
      </c>
      <c r="AG9">
        <v>6365</v>
      </c>
      <c r="AI9" t="s">
        <v>1463</v>
      </c>
      <c r="AM9" s="75">
        <v>43678.200324074074</v>
      </c>
      <c r="AN9" t="s">
        <v>2207</v>
      </c>
      <c r="AO9" s="77" t="s">
        <v>2334</v>
      </c>
      <c r="AP9" t="s">
        <v>66</v>
      </c>
      <c r="AS9" s="2"/>
    </row>
    <row r="10" spans="1:45" ht="15">
      <c r="A10" s="62" t="s">
        <v>460</v>
      </c>
      <c r="B10" s="63" t="s">
        <v>2854</v>
      </c>
      <c r="C10" s="63" t="s">
        <v>46</v>
      </c>
      <c r="D10" s="64"/>
      <c r="E10" s="66">
        <v>50</v>
      </c>
      <c r="F10" s="93" t="s">
        <v>1898</v>
      </c>
      <c r="G10" s="63"/>
      <c r="H10" s="67" t="str">
        <f>Vertices[[#This Row],[Vertex]]</f>
        <v>starbucks</v>
      </c>
      <c r="I10" s="68"/>
      <c r="J10" s="68"/>
      <c r="K10" s="67" t="s">
        <v>2537</v>
      </c>
      <c r="L10" s="71"/>
      <c r="M10" s="72">
        <v>3014.089111328125</v>
      </c>
      <c r="N10" s="72">
        <v>6475.66650390625</v>
      </c>
      <c r="O10" s="73"/>
      <c r="P10" s="74"/>
      <c r="Q10" s="74"/>
      <c r="R10" s="46">
        <v>5</v>
      </c>
      <c r="S10" s="46">
        <v>5</v>
      </c>
      <c r="T10" s="46">
        <v>0</v>
      </c>
      <c r="U10" s="47">
        <v>5378</v>
      </c>
      <c r="V10" s="47">
        <v>0.001096</v>
      </c>
      <c r="W10" s="47">
        <v>0.000378</v>
      </c>
      <c r="X10" s="79"/>
      <c r="Y10" s="79"/>
      <c r="Z10" s="47"/>
      <c r="AA10" s="69">
        <v>10</v>
      </c>
      <c r="AB10" s="69"/>
      <c r="AC10" s="70"/>
      <c r="AD10">
        <v>87900</v>
      </c>
      <c r="AE10">
        <v>11125027</v>
      </c>
      <c r="AF10">
        <v>266153</v>
      </c>
      <c r="AG10">
        <v>22807</v>
      </c>
      <c r="AI10" t="s">
        <v>1365</v>
      </c>
      <c r="AJ10" t="s">
        <v>1633</v>
      </c>
      <c r="AK10" s="77" t="s">
        <v>1782</v>
      </c>
      <c r="AM10" s="75">
        <v>39050.80488425926</v>
      </c>
      <c r="AN10" t="s">
        <v>2207</v>
      </c>
      <c r="AO10" s="77" t="s">
        <v>2218</v>
      </c>
      <c r="AP10" t="s">
        <v>65</v>
      </c>
      <c r="AS10" s="2"/>
    </row>
    <row r="11" spans="1:45" ht="15">
      <c r="A11" s="62" t="s">
        <v>459</v>
      </c>
      <c r="B11" s="63" t="s">
        <v>2854</v>
      </c>
      <c r="C11" s="63" t="s">
        <v>46</v>
      </c>
      <c r="D11" s="64"/>
      <c r="E11" s="66">
        <v>50</v>
      </c>
      <c r="F11" s="93" t="s">
        <v>1897</v>
      </c>
      <c r="G11" s="63"/>
      <c r="H11" s="67" t="str">
        <f>Vertices[[#This Row],[Vertex]]</f>
        <v>sbuxindonesia</v>
      </c>
      <c r="I11" s="68"/>
      <c r="J11" s="68"/>
      <c r="K11" s="67" t="s">
        <v>2536</v>
      </c>
      <c r="L11" s="71"/>
      <c r="M11" s="72">
        <v>2914.4453125</v>
      </c>
      <c r="N11" s="72">
        <v>5677.30029296875</v>
      </c>
      <c r="O11" s="73"/>
      <c r="P11" s="74"/>
      <c r="Q11" s="74"/>
      <c r="R11" s="46">
        <v>5</v>
      </c>
      <c r="S11" s="46">
        <v>5</v>
      </c>
      <c r="T11" s="46">
        <v>0</v>
      </c>
      <c r="U11" s="47">
        <v>55</v>
      </c>
      <c r="V11" s="47">
        <v>0.001078</v>
      </c>
      <c r="W11" s="47">
        <v>0.00046</v>
      </c>
      <c r="X11" s="79"/>
      <c r="Y11" s="79"/>
      <c r="Z11" s="47"/>
      <c r="AA11" s="69">
        <v>11</v>
      </c>
      <c r="AB11" s="69"/>
      <c r="AC11" s="70"/>
      <c r="AD11">
        <v>30</v>
      </c>
      <c r="AE11">
        <v>3762172</v>
      </c>
      <c r="AF11">
        <v>27968</v>
      </c>
      <c r="AG11">
        <v>3329</v>
      </c>
      <c r="AI11" t="s">
        <v>1364</v>
      </c>
      <c r="AJ11" t="s">
        <v>1632</v>
      </c>
      <c r="AK11" s="77" t="s">
        <v>1781</v>
      </c>
      <c r="AM11" s="75">
        <v>39968.52831018518</v>
      </c>
      <c r="AN11" t="s">
        <v>2207</v>
      </c>
      <c r="AO11" s="77" t="s">
        <v>2217</v>
      </c>
      <c r="AP11" t="s">
        <v>65</v>
      </c>
      <c r="AS11" s="2"/>
    </row>
    <row r="12" spans="1:45" ht="15">
      <c r="A12" s="62" t="s">
        <v>281</v>
      </c>
      <c r="B12" s="63"/>
      <c r="C12" s="63" t="s">
        <v>46</v>
      </c>
      <c r="D12" s="64"/>
      <c r="E12" s="66">
        <v>50</v>
      </c>
      <c r="F12" s="93" t="s">
        <v>2011</v>
      </c>
      <c r="G12" s="63"/>
      <c r="H12" s="67" t="str">
        <f>Vertices[[#This Row],[Vertex]]</f>
        <v>rachaelgreen</v>
      </c>
      <c r="I12" s="68"/>
      <c r="J12" s="68"/>
      <c r="K12" s="67" t="s">
        <v>2650</v>
      </c>
      <c r="L12" s="71"/>
      <c r="M12" s="72">
        <v>9321.9638671875</v>
      </c>
      <c r="N12" s="72">
        <v>2360.722900390625</v>
      </c>
      <c r="O12" s="73"/>
      <c r="P12" s="74"/>
      <c r="Q12" s="74"/>
      <c r="R12" s="46">
        <v>4</v>
      </c>
      <c r="S12" s="46">
        <v>3</v>
      </c>
      <c r="T12" s="46">
        <v>1</v>
      </c>
      <c r="U12" s="47">
        <v>1</v>
      </c>
      <c r="V12" s="47">
        <v>0.001029</v>
      </c>
      <c r="W12" s="47">
        <v>0.000193</v>
      </c>
      <c r="X12" s="79"/>
      <c r="Y12" s="79"/>
      <c r="Z12" s="47"/>
      <c r="AA12" s="69">
        <v>12</v>
      </c>
      <c r="AB12" s="69"/>
      <c r="AC12" s="70"/>
      <c r="AD12">
        <v>1783</v>
      </c>
      <c r="AE12">
        <v>1076</v>
      </c>
      <c r="AF12">
        <v>35463</v>
      </c>
      <c r="AG12">
        <v>94614</v>
      </c>
      <c r="AI12" t="s">
        <v>1460</v>
      </c>
      <c r="AM12" s="75">
        <v>39850.164976851855</v>
      </c>
      <c r="AN12" t="s">
        <v>2207</v>
      </c>
      <c r="AO12" s="77" t="s">
        <v>2331</v>
      </c>
      <c r="AP12" t="s">
        <v>66</v>
      </c>
      <c r="AS12" s="2"/>
    </row>
    <row r="13" spans="1:45" ht="15">
      <c r="A13" s="62" t="s">
        <v>430</v>
      </c>
      <c r="B13" s="63"/>
      <c r="C13" s="63" t="s">
        <v>46</v>
      </c>
      <c r="D13" s="64"/>
      <c r="E13" s="66">
        <v>50</v>
      </c>
      <c r="F13" s="93" t="s">
        <v>2170</v>
      </c>
      <c r="G13" s="63"/>
      <c r="H13" s="67" t="str">
        <f>Vertices[[#This Row],[Vertex]]</f>
        <v>qmarinanajwa</v>
      </c>
      <c r="I13" s="68"/>
      <c r="J13" s="68"/>
      <c r="K13" s="67" t="s">
        <v>2809</v>
      </c>
      <c r="L13" s="71"/>
      <c r="M13" s="72">
        <v>7173.04541015625</v>
      </c>
      <c r="N13" s="72">
        <v>2778.9482421875</v>
      </c>
      <c r="O13" s="73"/>
      <c r="P13" s="74"/>
      <c r="Q13" s="74"/>
      <c r="R13" s="46">
        <v>4</v>
      </c>
      <c r="S13" s="46">
        <v>2</v>
      </c>
      <c r="T13" s="46">
        <v>2</v>
      </c>
      <c r="U13" s="47">
        <v>611</v>
      </c>
      <c r="V13" s="47">
        <v>0.001499</v>
      </c>
      <c r="W13" s="47">
        <v>0.003895</v>
      </c>
      <c r="X13" s="79"/>
      <c r="Y13" s="79"/>
      <c r="Z13" s="47"/>
      <c r="AA13" s="69">
        <v>13</v>
      </c>
      <c r="AB13" s="69"/>
      <c r="AC13" s="70"/>
      <c r="AD13">
        <v>825</v>
      </c>
      <c r="AE13">
        <v>3427</v>
      </c>
      <c r="AF13">
        <v>117898</v>
      </c>
      <c r="AG13">
        <v>13446</v>
      </c>
      <c r="AJ13" t="s">
        <v>1761</v>
      </c>
      <c r="AM13" s="75">
        <v>40894.112280092595</v>
      </c>
      <c r="AN13" t="s">
        <v>2207</v>
      </c>
      <c r="AO13" s="77" t="s">
        <v>2490</v>
      </c>
      <c r="AP13" t="s">
        <v>66</v>
      </c>
      <c r="AS13" s="2"/>
    </row>
    <row r="14" spans="1:45" ht="15">
      <c r="A14" s="62" t="s">
        <v>440</v>
      </c>
      <c r="B14" s="63"/>
      <c r="C14" s="63" t="s">
        <v>46</v>
      </c>
      <c r="D14" s="64"/>
      <c r="E14" s="66">
        <v>50</v>
      </c>
      <c r="F14" s="93" t="s">
        <v>2166</v>
      </c>
      <c r="G14" s="63"/>
      <c r="H14" s="67" t="str">
        <f>Vertices[[#This Row],[Vertex]]</f>
        <v>yuecchi86</v>
      </c>
      <c r="I14" s="68"/>
      <c r="J14" s="68"/>
      <c r="K14" s="67" t="s">
        <v>2805</v>
      </c>
      <c r="L14" s="71"/>
      <c r="M14" s="72">
        <v>7330.19140625</v>
      </c>
      <c r="N14" s="72">
        <v>4124.29541015625</v>
      </c>
      <c r="O14" s="73"/>
      <c r="P14" s="74"/>
      <c r="Q14" s="74"/>
      <c r="R14" s="46">
        <v>3</v>
      </c>
      <c r="S14" s="46">
        <v>2</v>
      </c>
      <c r="T14" s="46">
        <v>1</v>
      </c>
      <c r="U14" s="47">
        <v>1</v>
      </c>
      <c r="V14" s="47">
        <v>0.001495</v>
      </c>
      <c r="W14" s="47">
        <v>0.00388</v>
      </c>
      <c r="X14" s="79"/>
      <c r="Y14" s="79"/>
      <c r="Z14" s="47"/>
      <c r="AA14" s="69">
        <v>14</v>
      </c>
      <c r="AB14" s="69"/>
      <c r="AC14" s="70"/>
      <c r="AD14">
        <v>662</v>
      </c>
      <c r="AE14">
        <v>1354</v>
      </c>
      <c r="AF14">
        <v>104486</v>
      </c>
      <c r="AG14">
        <v>1043</v>
      </c>
      <c r="AI14" t="s">
        <v>1593</v>
      </c>
      <c r="AJ14" t="s">
        <v>1627</v>
      </c>
      <c r="AM14" s="75">
        <v>40338.219293981485</v>
      </c>
      <c r="AN14" t="s">
        <v>2207</v>
      </c>
      <c r="AO14" s="77" t="s">
        <v>2486</v>
      </c>
      <c r="AP14" t="s">
        <v>66</v>
      </c>
      <c r="AS14" s="2"/>
    </row>
    <row r="15" spans="1:45" ht="15">
      <c r="A15" s="62" t="s">
        <v>210</v>
      </c>
      <c r="B15" s="63"/>
      <c r="C15" s="63" t="s">
        <v>46</v>
      </c>
      <c r="D15" s="64"/>
      <c r="E15" s="66">
        <v>50</v>
      </c>
      <c r="F15" s="93" t="s">
        <v>1923</v>
      </c>
      <c r="G15" s="63"/>
      <c r="H15" s="67" t="str">
        <f>Vertices[[#This Row],[Vertex]]</f>
        <v>theresetaylor12</v>
      </c>
      <c r="I15" s="68"/>
      <c r="J15" s="68"/>
      <c r="K15" s="67" t="s">
        <v>2562</v>
      </c>
      <c r="L15" s="71"/>
      <c r="M15" s="72">
        <v>6978.15478515625</v>
      </c>
      <c r="N15" s="72">
        <v>2746.4931640625</v>
      </c>
      <c r="O15" s="73"/>
      <c r="P15" s="74"/>
      <c r="Q15" s="74"/>
      <c r="R15" s="46">
        <v>3</v>
      </c>
      <c r="S15" s="46">
        <v>1</v>
      </c>
      <c r="T15" s="46">
        <v>3</v>
      </c>
      <c r="U15" s="47">
        <v>304</v>
      </c>
      <c r="V15" s="47">
        <v>0.001497</v>
      </c>
      <c r="W15" s="47">
        <v>0.003813</v>
      </c>
      <c r="X15" s="79"/>
      <c r="Y15" s="79"/>
      <c r="Z15" s="47"/>
      <c r="AA15" s="69">
        <v>15</v>
      </c>
      <c r="AB15" s="69"/>
      <c r="AC15" s="70"/>
      <c r="AD15">
        <v>1731</v>
      </c>
      <c r="AE15">
        <v>2058</v>
      </c>
      <c r="AF15">
        <v>74424</v>
      </c>
      <c r="AG15">
        <v>37585</v>
      </c>
      <c r="AI15" t="s">
        <v>1386</v>
      </c>
      <c r="AJ15" t="s">
        <v>1649</v>
      </c>
      <c r="AK15" s="77" t="s">
        <v>1796</v>
      </c>
      <c r="AM15" s="75">
        <v>41059.62590277778</v>
      </c>
      <c r="AN15" t="s">
        <v>2207</v>
      </c>
      <c r="AO15" s="77" t="s">
        <v>2243</v>
      </c>
      <c r="AP15" t="s">
        <v>66</v>
      </c>
      <c r="AS15" s="2"/>
    </row>
    <row r="16" spans="1:45" ht="15">
      <c r="A16" s="62" t="s">
        <v>211</v>
      </c>
      <c r="B16" s="63"/>
      <c r="C16" s="63" t="s">
        <v>46</v>
      </c>
      <c r="D16" s="64"/>
      <c r="E16" s="66">
        <v>50</v>
      </c>
      <c r="F16" s="93" t="s">
        <v>1925</v>
      </c>
      <c r="G16" s="63"/>
      <c r="H16" s="67" t="str">
        <f>Vertices[[#This Row],[Vertex]]</f>
        <v>az_abdulkarim</v>
      </c>
      <c r="I16" s="68"/>
      <c r="J16" s="68"/>
      <c r="K16" s="67" t="s">
        <v>2564</v>
      </c>
      <c r="L16" s="71"/>
      <c r="M16" s="72">
        <v>6523.08447265625</v>
      </c>
      <c r="N16" s="72">
        <v>2366.153076171875</v>
      </c>
      <c r="O16" s="73"/>
      <c r="P16" s="74"/>
      <c r="Q16" s="74"/>
      <c r="R16" s="46">
        <v>3</v>
      </c>
      <c r="S16" s="46">
        <v>1</v>
      </c>
      <c r="T16" s="46">
        <v>3</v>
      </c>
      <c r="U16" s="47">
        <v>304</v>
      </c>
      <c r="V16" s="47">
        <v>0.001497</v>
      </c>
      <c r="W16" s="47">
        <v>0.003813</v>
      </c>
      <c r="X16" s="79"/>
      <c r="Y16" s="79"/>
      <c r="Z16" s="47"/>
      <c r="AA16" s="69">
        <v>16</v>
      </c>
      <c r="AB16" s="69"/>
      <c r="AC16" s="70"/>
      <c r="AD16">
        <v>827</v>
      </c>
      <c r="AE16">
        <v>561</v>
      </c>
      <c r="AF16">
        <v>8744</v>
      </c>
      <c r="AG16">
        <v>20879</v>
      </c>
      <c r="AI16" t="s">
        <v>1388</v>
      </c>
      <c r="AJ16" t="s">
        <v>1650</v>
      </c>
      <c r="AK16" s="77" t="s">
        <v>1797</v>
      </c>
      <c r="AM16" s="75">
        <v>41595.34055555556</v>
      </c>
      <c r="AN16" t="s">
        <v>2207</v>
      </c>
      <c r="AO16" s="77" t="s">
        <v>2245</v>
      </c>
      <c r="AP16" t="s">
        <v>66</v>
      </c>
      <c r="AS16" s="2"/>
    </row>
    <row r="17" spans="1:45" ht="15">
      <c r="A17" s="62" t="s">
        <v>195</v>
      </c>
      <c r="B17" s="63"/>
      <c r="C17" s="63" t="s">
        <v>46</v>
      </c>
      <c r="D17" s="64"/>
      <c r="E17" s="66">
        <v>50</v>
      </c>
      <c r="F17" s="93" t="s">
        <v>1896</v>
      </c>
      <c r="G17" s="63"/>
      <c r="H17" s="67" t="str">
        <f>Vertices[[#This Row],[Vertex]]</f>
        <v>excavationpro</v>
      </c>
      <c r="I17" s="68"/>
      <c r="J17" s="68"/>
      <c r="K17" s="67" t="s">
        <v>2535</v>
      </c>
      <c r="L17" s="71"/>
      <c r="M17" s="72">
        <v>4515.8134765625</v>
      </c>
      <c r="N17" s="72">
        <v>6083.6005859375</v>
      </c>
      <c r="O17" s="73"/>
      <c r="P17" s="74"/>
      <c r="Q17" s="74"/>
      <c r="R17" s="46">
        <v>3</v>
      </c>
      <c r="S17" s="46">
        <v>0</v>
      </c>
      <c r="T17" s="46">
        <v>3</v>
      </c>
      <c r="U17" s="47">
        <v>1532.8</v>
      </c>
      <c r="V17" s="47">
        <v>0.001541</v>
      </c>
      <c r="W17" s="47">
        <v>0.003822</v>
      </c>
      <c r="X17" s="79"/>
      <c r="Y17" s="79"/>
      <c r="Z17" s="47"/>
      <c r="AA17" s="69">
        <v>17</v>
      </c>
      <c r="AB17" s="69"/>
      <c r="AC17" s="70"/>
      <c r="AD17">
        <v>663</v>
      </c>
      <c r="AE17">
        <v>1077</v>
      </c>
      <c r="AF17">
        <v>6813</v>
      </c>
      <c r="AG17">
        <v>9555</v>
      </c>
      <c r="AI17" t="s">
        <v>1363</v>
      </c>
      <c r="AJ17" t="s">
        <v>1631</v>
      </c>
      <c r="AK17" s="77" t="s">
        <v>1780</v>
      </c>
      <c r="AM17" s="75">
        <v>40662.12459490741</v>
      </c>
      <c r="AN17" t="s">
        <v>2207</v>
      </c>
      <c r="AO17" s="77" t="s">
        <v>2216</v>
      </c>
      <c r="AP17" t="s">
        <v>66</v>
      </c>
      <c r="AS17" s="2"/>
    </row>
    <row r="18" spans="1:45" ht="15">
      <c r="A18" s="62" t="s">
        <v>287</v>
      </c>
      <c r="B18" s="63"/>
      <c r="C18" s="63" t="s">
        <v>46</v>
      </c>
      <c r="D18" s="64"/>
      <c r="E18" s="66">
        <v>50</v>
      </c>
      <c r="F18" s="93" t="s">
        <v>2024</v>
      </c>
      <c r="G18" s="63"/>
      <c r="H18" s="67" t="str">
        <f>Vertices[[#This Row],[Vertex]]</f>
        <v>syhmza</v>
      </c>
      <c r="I18" s="68"/>
      <c r="J18" s="68"/>
      <c r="K18" s="67" t="s">
        <v>2663</v>
      </c>
      <c r="L18" s="71"/>
      <c r="M18" s="72">
        <v>4636.21484375</v>
      </c>
      <c r="N18" s="72">
        <v>5599.873046875</v>
      </c>
      <c r="O18" s="73"/>
      <c r="P18" s="74"/>
      <c r="Q18" s="74"/>
      <c r="R18" s="46">
        <v>3</v>
      </c>
      <c r="S18" s="46">
        <v>0</v>
      </c>
      <c r="T18" s="46">
        <v>3</v>
      </c>
      <c r="U18" s="47">
        <v>1218</v>
      </c>
      <c r="V18" s="47">
        <v>0.001499</v>
      </c>
      <c r="W18" s="47">
        <v>0.003716</v>
      </c>
      <c r="X18" s="79"/>
      <c r="Y18" s="79"/>
      <c r="Z18" s="47"/>
      <c r="AA18" s="69">
        <v>18</v>
      </c>
      <c r="AB18" s="69"/>
      <c r="AC18" s="70"/>
      <c r="AD18">
        <v>437</v>
      </c>
      <c r="AE18">
        <v>135</v>
      </c>
      <c r="AF18">
        <v>2339</v>
      </c>
      <c r="AG18">
        <v>722</v>
      </c>
      <c r="AI18" t="s">
        <v>1473</v>
      </c>
      <c r="AJ18" t="s">
        <v>1694</v>
      </c>
      <c r="AM18" s="75">
        <v>40766.67869212963</v>
      </c>
      <c r="AN18" t="s">
        <v>2207</v>
      </c>
      <c r="AO18" s="77" t="s">
        <v>2344</v>
      </c>
      <c r="AP18" t="s">
        <v>66</v>
      </c>
      <c r="AS18" s="2"/>
    </row>
    <row r="19" spans="1:45" ht="15">
      <c r="A19" s="62" t="s">
        <v>481</v>
      </c>
      <c r="B19" s="63"/>
      <c r="C19" s="63" t="s">
        <v>46</v>
      </c>
      <c r="D19" s="64"/>
      <c r="E19" s="66">
        <v>50</v>
      </c>
      <c r="F19" s="93" t="s">
        <v>1974</v>
      </c>
      <c r="G19" s="63"/>
      <c r="H19" s="67" t="str">
        <f>Vertices[[#This Row],[Vertex]]</f>
        <v>starbucks_j</v>
      </c>
      <c r="I19" s="68"/>
      <c r="J19" s="68"/>
      <c r="K19" s="67" t="s">
        <v>2613</v>
      </c>
      <c r="L19" s="71"/>
      <c r="M19" s="72">
        <v>3107.375</v>
      </c>
      <c r="N19" s="72">
        <v>2764.61767578125</v>
      </c>
      <c r="O19" s="73"/>
      <c r="P19" s="74"/>
      <c r="Q19" s="74"/>
      <c r="R19" s="46">
        <v>2</v>
      </c>
      <c r="S19" s="46">
        <v>2</v>
      </c>
      <c r="T19" s="46">
        <v>0</v>
      </c>
      <c r="U19" s="47">
        <v>0</v>
      </c>
      <c r="V19" s="47">
        <v>0.001059</v>
      </c>
      <c r="W19" s="47">
        <v>0.000206</v>
      </c>
      <c r="X19" s="79"/>
      <c r="Y19" s="79"/>
      <c r="Z19" s="47"/>
      <c r="AA19" s="69">
        <v>19</v>
      </c>
      <c r="AB19" s="69"/>
      <c r="AC19" s="70"/>
      <c r="AD19">
        <v>1649323</v>
      </c>
      <c r="AE19">
        <v>6538652</v>
      </c>
      <c r="AF19">
        <v>542376</v>
      </c>
      <c r="AG19">
        <v>1</v>
      </c>
      <c r="AI19" t="s">
        <v>1428</v>
      </c>
      <c r="AJ19" t="s">
        <v>1672</v>
      </c>
      <c r="AK19" s="77" t="s">
        <v>1823</v>
      </c>
      <c r="AM19" s="75">
        <v>40508.14011574074</v>
      </c>
      <c r="AN19" t="s">
        <v>2207</v>
      </c>
      <c r="AO19" s="77" t="s">
        <v>2294</v>
      </c>
      <c r="AP19" t="s">
        <v>65</v>
      </c>
      <c r="AS19" s="2"/>
    </row>
    <row r="20" spans="1:45" ht="15">
      <c r="A20" s="62" t="s">
        <v>482</v>
      </c>
      <c r="B20" s="63"/>
      <c r="C20" s="63" t="s">
        <v>46</v>
      </c>
      <c r="D20" s="64"/>
      <c r="E20" s="66">
        <v>50</v>
      </c>
      <c r="F20" s="93" t="s">
        <v>1975</v>
      </c>
      <c r="G20" s="63"/>
      <c r="H20" s="67" t="str">
        <f>Vertices[[#This Row],[Vertex]]</f>
        <v>starbucksksa</v>
      </c>
      <c r="I20" s="68"/>
      <c r="J20" s="68"/>
      <c r="K20" s="67" t="s">
        <v>2614</v>
      </c>
      <c r="L20" s="71"/>
      <c r="M20" s="72">
        <v>2830.646728515625</v>
      </c>
      <c r="N20" s="72">
        <v>3723.85546875</v>
      </c>
      <c r="O20" s="73"/>
      <c r="P20" s="74"/>
      <c r="Q20" s="74"/>
      <c r="R20" s="46">
        <v>2</v>
      </c>
      <c r="S20" s="46">
        <v>2</v>
      </c>
      <c r="T20" s="46">
        <v>0</v>
      </c>
      <c r="U20" s="47">
        <v>0</v>
      </c>
      <c r="V20" s="47">
        <v>0.001059</v>
      </c>
      <c r="W20" s="47">
        <v>0.000206</v>
      </c>
      <c r="X20" s="79"/>
      <c r="Y20" s="79"/>
      <c r="Z20" s="47"/>
      <c r="AA20" s="69">
        <v>20</v>
      </c>
      <c r="AB20" s="69"/>
      <c r="AC20" s="70"/>
      <c r="AD20">
        <v>11</v>
      </c>
      <c r="AE20">
        <v>3903</v>
      </c>
      <c r="AF20">
        <v>1999</v>
      </c>
      <c r="AG20">
        <v>596</v>
      </c>
      <c r="AI20" t="s">
        <v>1426</v>
      </c>
      <c r="AK20" s="77" t="s">
        <v>1824</v>
      </c>
      <c r="AM20" s="75">
        <v>44174.48099537037</v>
      </c>
      <c r="AN20" t="s">
        <v>2207</v>
      </c>
      <c r="AO20" s="77" t="s">
        <v>2295</v>
      </c>
      <c r="AP20" t="s">
        <v>65</v>
      </c>
      <c r="AS20" s="2"/>
    </row>
    <row r="21" spans="1:45" ht="15">
      <c r="A21" s="62" t="s">
        <v>483</v>
      </c>
      <c r="B21" s="63"/>
      <c r="C21" s="63" t="s">
        <v>46</v>
      </c>
      <c r="D21" s="64"/>
      <c r="E21" s="66">
        <v>50</v>
      </c>
      <c r="F21" s="93" t="s">
        <v>1976</v>
      </c>
      <c r="G21" s="63"/>
      <c r="H21" s="67" t="str">
        <f>Vertices[[#This Row],[Vertex]]</f>
        <v>starbucksqtr</v>
      </c>
      <c r="I21" s="68"/>
      <c r="J21" s="68"/>
      <c r="K21" s="67" t="s">
        <v>2615</v>
      </c>
      <c r="L21" s="71"/>
      <c r="M21" s="72">
        <v>3002.4560546875</v>
      </c>
      <c r="N21" s="72">
        <v>3185.602294921875</v>
      </c>
      <c r="O21" s="73"/>
      <c r="P21" s="74"/>
      <c r="Q21" s="74"/>
      <c r="R21" s="46">
        <v>2</v>
      </c>
      <c r="S21" s="46">
        <v>2</v>
      </c>
      <c r="T21" s="46">
        <v>0</v>
      </c>
      <c r="U21" s="47">
        <v>0</v>
      </c>
      <c r="V21" s="47">
        <v>0.001059</v>
      </c>
      <c r="W21" s="47">
        <v>0.000206</v>
      </c>
      <c r="X21" s="79"/>
      <c r="Y21" s="79"/>
      <c r="Z21" s="47"/>
      <c r="AA21" s="69">
        <v>21</v>
      </c>
      <c r="AB21" s="69"/>
      <c r="AC21" s="70"/>
      <c r="AD21">
        <v>4</v>
      </c>
      <c r="AE21">
        <v>129</v>
      </c>
      <c r="AF21">
        <v>284</v>
      </c>
      <c r="AG21">
        <v>0</v>
      </c>
      <c r="AI21" t="s">
        <v>1426</v>
      </c>
      <c r="AK21" s="77" t="s">
        <v>1825</v>
      </c>
      <c r="AM21" s="75">
        <v>44230.62762731482</v>
      </c>
      <c r="AN21" t="s">
        <v>2207</v>
      </c>
      <c r="AO21" s="77" t="s">
        <v>2296</v>
      </c>
      <c r="AP21" t="s">
        <v>65</v>
      </c>
      <c r="AS21" s="2"/>
    </row>
    <row r="22" spans="1:45" ht="15">
      <c r="A22" s="62" t="s">
        <v>484</v>
      </c>
      <c r="B22" s="63"/>
      <c r="C22" s="63" t="s">
        <v>46</v>
      </c>
      <c r="D22" s="64"/>
      <c r="E22" s="66">
        <v>50</v>
      </c>
      <c r="F22" s="93" t="s">
        <v>1977</v>
      </c>
      <c r="G22" s="63"/>
      <c r="H22" s="67" t="str">
        <f>Vertices[[#This Row],[Vertex]]</f>
        <v>starbucksjordan</v>
      </c>
      <c r="I22" s="68"/>
      <c r="J22" s="68"/>
      <c r="K22" s="67" t="s">
        <v>2616</v>
      </c>
      <c r="L22" s="71"/>
      <c r="M22" s="72">
        <v>3289.538818359375</v>
      </c>
      <c r="N22" s="72">
        <v>2427.453369140625</v>
      </c>
      <c r="O22" s="73"/>
      <c r="P22" s="74"/>
      <c r="Q22" s="74"/>
      <c r="R22" s="46">
        <v>2</v>
      </c>
      <c r="S22" s="46">
        <v>2</v>
      </c>
      <c r="T22" s="46">
        <v>0</v>
      </c>
      <c r="U22" s="47">
        <v>0</v>
      </c>
      <c r="V22" s="47">
        <v>0.001059</v>
      </c>
      <c r="W22" s="47">
        <v>0.000206</v>
      </c>
      <c r="X22" s="79"/>
      <c r="Y22" s="79"/>
      <c r="Z22" s="47"/>
      <c r="AA22" s="69">
        <v>22</v>
      </c>
      <c r="AB22" s="69"/>
      <c r="AC22" s="70"/>
      <c r="AD22">
        <v>1</v>
      </c>
      <c r="AE22">
        <v>152</v>
      </c>
      <c r="AF22">
        <v>284</v>
      </c>
      <c r="AG22">
        <v>0</v>
      </c>
      <c r="AI22" t="s">
        <v>1426</v>
      </c>
      <c r="AK22" s="77" t="s">
        <v>1826</v>
      </c>
      <c r="AM22" s="75">
        <v>44390.53277777778</v>
      </c>
      <c r="AN22" t="s">
        <v>2207</v>
      </c>
      <c r="AO22" s="77" t="s">
        <v>2297</v>
      </c>
      <c r="AP22" t="s">
        <v>65</v>
      </c>
      <c r="AS22" s="2"/>
    </row>
    <row r="23" spans="1:45" ht="15">
      <c r="A23" s="62" t="s">
        <v>471</v>
      </c>
      <c r="B23" s="63"/>
      <c r="C23" s="63" t="s">
        <v>46</v>
      </c>
      <c r="D23" s="64"/>
      <c r="E23" s="66">
        <v>50</v>
      </c>
      <c r="F23" s="93" t="s">
        <v>1924</v>
      </c>
      <c r="G23" s="63"/>
      <c r="H23" s="67" t="str">
        <f>Vertices[[#This Row],[Vertex]]</f>
        <v>bordersbooks</v>
      </c>
      <c r="I23" s="68"/>
      <c r="J23" s="68"/>
      <c r="K23" s="67" t="s">
        <v>2563</v>
      </c>
      <c r="L23" s="71"/>
      <c r="M23" s="72">
        <v>6909.05419921875</v>
      </c>
      <c r="N23" s="72">
        <v>481.8439636230469</v>
      </c>
      <c r="O23" s="73"/>
      <c r="P23" s="74"/>
      <c r="Q23" s="74"/>
      <c r="R23" s="46">
        <v>2</v>
      </c>
      <c r="S23" s="46">
        <v>2</v>
      </c>
      <c r="T23" s="46">
        <v>0</v>
      </c>
      <c r="U23" s="47">
        <v>0</v>
      </c>
      <c r="V23" s="47">
        <v>0.001029</v>
      </c>
      <c r="W23" s="47">
        <v>0.000193</v>
      </c>
      <c r="X23" s="79"/>
      <c r="Y23" s="79"/>
      <c r="Z23" s="47"/>
      <c r="AA23" s="69">
        <v>23</v>
      </c>
      <c r="AB23" s="69"/>
      <c r="AC23" s="70"/>
      <c r="AD23">
        <v>121</v>
      </c>
      <c r="AE23">
        <v>231</v>
      </c>
      <c r="AF23">
        <v>14</v>
      </c>
      <c r="AG23">
        <v>0</v>
      </c>
      <c r="AI23" t="s">
        <v>1387</v>
      </c>
      <c r="AM23" s="75">
        <v>41214.10196759259</v>
      </c>
      <c r="AN23" t="s">
        <v>2207</v>
      </c>
      <c r="AO23" s="77" t="s">
        <v>2244</v>
      </c>
      <c r="AP23" t="s">
        <v>65</v>
      </c>
      <c r="AS23" s="2"/>
    </row>
    <row r="24" spans="1:45" ht="15">
      <c r="A24" s="62" t="s">
        <v>235</v>
      </c>
      <c r="B24" s="63"/>
      <c r="C24" s="63" t="s">
        <v>46</v>
      </c>
      <c r="D24" s="64"/>
      <c r="E24" s="66">
        <v>50</v>
      </c>
      <c r="F24" s="93" t="s">
        <v>1953</v>
      </c>
      <c r="G24" s="63"/>
      <c r="H24" s="67" t="str">
        <f>Vertices[[#This Row],[Vertex]]</f>
        <v>swimminsage</v>
      </c>
      <c r="I24" s="68"/>
      <c r="J24" s="68"/>
      <c r="K24" s="67" t="s">
        <v>2592</v>
      </c>
      <c r="L24" s="71"/>
      <c r="M24" s="72">
        <v>7878.16064453125</v>
      </c>
      <c r="N24" s="72">
        <v>4774.42138671875</v>
      </c>
      <c r="O24" s="73"/>
      <c r="P24" s="74"/>
      <c r="Q24" s="74"/>
      <c r="R24" s="46">
        <v>2</v>
      </c>
      <c r="S24" s="46">
        <v>1</v>
      </c>
      <c r="T24" s="46">
        <v>2</v>
      </c>
      <c r="U24" s="47">
        <v>0</v>
      </c>
      <c r="V24" s="47">
        <v>0.001493</v>
      </c>
      <c r="W24" s="47">
        <v>0.003784</v>
      </c>
      <c r="X24" s="79"/>
      <c r="Y24" s="79"/>
      <c r="Z24" s="47"/>
      <c r="AA24" s="69">
        <v>24</v>
      </c>
      <c r="AB24" s="69"/>
      <c r="AC24" s="70"/>
      <c r="AD24">
        <v>22</v>
      </c>
      <c r="AE24">
        <v>11</v>
      </c>
      <c r="AF24">
        <v>338</v>
      </c>
      <c r="AG24">
        <v>344</v>
      </c>
      <c r="AI24" t="s">
        <v>1409</v>
      </c>
      <c r="AM24" s="75">
        <v>44847.22200231482</v>
      </c>
      <c r="AN24" t="s">
        <v>2207</v>
      </c>
      <c r="AO24" s="77" t="s">
        <v>2273</v>
      </c>
      <c r="AP24" t="s">
        <v>66</v>
      </c>
      <c r="AS24" s="2"/>
    </row>
    <row r="25" spans="1:45" ht="15">
      <c r="A25" s="62" t="s">
        <v>236</v>
      </c>
      <c r="B25" s="63"/>
      <c r="C25" s="63" t="s">
        <v>46</v>
      </c>
      <c r="D25" s="64"/>
      <c r="E25" s="66">
        <v>50</v>
      </c>
      <c r="F25" s="93" t="s">
        <v>1954</v>
      </c>
      <c r="G25" s="63"/>
      <c r="H25" s="67" t="str">
        <f>Vertices[[#This Row],[Vertex]]</f>
        <v>menuiq</v>
      </c>
      <c r="I25" s="68"/>
      <c r="J25" s="68"/>
      <c r="K25" s="67" t="s">
        <v>2593</v>
      </c>
      <c r="L25" s="71"/>
      <c r="M25" s="72">
        <v>7975.10986328125</v>
      </c>
      <c r="N25" s="72">
        <v>4180.8505859375</v>
      </c>
      <c r="O25" s="73"/>
      <c r="P25" s="74"/>
      <c r="Q25" s="74"/>
      <c r="R25" s="46">
        <v>2</v>
      </c>
      <c r="S25" s="46">
        <v>1</v>
      </c>
      <c r="T25" s="46">
        <v>2</v>
      </c>
      <c r="U25" s="47">
        <v>0</v>
      </c>
      <c r="V25" s="47">
        <v>0.001493</v>
      </c>
      <c r="W25" s="47">
        <v>0.003784</v>
      </c>
      <c r="X25" s="79"/>
      <c r="Y25" s="79"/>
      <c r="Z25" s="47"/>
      <c r="AA25" s="69">
        <v>25</v>
      </c>
      <c r="AB25" s="69"/>
      <c r="AC25" s="70"/>
      <c r="AD25">
        <v>122</v>
      </c>
      <c r="AE25">
        <v>58</v>
      </c>
      <c r="AF25">
        <v>845</v>
      </c>
      <c r="AG25">
        <v>149</v>
      </c>
      <c r="AI25" t="s">
        <v>1410</v>
      </c>
      <c r="AJ25" t="s">
        <v>1627</v>
      </c>
      <c r="AK25" s="77" t="s">
        <v>1809</v>
      </c>
      <c r="AM25" s="75">
        <v>40022.551412037035</v>
      </c>
      <c r="AN25" t="s">
        <v>2207</v>
      </c>
      <c r="AO25" s="77" t="s">
        <v>2274</v>
      </c>
      <c r="AP25" t="s">
        <v>66</v>
      </c>
      <c r="AS25" s="2"/>
    </row>
    <row r="26" spans="1:45" ht="15">
      <c r="A26" s="62" t="s">
        <v>202</v>
      </c>
      <c r="B26" s="63"/>
      <c r="C26" s="63" t="s">
        <v>46</v>
      </c>
      <c r="D26" s="64"/>
      <c r="E26" s="66">
        <v>50</v>
      </c>
      <c r="F26" s="93" t="s">
        <v>1915</v>
      </c>
      <c r="G26" s="63"/>
      <c r="H26" s="67" t="str">
        <f>Vertices[[#This Row],[Vertex]]</f>
        <v>ohmeelo</v>
      </c>
      <c r="I26" s="68"/>
      <c r="J26" s="68"/>
      <c r="K26" s="67" t="s">
        <v>2554</v>
      </c>
      <c r="L26" s="71"/>
      <c r="M26" s="72">
        <v>7889.29296875</v>
      </c>
      <c r="N26" s="72">
        <v>6418.78759765625</v>
      </c>
      <c r="O26" s="73"/>
      <c r="P26" s="74"/>
      <c r="Q26" s="74"/>
      <c r="R26" s="46">
        <v>2</v>
      </c>
      <c r="S26" s="46">
        <v>1</v>
      </c>
      <c r="T26" s="46">
        <v>1</v>
      </c>
      <c r="U26" s="47">
        <v>0</v>
      </c>
      <c r="V26" s="47">
        <v>0.001493</v>
      </c>
      <c r="W26" s="47">
        <v>0.003784</v>
      </c>
      <c r="X26" s="79"/>
      <c r="Y26" s="79"/>
      <c r="Z26" s="47"/>
      <c r="AA26" s="69">
        <v>26</v>
      </c>
      <c r="AB26" s="69"/>
      <c r="AC26" s="70"/>
      <c r="AD26">
        <v>4992</v>
      </c>
      <c r="AE26">
        <v>1456</v>
      </c>
      <c r="AF26">
        <v>87550</v>
      </c>
      <c r="AG26">
        <v>9922</v>
      </c>
      <c r="AI26" t="s">
        <v>1379</v>
      </c>
      <c r="AJ26" t="s">
        <v>1644</v>
      </c>
      <c r="AK26" s="77" t="s">
        <v>1793</v>
      </c>
      <c r="AM26" s="75">
        <v>40254.3605787037</v>
      </c>
      <c r="AN26" t="s">
        <v>2207</v>
      </c>
      <c r="AO26" s="77" t="s">
        <v>2235</v>
      </c>
      <c r="AP26" t="s">
        <v>66</v>
      </c>
      <c r="AS26" s="2"/>
    </row>
    <row r="27" spans="1:45" ht="15">
      <c r="A27" s="62" t="s">
        <v>218</v>
      </c>
      <c r="B27" s="63"/>
      <c r="C27" s="63" t="s">
        <v>46</v>
      </c>
      <c r="D27" s="64"/>
      <c r="E27" s="66">
        <v>50</v>
      </c>
      <c r="F27" s="93" t="s">
        <v>1933</v>
      </c>
      <c r="G27" s="63"/>
      <c r="H27" s="67" t="str">
        <f>Vertices[[#This Row],[Vertex]]</f>
        <v>charhcy</v>
      </c>
      <c r="I27" s="68"/>
      <c r="J27" s="68"/>
      <c r="K27" s="67" t="s">
        <v>2572</v>
      </c>
      <c r="L27" s="71"/>
      <c r="M27" s="72">
        <v>5651.08056640625</v>
      </c>
      <c r="N27" s="72">
        <v>3019.963134765625</v>
      </c>
      <c r="O27" s="73"/>
      <c r="P27" s="74"/>
      <c r="Q27" s="74"/>
      <c r="R27" s="46">
        <v>2</v>
      </c>
      <c r="S27" s="46">
        <v>1</v>
      </c>
      <c r="T27" s="46">
        <v>1</v>
      </c>
      <c r="U27" s="47">
        <v>0</v>
      </c>
      <c r="V27" s="47">
        <v>0.001493</v>
      </c>
      <c r="W27" s="47">
        <v>0.003784</v>
      </c>
      <c r="X27" s="79"/>
      <c r="Y27" s="79"/>
      <c r="Z27" s="47"/>
      <c r="AA27" s="69">
        <v>27</v>
      </c>
      <c r="AB27" s="69"/>
      <c r="AC27" s="70"/>
      <c r="AD27">
        <v>135</v>
      </c>
      <c r="AE27">
        <v>67</v>
      </c>
      <c r="AF27">
        <v>7908</v>
      </c>
      <c r="AG27">
        <v>954</v>
      </c>
      <c r="AJ27" t="s">
        <v>1650</v>
      </c>
      <c r="AM27" s="75">
        <v>40077.8112962963</v>
      </c>
      <c r="AN27" t="s">
        <v>2207</v>
      </c>
      <c r="AO27" s="77" t="s">
        <v>2253</v>
      </c>
      <c r="AP27" t="s">
        <v>66</v>
      </c>
      <c r="AS27" s="2"/>
    </row>
    <row r="28" spans="1:45" ht="15">
      <c r="A28" s="62" t="s">
        <v>237</v>
      </c>
      <c r="B28" s="63"/>
      <c r="C28" s="63" t="s">
        <v>46</v>
      </c>
      <c r="D28" s="64"/>
      <c r="E28" s="66">
        <v>50</v>
      </c>
      <c r="F28" s="93" t="s">
        <v>1955</v>
      </c>
      <c r="G28" s="63"/>
      <c r="H28" s="67" t="str">
        <f>Vertices[[#This Row],[Vertex]]</f>
        <v>neyrashazeyra</v>
      </c>
      <c r="I28" s="68"/>
      <c r="J28" s="68"/>
      <c r="K28" s="67" t="s">
        <v>2594</v>
      </c>
      <c r="L28" s="71"/>
      <c r="M28" s="72">
        <v>4903.85595703125</v>
      </c>
      <c r="N28" s="72">
        <v>4998.14208984375</v>
      </c>
      <c r="O28" s="73"/>
      <c r="P28" s="74"/>
      <c r="Q28" s="74"/>
      <c r="R28" s="46">
        <v>2</v>
      </c>
      <c r="S28" s="46">
        <v>1</v>
      </c>
      <c r="T28" s="46">
        <v>1</v>
      </c>
      <c r="U28" s="47">
        <v>0</v>
      </c>
      <c r="V28" s="47">
        <v>0.001493</v>
      </c>
      <c r="W28" s="47">
        <v>0.003784</v>
      </c>
      <c r="X28" s="79"/>
      <c r="Y28" s="79"/>
      <c r="Z28" s="47"/>
      <c r="AA28" s="69">
        <v>28</v>
      </c>
      <c r="AB28" s="69"/>
      <c r="AC28" s="70"/>
      <c r="AD28">
        <v>7115</v>
      </c>
      <c r="AE28">
        <v>15784</v>
      </c>
      <c r="AF28">
        <v>496237</v>
      </c>
      <c r="AG28">
        <v>0</v>
      </c>
      <c r="AI28" t="s">
        <v>1411</v>
      </c>
      <c r="AJ28" t="s">
        <v>1627</v>
      </c>
      <c r="AK28" s="77" t="s">
        <v>1810</v>
      </c>
      <c r="AM28" s="75">
        <v>39875.813368055555</v>
      </c>
      <c r="AN28" t="s">
        <v>2207</v>
      </c>
      <c r="AO28" s="77" t="s">
        <v>2275</v>
      </c>
      <c r="AP28" t="s">
        <v>66</v>
      </c>
      <c r="AS28" s="2"/>
    </row>
    <row r="29" spans="1:45" ht="15">
      <c r="A29" s="62" t="s">
        <v>256</v>
      </c>
      <c r="B29" s="63"/>
      <c r="C29" s="63" t="s">
        <v>46</v>
      </c>
      <c r="D29" s="64"/>
      <c r="E29" s="66">
        <v>50</v>
      </c>
      <c r="F29" s="93" t="s">
        <v>1984</v>
      </c>
      <c r="G29" s="63"/>
      <c r="H29" s="67" t="str">
        <f>Vertices[[#This Row],[Vertex]]</f>
        <v>amaalanuar</v>
      </c>
      <c r="I29" s="68"/>
      <c r="J29" s="68"/>
      <c r="K29" s="67" t="s">
        <v>2623</v>
      </c>
      <c r="L29" s="71"/>
      <c r="M29" s="72">
        <v>6770.9228515625</v>
      </c>
      <c r="N29" s="72">
        <v>6202.85107421875</v>
      </c>
      <c r="O29" s="73"/>
      <c r="P29" s="74"/>
      <c r="Q29" s="74"/>
      <c r="R29" s="46">
        <v>2</v>
      </c>
      <c r="S29" s="46">
        <v>1</v>
      </c>
      <c r="T29" s="46">
        <v>1</v>
      </c>
      <c r="U29" s="47">
        <v>0</v>
      </c>
      <c r="V29" s="47">
        <v>0.001493</v>
      </c>
      <c r="W29" s="47">
        <v>0.003784</v>
      </c>
      <c r="X29" s="79"/>
      <c r="Y29" s="79"/>
      <c r="Z29" s="47"/>
      <c r="AA29" s="69">
        <v>29</v>
      </c>
      <c r="AB29" s="69"/>
      <c r="AC29" s="70"/>
      <c r="AD29">
        <v>110</v>
      </c>
      <c r="AE29">
        <v>47</v>
      </c>
      <c r="AF29">
        <v>3219</v>
      </c>
      <c r="AG29">
        <v>1181</v>
      </c>
      <c r="AI29" t="s">
        <v>1434</v>
      </c>
      <c r="AJ29" t="s">
        <v>1677</v>
      </c>
      <c r="AK29" s="77" t="s">
        <v>1829</v>
      </c>
      <c r="AM29" s="75">
        <v>44029.029282407406</v>
      </c>
      <c r="AN29" t="s">
        <v>2207</v>
      </c>
      <c r="AO29" s="77" t="s">
        <v>2304</v>
      </c>
      <c r="AP29" t="s">
        <v>66</v>
      </c>
      <c r="AS29" s="2"/>
    </row>
    <row r="30" spans="1:45" ht="15">
      <c r="A30" s="62" t="s">
        <v>348</v>
      </c>
      <c r="B30" s="63"/>
      <c r="C30" s="63" t="s">
        <v>46</v>
      </c>
      <c r="D30" s="64"/>
      <c r="E30" s="66">
        <v>50</v>
      </c>
      <c r="F30" s="93" t="s">
        <v>2088</v>
      </c>
      <c r="G30" s="63"/>
      <c r="H30" s="67" t="str">
        <f>Vertices[[#This Row],[Vertex]]</f>
        <v>sauffie_84</v>
      </c>
      <c r="I30" s="68"/>
      <c r="J30" s="68"/>
      <c r="K30" s="67" t="s">
        <v>2727</v>
      </c>
      <c r="L30" s="71"/>
      <c r="M30" s="72">
        <v>7147.07958984375</v>
      </c>
      <c r="N30" s="72">
        <v>7223.58935546875</v>
      </c>
      <c r="O30" s="73"/>
      <c r="P30" s="74"/>
      <c r="Q30" s="74"/>
      <c r="R30" s="46">
        <v>2</v>
      </c>
      <c r="S30" s="46">
        <v>1</v>
      </c>
      <c r="T30" s="46">
        <v>1</v>
      </c>
      <c r="U30" s="47">
        <v>0</v>
      </c>
      <c r="V30" s="47">
        <v>0.001493</v>
      </c>
      <c r="W30" s="47">
        <v>0.003784</v>
      </c>
      <c r="X30" s="79"/>
      <c r="Y30" s="79"/>
      <c r="Z30" s="47"/>
      <c r="AA30" s="69">
        <v>30</v>
      </c>
      <c r="AB30" s="69"/>
      <c r="AC30" s="70"/>
      <c r="AD30">
        <v>4982</v>
      </c>
      <c r="AE30">
        <v>1240</v>
      </c>
      <c r="AF30">
        <v>37255</v>
      </c>
      <c r="AG30">
        <v>6267</v>
      </c>
      <c r="AI30" t="s">
        <v>1530</v>
      </c>
      <c r="AJ30" t="s">
        <v>1721</v>
      </c>
      <c r="AK30" s="77" t="s">
        <v>1858</v>
      </c>
      <c r="AM30" s="75">
        <v>42172.48003472222</v>
      </c>
      <c r="AN30" t="s">
        <v>2207</v>
      </c>
      <c r="AO30" s="77" t="s">
        <v>2408</v>
      </c>
      <c r="AP30" t="s">
        <v>66</v>
      </c>
      <c r="AS30" s="2"/>
    </row>
    <row r="31" spans="1:45" ht="15">
      <c r="A31" s="62" t="s">
        <v>446</v>
      </c>
      <c r="B31" s="63"/>
      <c r="C31" s="63" t="s">
        <v>46</v>
      </c>
      <c r="D31" s="64"/>
      <c r="E31" s="66">
        <v>50</v>
      </c>
      <c r="F31" s="93" t="s">
        <v>2196</v>
      </c>
      <c r="G31" s="63"/>
      <c r="H31" s="67" t="str">
        <f>Vertices[[#This Row],[Vertex]]</f>
        <v>imnadiahjacobs</v>
      </c>
      <c r="I31" s="68"/>
      <c r="J31" s="68"/>
      <c r="K31" s="67" t="s">
        <v>2835</v>
      </c>
      <c r="L31" s="71"/>
      <c r="M31" s="72">
        <v>6794.990234375</v>
      </c>
      <c r="N31" s="72">
        <v>6886.15869140625</v>
      </c>
      <c r="O31" s="73"/>
      <c r="P31" s="74"/>
      <c r="Q31" s="74"/>
      <c r="R31" s="46">
        <v>2</v>
      </c>
      <c r="S31" s="46">
        <v>1</v>
      </c>
      <c r="T31" s="46">
        <v>1</v>
      </c>
      <c r="U31" s="47">
        <v>0</v>
      </c>
      <c r="V31" s="47">
        <v>0.001493</v>
      </c>
      <c r="W31" s="47">
        <v>0.003784</v>
      </c>
      <c r="X31" s="79"/>
      <c r="Y31" s="79"/>
      <c r="Z31" s="47"/>
      <c r="AA31" s="69">
        <v>31</v>
      </c>
      <c r="AB31" s="69"/>
      <c r="AC31" s="70"/>
      <c r="AD31">
        <v>139</v>
      </c>
      <c r="AE31">
        <v>2436</v>
      </c>
      <c r="AF31">
        <v>36603</v>
      </c>
      <c r="AG31">
        <v>18434</v>
      </c>
      <c r="AI31" t="s">
        <v>1618</v>
      </c>
      <c r="AM31" s="75">
        <v>42404.17917824074</v>
      </c>
      <c r="AN31" t="s">
        <v>2207</v>
      </c>
      <c r="AO31" s="77" t="s">
        <v>2516</v>
      </c>
      <c r="AP31" t="s">
        <v>66</v>
      </c>
      <c r="AS31" s="2"/>
    </row>
    <row r="32" spans="1:45" ht="15">
      <c r="A32" s="62" t="s">
        <v>213</v>
      </c>
      <c r="B32" s="63"/>
      <c r="C32" s="63" t="s">
        <v>46</v>
      </c>
      <c r="D32" s="64"/>
      <c r="E32" s="66">
        <v>50</v>
      </c>
      <c r="F32" s="93" t="s">
        <v>1928</v>
      </c>
      <c r="G32" s="63"/>
      <c r="H32" s="67" t="str">
        <f>Vertices[[#This Row],[Vertex]]</f>
        <v>ryuchan11</v>
      </c>
      <c r="I32" s="68"/>
      <c r="J32" s="68"/>
      <c r="K32" s="67" t="s">
        <v>2567</v>
      </c>
      <c r="L32" s="71"/>
      <c r="M32" s="72">
        <v>4603.27197265625</v>
      </c>
      <c r="N32" s="72">
        <v>4869.0400390625</v>
      </c>
      <c r="O32" s="73"/>
      <c r="P32" s="74"/>
      <c r="Q32" s="74"/>
      <c r="R32" s="46">
        <v>2</v>
      </c>
      <c r="S32" s="46">
        <v>1</v>
      </c>
      <c r="T32" s="46">
        <v>1</v>
      </c>
      <c r="U32" s="47">
        <v>0</v>
      </c>
      <c r="V32" s="47">
        <v>0</v>
      </c>
      <c r="W32" s="47">
        <v>0</v>
      </c>
      <c r="X32" s="79"/>
      <c r="Y32" s="79"/>
      <c r="Z32" s="47"/>
      <c r="AA32" s="69">
        <v>32</v>
      </c>
      <c r="AB32" s="69"/>
      <c r="AC32" s="70"/>
      <c r="AD32">
        <v>427</v>
      </c>
      <c r="AE32">
        <v>114</v>
      </c>
      <c r="AF32">
        <v>28437</v>
      </c>
      <c r="AG32">
        <v>2975</v>
      </c>
      <c r="AI32" t="s">
        <v>1391</v>
      </c>
      <c r="AJ32" t="s">
        <v>1627</v>
      </c>
      <c r="AK32" s="77" t="s">
        <v>1799</v>
      </c>
      <c r="AM32" s="75">
        <v>40305.10607638889</v>
      </c>
      <c r="AN32" t="s">
        <v>2207</v>
      </c>
      <c r="AO32" s="77" t="s">
        <v>2248</v>
      </c>
      <c r="AP32" t="s">
        <v>66</v>
      </c>
      <c r="AS32" s="2"/>
    </row>
    <row r="33" spans="1:45" ht="15">
      <c r="A33" s="62" t="s">
        <v>435</v>
      </c>
      <c r="B33" s="63"/>
      <c r="C33" s="63" t="s">
        <v>46</v>
      </c>
      <c r="D33" s="64"/>
      <c r="E33" s="66">
        <v>50</v>
      </c>
      <c r="F33" s="93" t="s">
        <v>2186</v>
      </c>
      <c r="G33" s="63"/>
      <c r="H33" s="67" t="str">
        <f>Vertices[[#This Row],[Vertex]]</f>
        <v>nikfarahhusna</v>
      </c>
      <c r="I33" s="68"/>
      <c r="J33" s="68"/>
      <c r="K33" s="67" t="s">
        <v>2825</v>
      </c>
      <c r="L33" s="71"/>
      <c r="M33" s="72">
        <v>4730.4111328125</v>
      </c>
      <c r="N33" s="72">
        <v>5101.099609375</v>
      </c>
      <c r="O33" s="73"/>
      <c r="P33" s="74"/>
      <c r="Q33" s="74"/>
      <c r="R33" s="46">
        <v>2</v>
      </c>
      <c r="S33" s="46">
        <v>1</v>
      </c>
      <c r="T33" s="46">
        <v>1</v>
      </c>
      <c r="U33" s="47">
        <v>0</v>
      </c>
      <c r="V33" s="47">
        <v>0</v>
      </c>
      <c r="W33" s="47">
        <v>0</v>
      </c>
      <c r="X33" s="79"/>
      <c r="Y33" s="79"/>
      <c r="Z33" s="47"/>
      <c r="AA33" s="69">
        <v>33</v>
      </c>
      <c r="AB33" s="69"/>
      <c r="AC33" s="70"/>
      <c r="AD33">
        <v>105</v>
      </c>
      <c r="AE33">
        <v>352</v>
      </c>
      <c r="AF33">
        <v>24662</v>
      </c>
      <c r="AG33">
        <v>8437</v>
      </c>
      <c r="AI33" t="s">
        <v>1611</v>
      </c>
      <c r="AJ33" t="s">
        <v>1767</v>
      </c>
      <c r="AM33" s="75">
        <v>39925.99637731481</v>
      </c>
      <c r="AN33" t="s">
        <v>2207</v>
      </c>
      <c r="AO33" s="77" t="s">
        <v>2506</v>
      </c>
      <c r="AP33" t="s">
        <v>66</v>
      </c>
      <c r="AS33" s="2"/>
    </row>
    <row r="34" spans="1:45" ht="15">
      <c r="A34" s="62" t="s">
        <v>190</v>
      </c>
      <c r="B34" s="63"/>
      <c r="C34" s="63" t="s">
        <v>46</v>
      </c>
      <c r="D34" s="64"/>
      <c r="E34" s="66">
        <v>50</v>
      </c>
      <c r="F34" s="93" t="s">
        <v>1890</v>
      </c>
      <c r="G34" s="63"/>
      <c r="H34" s="67" t="str">
        <f>Vertices[[#This Row],[Vertex]]</f>
        <v>douglasgan</v>
      </c>
      <c r="I34" s="68"/>
      <c r="J34" s="68"/>
      <c r="K34" s="67" t="s">
        <v>2529</v>
      </c>
      <c r="L34" s="71"/>
      <c r="M34" s="72">
        <v>7622.2236328125</v>
      </c>
      <c r="N34" s="72">
        <v>3046.17138671875</v>
      </c>
      <c r="O34" s="73"/>
      <c r="P34" s="74"/>
      <c r="Q34" s="74"/>
      <c r="R34" s="46">
        <v>2</v>
      </c>
      <c r="S34" s="46">
        <v>0</v>
      </c>
      <c r="T34" s="46">
        <v>2</v>
      </c>
      <c r="U34" s="47">
        <v>610</v>
      </c>
      <c r="V34" s="47">
        <v>0.001495</v>
      </c>
      <c r="W34" s="47">
        <v>0.003702</v>
      </c>
      <c r="X34" s="79"/>
      <c r="Y34" s="79"/>
      <c r="Z34" s="47"/>
      <c r="AA34" s="69">
        <v>34</v>
      </c>
      <c r="AB34" s="69"/>
      <c r="AC34" s="70"/>
      <c r="AD34">
        <v>100</v>
      </c>
      <c r="AE34">
        <v>7681</v>
      </c>
      <c r="AF34">
        <v>3079</v>
      </c>
      <c r="AG34">
        <v>992</v>
      </c>
      <c r="AI34" t="s">
        <v>1357</v>
      </c>
      <c r="AJ34" t="s">
        <v>1628</v>
      </c>
      <c r="AM34" s="75">
        <v>40534.689479166664</v>
      </c>
      <c r="AN34" t="s">
        <v>2207</v>
      </c>
      <c r="AO34" s="77" t="s">
        <v>2210</v>
      </c>
      <c r="AP34" t="s">
        <v>66</v>
      </c>
      <c r="AS34" s="2"/>
    </row>
    <row r="35" spans="1:45" ht="15">
      <c r="A35" s="62" t="s">
        <v>197</v>
      </c>
      <c r="B35" s="63"/>
      <c r="C35" s="63" t="s">
        <v>46</v>
      </c>
      <c r="D35" s="64"/>
      <c r="E35" s="66">
        <v>50</v>
      </c>
      <c r="F35" s="93" t="s">
        <v>1909</v>
      </c>
      <c r="G35" s="63"/>
      <c r="H35" s="67" t="str">
        <f>Vertices[[#This Row],[Vertex]]</f>
        <v>malaypie_</v>
      </c>
      <c r="I35" s="68"/>
      <c r="J35" s="68"/>
      <c r="K35" s="67" t="s">
        <v>2548</v>
      </c>
      <c r="L35" s="71"/>
      <c r="M35" s="72">
        <v>6657.73046875</v>
      </c>
      <c r="N35" s="72">
        <v>7450.59130859375</v>
      </c>
      <c r="O35" s="73"/>
      <c r="P35" s="74"/>
      <c r="Q35" s="74"/>
      <c r="R35" s="46">
        <v>2</v>
      </c>
      <c r="S35" s="46">
        <v>0</v>
      </c>
      <c r="T35" s="46">
        <v>2</v>
      </c>
      <c r="U35" s="47">
        <v>610</v>
      </c>
      <c r="V35" s="47">
        <v>0.001495</v>
      </c>
      <c r="W35" s="47">
        <v>0.003702</v>
      </c>
      <c r="X35" s="79"/>
      <c r="Y35" s="79"/>
      <c r="Z35" s="47"/>
      <c r="AA35" s="69">
        <v>35</v>
      </c>
      <c r="AB35" s="69"/>
      <c r="AC35" s="70"/>
      <c r="AD35">
        <v>895</v>
      </c>
      <c r="AE35">
        <v>895</v>
      </c>
      <c r="AF35">
        <v>128313</v>
      </c>
      <c r="AG35">
        <v>47749</v>
      </c>
      <c r="AI35" t="s">
        <v>1374</v>
      </c>
      <c r="AJ35" t="s">
        <v>1639</v>
      </c>
      <c r="AK35" s="77" t="s">
        <v>1791</v>
      </c>
      <c r="AM35" s="75">
        <v>40358.031805555554</v>
      </c>
      <c r="AN35" t="s">
        <v>2207</v>
      </c>
      <c r="AO35" s="77" t="s">
        <v>2229</v>
      </c>
      <c r="AP35" t="s">
        <v>66</v>
      </c>
      <c r="AS35" s="2"/>
    </row>
    <row r="36" spans="1:45" ht="15">
      <c r="A36" s="62" t="s">
        <v>212</v>
      </c>
      <c r="B36" s="63"/>
      <c r="C36" s="63" t="s">
        <v>46</v>
      </c>
      <c r="D36" s="64"/>
      <c r="E36" s="66">
        <v>50</v>
      </c>
      <c r="F36" s="93" t="s">
        <v>1926</v>
      </c>
      <c r="G36" s="63"/>
      <c r="H36" s="67" t="str">
        <f>Vertices[[#This Row],[Vertex]]</f>
        <v>absoluteshahir</v>
      </c>
      <c r="I36" s="68"/>
      <c r="J36" s="68"/>
      <c r="K36" s="67" t="s">
        <v>2565</v>
      </c>
      <c r="L36" s="71"/>
      <c r="M36" s="72">
        <v>5334.06494140625</v>
      </c>
      <c r="N36" s="72">
        <v>2601.835205078125</v>
      </c>
      <c r="O36" s="73"/>
      <c r="P36" s="74"/>
      <c r="Q36" s="74"/>
      <c r="R36" s="46">
        <v>2</v>
      </c>
      <c r="S36" s="46">
        <v>0</v>
      </c>
      <c r="T36" s="46">
        <v>2</v>
      </c>
      <c r="U36" s="47">
        <v>610</v>
      </c>
      <c r="V36" s="47">
        <v>0.001495</v>
      </c>
      <c r="W36" s="47">
        <v>0.003702</v>
      </c>
      <c r="X36" s="79"/>
      <c r="Y36" s="79"/>
      <c r="Z36" s="47"/>
      <c r="AA36" s="69">
        <v>36</v>
      </c>
      <c r="AB36" s="69"/>
      <c r="AC36" s="70"/>
      <c r="AD36">
        <v>143</v>
      </c>
      <c r="AE36">
        <v>173</v>
      </c>
      <c r="AF36">
        <v>21569</v>
      </c>
      <c r="AG36">
        <v>6271</v>
      </c>
      <c r="AI36" t="s">
        <v>1389</v>
      </c>
      <c r="AJ36" t="s">
        <v>1650</v>
      </c>
      <c r="AM36" s="75">
        <v>41034.66979166667</v>
      </c>
      <c r="AN36" t="s">
        <v>2207</v>
      </c>
      <c r="AO36" s="77" t="s">
        <v>2246</v>
      </c>
      <c r="AP36" t="s">
        <v>66</v>
      </c>
      <c r="AS36" s="2"/>
    </row>
    <row r="37" spans="1:45" ht="15">
      <c r="A37" s="62" t="s">
        <v>220</v>
      </c>
      <c r="B37" s="63"/>
      <c r="C37" s="63" t="s">
        <v>46</v>
      </c>
      <c r="D37" s="64"/>
      <c r="E37" s="66">
        <v>50</v>
      </c>
      <c r="F37" s="93" t="s">
        <v>1935</v>
      </c>
      <c r="G37" s="63"/>
      <c r="H37" s="67" t="str">
        <f>Vertices[[#This Row],[Vertex]]</f>
        <v>ukygnayas</v>
      </c>
      <c r="I37" s="68"/>
      <c r="J37" s="68"/>
      <c r="K37" s="67" t="s">
        <v>2574</v>
      </c>
      <c r="L37" s="71"/>
      <c r="M37" s="72">
        <v>5120.990234375</v>
      </c>
      <c r="N37" s="72">
        <v>6679.9248046875</v>
      </c>
      <c r="O37" s="73"/>
      <c r="P37" s="74"/>
      <c r="Q37" s="74"/>
      <c r="R37" s="46">
        <v>2</v>
      </c>
      <c r="S37" s="46">
        <v>0</v>
      </c>
      <c r="T37" s="46">
        <v>2</v>
      </c>
      <c r="U37" s="47">
        <v>610</v>
      </c>
      <c r="V37" s="47">
        <v>0.001495</v>
      </c>
      <c r="W37" s="47">
        <v>0.003702</v>
      </c>
      <c r="X37" s="79"/>
      <c r="Y37" s="79"/>
      <c r="Z37" s="47"/>
      <c r="AA37" s="69">
        <v>37</v>
      </c>
      <c r="AB37" s="69"/>
      <c r="AC37" s="70"/>
      <c r="AD37">
        <v>74</v>
      </c>
      <c r="AE37">
        <v>13</v>
      </c>
      <c r="AF37">
        <v>116</v>
      </c>
      <c r="AG37">
        <v>19</v>
      </c>
      <c r="AI37" t="s">
        <v>1394</v>
      </c>
      <c r="AJ37" t="s">
        <v>1653</v>
      </c>
      <c r="AM37" s="75">
        <v>44314.684375</v>
      </c>
      <c r="AN37" t="s">
        <v>2207</v>
      </c>
      <c r="AO37" s="77" t="s">
        <v>2255</v>
      </c>
      <c r="AP37" t="s">
        <v>66</v>
      </c>
      <c r="AS37" s="2"/>
    </row>
    <row r="38" spans="1:45" ht="15">
      <c r="A38" s="62" t="s">
        <v>221</v>
      </c>
      <c r="B38" s="63"/>
      <c r="C38" s="63" t="s">
        <v>46</v>
      </c>
      <c r="D38" s="64"/>
      <c r="E38" s="66">
        <v>50</v>
      </c>
      <c r="F38" s="93" t="s">
        <v>1937</v>
      </c>
      <c r="G38" s="63"/>
      <c r="H38" s="67" t="str">
        <f>Vertices[[#This Row],[Vertex]]</f>
        <v>nyckmiey</v>
      </c>
      <c r="I38" s="68"/>
      <c r="J38" s="68"/>
      <c r="K38" s="67" t="s">
        <v>2576</v>
      </c>
      <c r="L38" s="71"/>
      <c r="M38" s="72">
        <v>6649.90625</v>
      </c>
      <c r="N38" s="72">
        <v>2489.63134765625</v>
      </c>
      <c r="O38" s="73"/>
      <c r="P38" s="74"/>
      <c r="Q38" s="74"/>
      <c r="R38" s="46">
        <v>2</v>
      </c>
      <c r="S38" s="46">
        <v>0</v>
      </c>
      <c r="T38" s="46">
        <v>2</v>
      </c>
      <c r="U38" s="47">
        <v>610</v>
      </c>
      <c r="V38" s="47">
        <v>0.001495</v>
      </c>
      <c r="W38" s="47">
        <v>0.003702</v>
      </c>
      <c r="X38" s="79"/>
      <c r="Y38" s="79"/>
      <c r="Z38" s="47"/>
      <c r="AA38" s="69">
        <v>38</v>
      </c>
      <c r="AB38" s="69"/>
      <c r="AC38" s="70"/>
      <c r="AD38">
        <v>89</v>
      </c>
      <c r="AE38">
        <v>39</v>
      </c>
      <c r="AF38">
        <v>103</v>
      </c>
      <c r="AG38">
        <v>19</v>
      </c>
      <c r="AI38" t="s">
        <v>1396</v>
      </c>
      <c r="AJ38" t="s">
        <v>1655</v>
      </c>
      <c r="AM38" s="75">
        <v>40330.28429398148</v>
      </c>
      <c r="AN38" t="s">
        <v>2207</v>
      </c>
      <c r="AO38" s="77" t="s">
        <v>2257</v>
      </c>
      <c r="AP38" t="s">
        <v>66</v>
      </c>
      <c r="AS38" s="2"/>
    </row>
    <row r="39" spans="1:45" ht="15">
      <c r="A39" s="62" t="s">
        <v>224</v>
      </c>
      <c r="B39" s="63"/>
      <c r="C39" s="63" t="s">
        <v>46</v>
      </c>
      <c r="D39" s="64"/>
      <c r="E39" s="66">
        <v>50</v>
      </c>
      <c r="F39" s="93" t="s">
        <v>1941</v>
      </c>
      <c r="G39" s="63"/>
      <c r="H39" s="67" t="str">
        <f>Vertices[[#This Row],[Vertex]]</f>
        <v>akmalmdkml</v>
      </c>
      <c r="I39" s="68"/>
      <c r="J39" s="68"/>
      <c r="K39" s="67" t="s">
        <v>2580</v>
      </c>
      <c r="L39" s="71"/>
      <c r="M39" s="72">
        <v>7442.11767578125</v>
      </c>
      <c r="N39" s="72">
        <v>6116.3017578125</v>
      </c>
      <c r="O39" s="73"/>
      <c r="P39" s="74"/>
      <c r="Q39" s="74"/>
      <c r="R39" s="46">
        <v>2</v>
      </c>
      <c r="S39" s="46">
        <v>0</v>
      </c>
      <c r="T39" s="46">
        <v>2</v>
      </c>
      <c r="U39" s="47">
        <v>610</v>
      </c>
      <c r="V39" s="47">
        <v>0.001495</v>
      </c>
      <c r="W39" s="47">
        <v>0.003702</v>
      </c>
      <c r="X39" s="79"/>
      <c r="Y39" s="79"/>
      <c r="Z39" s="47"/>
      <c r="AA39" s="69">
        <v>39</v>
      </c>
      <c r="AB39" s="69"/>
      <c r="AC39" s="70"/>
      <c r="AD39">
        <v>305</v>
      </c>
      <c r="AE39">
        <v>715</v>
      </c>
      <c r="AF39">
        <v>50694</v>
      </c>
      <c r="AG39">
        <v>1514</v>
      </c>
      <c r="AI39" t="s">
        <v>1398</v>
      </c>
      <c r="AK39" s="77" t="s">
        <v>1802</v>
      </c>
      <c r="AM39" s="75">
        <v>41408.98695601852</v>
      </c>
      <c r="AN39" t="s">
        <v>2207</v>
      </c>
      <c r="AO39" s="77" t="s">
        <v>2261</v>
      </c>
      <c r="AP39" t="s">
        <v>66</v>
      </c>
      <c r="AS39" s="2"/>
    </row>
    <row r="40" spans="1:45" ht="15">
      <c r="A40" s="62" t="s">
        <v>254</v>
      </c>
      <c r="B40" s="63"/>
      <c r="C40" s="63" t="s">
        <v>46</v>
      </c>
      <c r="D40" s="64"/>
      <c r="E40" s="66">
        <v>50</v>
      </c>
      <c r="F40" s="93" t="s">
        <v>1981</v>
      </c>
      <c r="G40" s="63"/>
      <c r="H40" s="67" t="str">
        <f>Vertices[[#This Row],[Vertex]]</f>
        <v>ethikanordin</v>
      </c>
      <c r="I40" s="68"/>
      <c r="J40" s="68"/>
      <c r="K40" s="67" t="s">
        <v>2620</v>
      </c>
      <c r="L40" s="71"/>
      <c r="M40" s="72">
        <v>5389.55712890625</v>
      </c>
      <c r="N40" s="72">
        <v>3122.4423828125</v>
      </c>
      <c r="O40" s="73"/>
      <c r="P40" s="74"/>
      <c r="Q40" s="74"/>
      <c r="R40" s="46">
        <v>2</v>
      </c>
      <c r="S40" s="46">
        <v>0</v>
      </c>
      <c r="T40" s="46">
        <v>2</v>
      </c>
      <c r="U40" s="47">
        <v>610</v>
      </c>
      <c r="V40" s="47">
        <v>0.001495</v>
      </c>
      <c r="W40" s="47">
        <v>0.003702</v>
      </c>
      <c r="X40" s="79"/>
      <c r="Y40" s="79"/>
      <c r="Z40" s="47"/>
      <c r="AA40" s="69">
        <v>40</v>
      </c>
      <c r="AB40" s="69"/>
      <c r="AC40" s="70"/>
      <c r="AD40">
        <v>153</v>
      </c>
      <c r="AE40">
        <v>278</v>
      </c>
      <c r="AF40">
        <v>25596</v>
      </c>
      <c r="AG40">
        <v>986</v>
      </c>
      <c r="AI40" t="s">
        <v>1432</v>
      </c>
      <c r="AJ40" t="s">
        <v>1675</v>
      </c>
      <c r="AK40" s="77" t="s">
        <v>1827</v>
      </c>
      <c r="AM40" s="75">
        <v>40162.528865740744</v>
      </c>
      <c r="AN40" t="s">
        <v>2207</v>
      </c>
      <c r="AO40" s="77" t="s">
        <v>2301</v>
      </c>
      <c r="AP40" t="s">
        <v>66</v>
      </c>
      <c r="AS40" s="2"/>
    </row>
    <row r="41" spans="1:45" ht="15">
      <c r="A41" s="62" t="s">
        <v>263</v>
      </c>
      <c r="B41" s="63"/>
      <c r="C41" s="63" t="s">
        <v>46</v>
      </c>
      <c r="D41" s="64"/>
      <c r="E41" s="66">
        <v>50</v>
      </c>
      <c r="F41" s="93" t="s">
        <v>1991</v>
      </c>
      <c r="G41" s="63"/>
      <c r="H41" s="67" t="str">
        <f>Vertices[[#This Row],[Vertex]]</f>
        <v>dahangmuda</v>
      </c>
      <c r="I41" s="68"/>
      <c r="J41" s="68"/>
      <c r="K41" s="67" t="s">
        <v>2630</v>
      </c>
      <c r="L41" s="71"/>
      <c r="M41" s="72">
        <v>4458.73779296875</v>
      </c>
      <c r="N41" s="72">
        <v>4516.56005859375</v>
      </c>
      <c r="O41" s="73"/>
      <c r="P41" s="74"/>
      <c r="Q41" s="74"/>
      <c r="R41" s="46">
        <v>2</v>
      </c>
      <c r="S41" s="46">
        <v>0</v>
      </c>
      <c r="T41" s="46">
        <v>2</v>
      </c>
      <c r="U41" s="47">
        <v>610</v>
      </c>
      <c r="V41" s="47">
        <v>0.001495</v>
      </c>
      <c r="W41" s="47">
        <v>0.003702</v>
      </c>
      <c r="X41" s="79"/>
      <c r="Y41" s="79"/>
      <c r="Z41" s="47"/>
      <c r="AA41" s="69">
        <v>41</v>
      </c>
      <c r="AB41" s="69"/>
      <c r="AC41" s="70"/>
      <c r="AD41">
        <v>80</v>
      </c>
      <c r="AE41">
        <v>106</v>
      </c>
      <c r="AF41">
        <v>8209</v>
      </c>
      <c r="AG41">
        <v>11636</v>
      </c>
      <c r="AI41" t="s">
        <v>1440</v>
      </c>
      <c r="AJ41" t="s">
        <v>1680</v>
      </c>
      <c r="AM41" s="75">
        <v>44428.295023148145</v>
      </c>
      <c r="AN41" t="s">
        <v>2207</v>
      </c>
      <c r="AO41" s="77" t="s">
        <v>2311</v>
      </c>
      <c r="AP41" t="s">
        <v>66</v>
      </c>
      <c r="AS41" s="2"/>
    </row>
    <row r="42" spans="1:45" ht="15">
      <c r="A42" s="62" t="s">
        <v>269</v>
      </c>
      <c r="B42" s="63"/>
      <c r="C42" s="63" t="s">
        <v>46</v>
      </c>
      <c r="D42" s="64"/>
      <c r="E42" s="66">
        <v>50</v>
      </c>
      <c r="F42" s="93" t="s">
        <v>1998</v>
      </c>
      <c r="G42" s="63"/>
      <c r="H42" s="67" t="str">
        <f>Vertices[[#This Row],[Vertex]]</f>
        <v>aimanx26</v>
      </c>
      <c r="I42" s="68"/>
      <c r="J42" s="68"/>
      <c r="K42" s="67" t="s">
        <v>2637</v>
      </c>
      <c r="L42" s="71"/>
      <c r="M42" s="72">
        <v>8028.82373046875</v>
      </c>
      <c r="N42" s="72">
        <v>3719.6455078125</v>
      </c>
      <c r="O42" s="73"/>
      <c r="P42" s="74"/>
      <c r="Q42" s="74"/>
      <c r="R42" s="46">
        <v>2</v>
      </c>
      <c r="S42" s="46">
        <v>0</v>
      </c>
      <c r="T42" s="46">
        <v>2</v>
      </c>
      <c r="U42" s="47">
        <v>610</v>
      </c>
      <c r="V42" s="47">
        <v>0.001495</v>
      </c>
      <c r="W42" s="47">
        <v>0.003702</v>
      </c>
      <c r="X42" s="79"/>
      <c r="Y42" s="79"/>
      <c r="Z42" s="47"/>
      <c r="AA42" s="69">
        <v>42</v>
      </c>
      <c r="AB42" s="69"/>
      <c r="AC42" s="70"/>
      <c r="AD42">
        <v>1143</v>
      </c>
      <c r="AE42">
        <v>128</v>
      </c>
      <c r="AF42">
        <v>1343</v>
      </c>
      <c r="AG42">
        <v>52390</v>
      </c>
      <c r="AI42" t="s">
        <v>1447</v>
      </c>
      <c r="AJ42" t="s">
        <v>1627</v>
      </c>
      <c r="AM42" s="75">
        <v>41029.49579861111</v>
      </c>
      <c r="AN42" t="s">
        <v>2207</v>
      </c>
      <c r="AO42" s="77" t="s">
        <v>2318</v>
      </c>
      <c r="AP42" t="s">
        <v>66</v>
      </c>
      <c r="AS42" s="2"/>
    </row>
    <row r="43" spans="1:45" ht="15">
      <c r="A43" s="62" t="s">
        <v>315</v>
      </c>
      <c r="B43" s="63"/>
      <c r="C43" s="63" t="s">
        <v>46</v>
      </c>
      <c r="D43" s="64"/>
      <c r="E43" s="66">
        <v>50</v>
      </c>
      <c r="F43" s="93" t="s">
        <v>2054</v>
      </c>
      <c r="G43" s="63"/>
      <c r="H43" s="67" t="str">
        <f>Vertices[[#This Row],[Vertex]]</f>
        <v>daie_forek</v>
      </c>
      <c r="I43" s="68"/>
      <c r="J43" s="68"/>
      <c r="K43" s="67" t="s">
        <v>2693</v>
      </c>
      <c r="L43" s="71"/>
      <c r="M43" s="72">
        <v>7364.77294921875</v>
      </c>
      <c r="N43" s="72">
        <v>6508.31005859375</v>
      </c>
      <c r="O43" s="73"/>
      <c r="P43" s="74"/>
      <c r="Q43" s="74"/>
      <c r="R43" s="46">
        <v>2</v>
      </c>
      <c r="S43" s="46">
        <v>0</v>
      </c>
      <c r="T43" s="46">
        <v>2</v>
      </c>
      <c r="U43" s="47">
        <v>610</v>
      </c>
      <c r="V43" s="47">
        <v>0.001495</v>
      </c>
      <c r="W43" s="47">
        <v>0.003702</v>
      </c>
      <c r="X43" s="79"/>
      <c r="Y43" s="79"/>
      <c r="Z43" s="47"/>
      <c r="AA43" s="69">
        <v>43</v>
      </c>
      <c r="AB43" s="69"/>
      <c r="AC43" s="70"/>
      <c r="AD43">
        <v>749</v>
      </c>
      <c r="AE43">
        <v>1449</v>
      </c>
      <c r="AF43">
        <v>27253</v>
      </c>
      <c r="AG43">
        <v>2338</v>
      </c>
      <c r="AJ43" t="s">
        <v>1683</v>
      </c>
      <c r="AM43" s="75">
        <v>43161.85716435185</v>
      </c>
      <c r="AN43" t="s">
        <v>2207</v>
      </c>
      <c r="AO43" s="77" t="s">
        <v>2374</v>
      </c>
      <c r="AP43" t="s">
        <v>66</v>
      </c>
      <c r="AS43" s="2"/>
    </row>
    <row r="44" spans="1:45" ht="15">
      <c r="A44" s="62" t="s">
        <v>352</v>
      </c>
      <c r="B44" s="63"/>
      <c r="C44" s="63" t="s">
        <v>46</v>
      </c>
      <c r="D44" s="64"/>
      <c r="E44" s="66">
        <v>50</v>
      </c>
      <c r="F44" s="93" t="s">
        <v>2092</v>
      </c>
      <c r="G44" s="63"/>
      <c r="H44" s="67" t="str">
        <f>Vertices[[#This Row],[Vertex]]</f>
        <v>hnurhaz1rah</v>
      </c>
      <c r="I44" s="68"/>
      <c r="J44" s="68"/>
      <c r="K44" s="67" t="s">
        <v>2731</v>
      </c>
      <c r="L44" s="71"/>
      <c r="M44" s="72">
        <v>6245.87255859375</v>
      </c>
      <c r="N44" s="72">
        <v>2349.740966796875</v>
      </c>
      <c r="O44" s="73"/>
      <c r="P44" s="74"/>
      <c r="Q44" s="74"/>
      <c r="R44" s="46">
        <v>2</v>
      </c>
      <c r="S44" s="46">
        <v>0</v>
      </c>
      <c r="T44" s="46">
        <v>2</v>
      </c>
      <c r="U44" s="47">
        <v>610</v>
      </c>
      <c r="V44" s="47">
        <v>0.001495</v>
      </c>
      <c r="W44" s="47">
        <v>0.003702</v>
      </c>
      <c r="X44" s="79"/>
      <c r="Y44" s="79"/>
      <c r="Z44" s="47"/>
      <c r="AA44" s="69">
        <v>44</v>
      </c>
      <c r="AB44" s="69"/>
      <c r="AC44" s="70"/>
      <c r="AD44">
        <v>283</v>
      </c>
      <c r="AE44">
        <v>339</v>
      </c>
      <c r="AF44">
        <v>16593</v>
      </c>
      <c r="AG44">
        <v>1187</v>
      </c>
      <c r="AI44" t="s">
        <v>1533</v>
      </c>
      <c r="AJ44" t="s">
        <v>1627</v>
      </c>
      <c r="AM44" s="75">
        <v>40583.313414351855</v>
      </c>
      <c r="AN44" t="s">
        <v>2207</v>
      </c>
      <c r="AO44" s="77" t="s">
        <v>2412</v>
      </c>
      <c r="AP44" t="s">
        <v>66</v>
      </c>
      <c r="AS44" s="2"/>
    </row>
    <row r="45" spans="1:45" ht="15">
      <c r="A45" s="62" t="s">
        <v>280</v>
      </c>
      <c r="B45" s="63"/>
      <c r="C45" s="63" t="s">
        <v>46</v>
      </c>
      <c r="D45" s="64"/>
      <c r="E45" s="66">
        <v>50</v>
      </c>
      <c r="F45" s="93" t="s">
        <v>2010</v>
      </c>
      <c r="G45" s="63"/>
      <c r="H45" s="67" t="str">
        <f>Vertices[[#This Row],[Vertex]]</f>
        <v>ladyjanelj</v>
      </c>
      <c r="I45" s="68"/>
      <c r="J45" s="68"/>
      <c r="K45" s="67" t="s">
        <v>2649</v>
      </c>
      <c r="L45" s="71"/>
      <c r="M45" s="72">
        <v>8260.98046875</v>
      </c>
      <c r="N45" s="72">
        <v>4358.10595703125</v>
      </c>
      <c r="O45" s="73"/>
      <c r="P45" s="74"/>
      <c r="Q45" s="74"/>
      <c r="R45" s="46">
        <v>2</v>
      </c>
      <c r="S45" s="46">
        <v>0</v>
      </c>
      <c r="T45" s="46">
        <v>2</v>
      </c>
      <c r="U45" s="47">
        <v>304</v>
      </c>
      <c r="V45" s="47">
        <v>0.001495</v>
      </c>
      <c r="W45" s="47">
        <v>0.003717</v>
      </c>
      <c r="X45" s="79"/>
      <c r="Y45" s="79"/>
      <c r="Z45" s="47"/>
      <c r="AA45" s="69">
        <v>45</v>
      </c>
      <c r="AB45" s="69"/>
      <c r="AC45" s="70"/>
      <c r="AD45">
        <v>212</v>
      </c>
      <c r="AE45">
        <v>413</v>
      </c>
      <c r="AF45">
        <v>22766</v>
      </c>
      <c r="AG45">
        <v>79403</v>
      </c>
      <c r="AI45" t="s">
        <v>1459</v>
      </c>
      <c r="AM45" s="75">
        <v>43212.64790509259</v>
      </c>
      <c r="AN45" t="s">
        <v>2207</v>
      </c>
      <c r="AO45" s="77" t="s">
        <v>2330</v>
      </c>
      <c r="AP45" t="s">
        <v>66</v>
      </c>
      <c r="AS45" s="2"/>
    </row>
    <row r="46" spans="1:45" ht="15">
      <c r="A46" s="62" t="s">
        <v>282</v>
      </c>
      <c r="B46" s="63"/>
      <c r="C46" s="63" t="s">
        <v>46</v>
      </c>
      <c r="D46" s="64"/>
      <c r="E46" s="66">
        <v>50</v>
      </c>
      <c r="F46" s="93" t="s">
        <v>2012</v>
      </c>
      <c r="G46" s="63"/>
      <c r="H46" s="67" t="str">
        <f>Vertices[[#This Row],[Vertex]]</f>
        <v>jamadoria</v>
      </c>
      <c r="I46" s="68"/>
      <c r="J46" s="68"/>
      <c r="K46" s="67" t="s">
        <v>2651</v>
      </c>
      <c r="L46" s="71"/>
      <c r="M46" s="72">
        <v>7555.48095703125</v>
      </c>
      <c r="N46" s="72">
        <v>2843.695556640625</v>
      </c>
      <c r="O46" s="73"/>
      <c r="P46" s="74"/>
      <c r="Q46" s="74"/>
      <c r="R46" s="46">
        <v>2</v>
      </c>
      <c r="S46" s="46">
        <v>0</v>
      </c>
      <c r="T46" s="46">
        <v>2</v>
      </c>
      <c r="U46" s="47">
        <v>304</v>
      </c>
      <c r="V46" s="47">
        <v>0.001495</v>
      </c>
      <c r="W46" s="47">
        <v>0.003717</v>
      </c>
      <c r="X46" s="79"/>
      <c r="Y46" s="79"/>
      <c r="Z46" s="47"/>
      <c r="AA46" s="69">
        <v>46</v>
      </c>
      <c r="AB46" s="69"/>
      <c r="AC46" s="70"/>
      <c r="AD46">
        <v>952</v>
      </c>
      <c r="AE46">
        <v>1787</v>
      </c>
      <c r="AF46">
        <v>114236</v>
      </c>
      <c r="AG46">
        <v>259169</v>
      </c>
      <c r="AI46" t="s">
        <v>1461</v>
      </c>
      <c r="AJ46" t="s">
        <v>1690</v>
      </c>
      <c r="AM46" s="75">
        <v>41961.647210648145</v>
      </c>
      <c r="AN46" t="s">
        <v>2207</v>
      </c>
      <c r="AO46" s="77" t="s">
        <v>2332</v>
      </c>
      <c r="AP46" t="s">
        <v>66</v>
      </c>
      <c r="AS46" s="2"/>
    </row>
    <row r="47" spans="1:45" ht="15">
      <c r="A47" s="62" t="s">
        <v>223</v>
      </c>
      <c r="B47" s="63"/>
      <c r="C47" s="63" t="s">
        <v>46</v>
      </c>
      <c r="D47" s="64"/>
      <c r="E47" s="66">
        <v>50</v>
      </c>
      <c r="F47" s="93" t="s">
        <v>1940</v>
      </c>
      <c r="G47" s="63"/>
      <c r="H47" s="67" t="str">
        <f>Vertices[[#This Row],[Vertex]]</f>
        <v>vionama</v>
      </c>
      <c r="I47" s="68"/>
      <c r="J47" s="68"/>
      <c r="K47" s="67" t="s">
        <v>2579</v>
      </c>
      <c r="L47" s="71"/>
      <c r="M47" s="72">
        <v>4589.19775390625</v>
      </c>
      <c r="N47" s="72">
        <v>3759.37109375</v>
      </c>
      <c r="O47" s="73"/>
      <c r="P47" s="74"/>
      <c r="Q47" s="74"/>
      <c r="R47" s="46">
        <v>2</v>
      </c>
      <c r="S47" s="46">
        <v>0</v>
      </c>
      <c r="T47" s="46">
        <v>2</v>
      </c>
      <c r="U47" s="47">
        <v>112.8</v>
      </c>
      <c r="V47" s="47">
        <v>0.001495</v>
      </c>
      <c r="W47" s="47">
        <v>0.003762</v>
      </c>
      <c r="X47" s="79"/>
      <c r="Y47" s="79"/>
      <c r="Z47" s="47"/>
      <c r="AA47" s="69">
        <v>47</v>
      </c>
      <c r="AB47" s="69"/>
      <c r="AC47" s="70"/>
      <c r="AD47">
        <v>10</v>
      </c>
      <c r="AE47">
        <v>0</v>
      </c>
      <c r="AF47">
        <v>40</v>
      </c>
      <c r="AG47">
        <v>2</v>
      </c>
      <c r="AM47" s="75">
        <v>41190.5281712963</v>
      </c>
      <c r="AN47" t="s">
        <v>2207</v>
      </c>
      <c r="AO47" s="77" t="s">
        <v>2260</v>
      </c>
      <c r="AP47" t="s">
        <v>66</v>
      </c>
      <c r="AS47" s="2"/>
    </row>
    <row r="48" spans="1:45" ht="15">
      <c r="A48" s="62" t="s">
        <v>419</v>
      </c>
      <c r="B48" s="63"/>
      <c r="C48" s="63" t="s">
        <v>46</v>
      </c>
      <c r="D48" s="64"/>
      <c r="E48" s="66">
        <v>50</v>
      </c>
      <c r="F48" s="93" t="s">
        <v>2169</v>
      </c>
      <c r="G48" s="63"/>
      <c r="H48" s="67" t="str">
        <f>Vertices[[#This Row],[Vertex]]</f>
        <v>fariszaris</v>
      </c>
      <c r="I48" s="68"/>
      <c r="J48" s="68"/>
      <c r="K48" s="67" t="s">
        <v>2808</v>
      </c>
      <c r="L48" s="71"/>
      <c r="M48" s="72">
        <v>7962.99267578125</v>
      </c>
      <c r="N48" s="72">
        <v>6023.57470703125</v>
      </c>
      <c r="O48" s="73"/>
      <c r="P48" s="74"/>
      <c r="Q48" s="74"/>
      <c r="R48" s="46">
        <v>2</v>
      </c>
      <c r="S48" s="46">
        <v>0</v>
      </c>
      <c r="T48" s="46">
        <v>2</v>
      </c>
      <c r="U48" s="47">
        <v>0</v>
      </c>
      <c r="V48" s="47">
        <v>0.001495</v>
      </c>
      <c r="W48" s="47">
        <v>0.003799</v>
      </c>
      <c r="X48" s="79"/>
      <c r="Y48" s="79"/>
      <c r="Z48" s="47"/>
      <c r="AA48" s="69">
        <v>48</v>
      </c>
      <c r="AB48" s="69"/>
      <c r="AC48" s="70"/>
      <c r="AD48">
        <v>357</v>
      </c>
      <c r="AE48">
        <v>530</v>
      </c>
      <c r="AF48">
        <v>13429</v>
      </c>
      <c r="AG48">
        <v>5828</v>
      </c>
      <c r="AI48" t="s">
        <v>1596</v>
      </c>
      <c r="AM48" s="75">
        <v>40589.13675925926</v>
      </c>
      <c r="AN48" t="s">
        <v>2207</v>
      </c>
      <c r="AO48" s="77" t="s">
        <v>2489</v>
      </c>
      <c r="AP48" t="s">
        <v>66</v>
      </c>
      <c r="AS48" s="2"/>
    </row>
    <row r="49" spans="1:45" ht="15">
      <c r="A49" s="62" t="s">
        <v>426</v>
      </c>
      <c r="B49" s="63"/>
      <c r="C49" s="63" t="s">
        <v>46</v>
      </c>
      <c r="D49" s="64"/>
      <c r="E49" s="66">
        <v>50</v>
      </c>
      <c r="F49" s="93" t="s">
        <v>2177</v>
      </c>
      <c r="G49" s="63"/>
      <c r="H49" s="67" t="str">
        <f>Vertices[[#This Row],[Vertex]]</f>
        <v>faaweng</v>
      </c>
      <c r="I49" s="68"/>
      <c r="J49" s="68"/>
      <c r="K49" s="67" t="s">
        <v>2816</v>
      </c>
      <c r="L49" s="71"/>
      <c r="M49" s="72">
        <v>6872.40771484375</v>
      </c>
      <c r="N49" s="72">
        <v>2470.687744140625</v>
      </c>
      <c r="O49" s="73"/>
      <c r="P49" s="74"/>
      <c r="Q49" s="74"/>
      <c r="R49" s="46">
        <v>2</v>
      </c>
      <c r="S49" s="46">
        <v>0</v>
      </c>
      <c r="T49" s="46">
        <v>2</v>
      </c>
      <c r="U49" s="47">
        <v>0</v>
      </c>
      <c r="V49" s="47">
        <v>0.001495</v>
      </c>
      <c r="W49" s="47">
        <v>0.003799</v>
      </c>
      <c r="X49" s="79"/>
      <c r="Y49" s="79"/>
      <c r="Z49" s="47"/>
      <c r="AA49" s="69">
        <v>49</v>
      </c>
      <c r="AB49" s="69"/>
      <c r="AC49" s="70"/>
      <c r="AD49">
        <v>692</v>
      </c>
      <c r="AE49">
        <v>3055</v>
      </c>
      <c r="AF49">
        <v>41149</v>
      </c>
      <c r="AG49">
        <v>7533</v>
      </c>
      <c r="AI49" t="s">
        <v>1602</v>
      </c>
      <c r="AM49" s="75">
        <v>40816.53306712963</v>
      </c>
      <c r="AN49" t="s">
        <v>2207</v>
      </c>
      <c r="AO49" s="77" t="s">
        <v>2497</v>
      </c>
      <c r="AP49" t="s">
        <v>66</v>
      </c>
      <c r="AS49" s="2"/>
    </row>
    <row r="50" spans="1:45" ht="15">
      <c r="A50" s="62" t="s">
        <v>203</v>
      </c>
      <c r="B50" s="63"/>
      <c r="C50" s="63" t="s">
        <v>46</v>
      </c>
      <c r="D50" s="64"/>
      <c r="E50" s="66">
        <v>50</v>
      </c>
      <c r="F50" s="93" t="s">
        <v>1916</v>
      </c>
      <c r="G50" s="63"/>
      <c r="H50" s="67" t="str">
        <f>Vertices[[#This Row],[Vertex]]</f>
        <v>farahida83</v>
      </c>
      <c r="I50" s="68"/>
      <c r="J50" s="68"/>
      <c r="K50" s="67" t="s">
        <v>2555</v>
      </c>
      <c r="L50" s="71"/>
      <c r="M50" s="72">
        <v>5811.46044921875</v>
      </c>
      <c r="N50" s="72">
        <v>3901.71240234375</v>
      </c>
      <c r="O50" s="73"/>
      <c r="P50" s="74"/>
      <c r="Q50" s="74"/>
      <c r="R50" s="46">
        <v>2</v>
      </c>
      <c r="S50" s="46">
        <v>0</v>
      </c>
      <c r="T50" s="46">
        <v>2</v>
      </c>
      <c r="U50" s="47">
        <v>0</v>
      </c>
      <c r="V50" s="47">
        <v>0.001493</v>
      </c>
      <c r="W50" s="47">
        <v>0.003784</v>
      </c>
      <c r="X50" s="79"/>
      <c r="Y50" s="79"/>
      <c r="Z50" s="47"/>
      <c r="AA50" s="69">
        <v>50</v>
      </c>
      <c r="AB50" s="69"/>
      <c r="AC50" s="70"/>
      <c r="AD50">
        <v>203</v>
      </c>
      <c r="AE50">
        <v>140</v>
      </c>
      <c r="AF50">
        <v>884</v>
      </c>
      <c r="AG50">
        <v>1288</v>
      </c>
      <c r="AI50" t="s">
        <v>1380</v>
      </c>
      <c r="AJ50" t="s">
        <v>1645</v>
      </c>
      <c r="AM50" s="75">
        <v>40661.73113425926</v>
      </c>
      <c r="AN50" t="s">
        <v>2207</v>
      </c>
      <c r="AO50" s="77" t="s">
        <v>2236</v>
      </c>
      <c r="AP50" t="s">
        <v>66</v>
      </c>
      <c r="AS50" s="2"/>
    </row>
    <row r="51" spans="1:45" ht="15">
      <c r="A51" s="62" t="s">
        <v>219</v>
      </c>
      <c r="B51" s="63"/>
      <c r="C51" s="63" t="s">
        <v>46</v>
      </c>
      <c r="D51" s="64"/>
      <c r="E51" s="66">
        <v>50</v>
      </c>
      <c r="F51" s="93" t="s">
        <v>1934</v>
      </c>
      <c r="G51" s="63"/>
      <c r="H51" s="67" t="str">
        <f>Vertices[[#This Row],[Vertex]]</f>
        <v>sepang_tizen</v>
      </c>
      <c r="I51" s="68"/>
      <c r="J51" s="68"/>
      <c r="K51" s="67" t="s">
        <v>2573</v>
      </c>
      <c r="L51" s="71"/>
      <c r="M51" s="72">
        <v>6995.89501953125</v>
      </c>
      <c r="N51" s="72">
        <v>5879.30224609375</v>
      </c>
      <c r="O51" s="73"/>
      <c r="P51" s="74"/>
      <c r="Q51" s="74"/>
      <c r="R51" s="46">
        <v>2</v>
      </c>
      <c r="S51" s="46">
        <v>0</v>
      </c>
      <c r="T51" s="46">
        <v>2</v>
      </c>
      <c r="U51" s="47">
        <v>0</v>
      </c>
      <c r="V51" s="47">
        <v>0.001493</v>
      </c>
      <c r="W51" s="47">
        <v>0.003784</v>
      </c>
      <c r="X51" s="79"/>
      <c r="Y51" s="79"/>
      <c r="Z51" s="47"/>
      <c r="AA51" s="69">
        <v>51</v>
      </c>
      <c r="AB51" s="69"/>
      <c r="AC51" s="70"/>
      <c r="AD51">
        <v>398</v>
      </c>
      <c r="AE51">
        <v>682</v>
      </c>
      <c r="AF51">
        <v>18660</v>
      </c>
      <c r="AG51">
        <v>7709</v>
      </c>
      <c r="AI51" t="s">
        <v>1393</v>
      </c>
      <c r="AJ51" t="s">
        <v>1652</v>
      </c>
      <c r="AK51" s="77" t="s">
        <v>1800</v>
      </c>
      <c r="AM51" s="75">
        <v>41616.47236111111</v>
      </c>
      <c r="AN51" t="s">
        <v>2207</v>
      </c>
      <c r="AO51" s="77" t="s">
        <v>2254</v>
      </c>
      <c r="AP51" t="s">
        <v>66</v>
      </c>
      <c r="AS51" s="2"/>
    </row>
    <row r="52" spans="1:45" ht="15">
      <c r="A52" s="62" t="s">
        <v>238</v>
      </c>
      <c r="B52" s="63"/>
      <c r="C52" s="63" t="s">
        <v>46</v>
      </c>
      <c r="D52" s="64"/>
      <c r="E52" s="66">
        <v>50</v>
      </c>
      <c r="F52" s="93" t="s">
        <v>1956</v>
      </c>
      <c r="G52" s="63"/>
      <c r="H52" s="67" t="str">
        <f>Vertices[[#This Row],[Vertex]]</f>
        <v>eda_zahidah</v>
      </c>
      <c r="I52" s="68"/>
      <c r="J52" s="68"/>
      <c r="K52" s="67" t="s">
        <v>2595</v>
      </c>
      <c r="L52" s="71"/>
      <c r="M52" s="72">
        <v>4799.25537109375</v>
      </c>
      <c r="N52" s="72">
        <v>6069.4951171875</v>
      </c>
      <c r="O52" s="73"/>
      <c r="P52" s="74"/>
      <c r="Q52" s="74"/>
      <c r="R52" s="46">
        <v>2</v>
      </c>
      <c r="S52" s="46">
        <v>0</v>
      </c>
      <c r="T52" s="46">
        <v>2</v>
      </c>
      <c r="U52" s="47">
        <v>0</v>
      </c>
      <c r="V52" s="47">
        <v>0.001493</v>
      </c>
      <c r="W52" s="47">
        <v>0.003784</v>
      </c>
      <c r="X52" s="79"/>
      <c r="Y52" s="79"/>
      <c r="Z52" s="47"/>
      <c r="AA52" s="69">
        <v>52</v>
      </c>
      <c r="AB52" s="69"/>
      <c r="AC52" s="70"/>
      <c r="AD52">
        <v>196</v>
      </c>
      <c r="AE52">
        <v>515</v>
      </c>
      <c r="AF52">
        <v>39484</v>
      </c>
      <c r="AG52">
        <v>59694</v>
      </c>
      <c r="AI52" t="s">
        <v>1412</v>
      </c>
      <c r="AJ52" t="s">
        <v>1663</v>
      </c>
      <c r="AM52" s="75">
        <v>41774.26645833333</v>
      </c>
      <c r="AN52" t="s">
        <v>2207</v>
      </c>
      <c r="AO52" s="77" t="s">
        <v>2276</v>
      </c>
      <c r="AP52" t="s">
        <v>66</v>
      </c>
      <c r="AS52" s="2"/>
    </row>
    <row r="53" spans="1:45" ht="15">
      <c r="A53" s="62" t="s">
        <v>257</v>
      </c>
      <c r="B53" s="63"/>
      <c r="C53" s="63" t="s">
        <v>46</v>
      </c>
      <c r="D53" s="64"/>
      <c r="E53" s="66">
        <v>50</v>
      </c>
      <c r="F53" s="93" t="s">
        <v>1985</v>
      </c>
      <c r="G53" s="63"/>
      <c r="H53" s="67" t="str">
        <f>Vertices[[#This Row],[Vertex]]</f>
        <v>xzrixzuar</v>
      </c>
      <c r="I53" s="68"/>
      <c r="J53" s="68"/>
      <c r="K53" s="67" t="s">
        <v>2624</v>
      </c>
      <c r="L53" s="71"/>
      <c r="M53" s="72">
        <v>6972.1796875</v>
      </c>
      <c r="N53" s="72">
        <v>5044.83544921875</v>
      </c>
      <c r="O53" s="73"/>
      <c r="P53" s="74"/>
      <c r="Q53" s="74"/>
      <c r="R53" s="46">
        <v>2</v>
      </c>
      <c r="S53" s="46">
        <v>0</v>
      </c>
      <c r="T53" s="46">
        <v>2</v>
      </c>
      <c r="U53" s="47">
        <v>0</v>
      </c>
      <c r="V53" s="47">
        <v>0.001493</v>
      </c>
      <c r="W53" s="47">
        <v>0.003784</v>
      </c>
      <c r="X53" s="79"/>
      <c r="Y53" s="79"/>
      <c r="Z53" s="47"/>
      <c r="AA53" s="69">
        <v>53</v>
      </c>
      <c r="AB53" s="69"/>
      <c r="AC53" s="70"/>
      <c r="AD53">
        <v>325</v>
      </c>
      <c r="AE53">
        <v>410</v>
      </c>
      <c r="AF53">
        <v>10245</v>
      </c>
      <c r="AG53">
        <v>2896</v>
      </c>
      <c r="AJ53" t="s">
        <v>1627</v>
      </c>
      <c r="AM53" s="75">
        <v>41289.66701388889</v>
      </c>
      <c r="AN53" t="s">
        <v>2207</v>
      </c>
      <c r="AO53" s="77" t="s">
        <v>2305</v>
      </c>
      <c r="AP53" t="s">
        <v>66</v>
      </c>
      <c r="AS53" s="2"/>
    </row>
    <row r="54" spans="1:45" ht="15">
      <c r="A54" s="62" t="s">
        <v>349</v>
      </c>
      <c r="B54" s="63"/>
      <c r="C54" s="63" t="s">
        <v>46</v>
      </c>
      <c r="D54" s="64"/>
      <c r="E54" s="66">
        <v>50</v>
      </c>
      <c r="F54" s="93" t="s">
        <v>2089</v>
      </c>
      <c r="G54" s="63"/>
      <c r="H54" s="67" t="str">
        <f>Vertices[[#This Row],[Vertex]]</f>
        <v>norhayatibasri</v>
      </c>
      <c r="I54" s="68"/>
      <c r="J54" s="68"/>
      <c r="K54" s="67" t="s">
        <v>2728</v>
      </c>
      <c r="L54" s="71"/>
      <c r="M54" s="72">
        <v>5449.0205078125</v>
      </c>
      <c r="N54" s="72">
        <v>6135.140625</v>
      </c>
      <c r="O54" s="73"/>
      <c r="P54" s="74"/>
      <c r="Q54" s="74"/>
      <c r="R54" s="46">
        <v>2</v>
      </c>
      <c r="S54" s="46">
        <v>0</v>
      </c>
      <c r="T54" s="46">
        <v>2</v>
      </c>
      <c r="U54" s="47">
        <v>0</v>
      </c>
      <c r="V54" s="47">
        <v>0.001493</v>
      </c>
      <c r="W54" s="47">
        <v>0.003784</v>
      </c>
      <c r="X54" s="79"/>
      <c r="Y54" s="79"/>
      <c r="Z54" s="47"/>
      <c r="AA54" s="69">
        <v>54</v>
      </c>
      <c r="AB54" s="69"/>
      <c r="AC54" s="70"/>
      <c r="AD54">
        <v>322</v>
      </c>
      <c r="AE54">
        <v>280</v>
      </c>
      <c r="AF54">
        <v>9754</v>
      </c>
      <c r="AG54">
        <v>4546</v>
      </c>
      <c r="AI54" t="s">
        <v>1531</v>
      </c>
      <c r="AJ54" t="s">
        <v>1722</v>
      </c>
      <c r="AK54" s="77" t="s">
        <v>1859</v>
      </c>
      <c r="AM54" s="75">
        <v>40673.09842592593</v>
      </c>
      <c r="AN54" t="s">
        <v>2207</v>
      </c>
      <c r="AO54" s="77" t="s">
        <v>2409</v>
      </c>
      <c r="AP54" t="s">
        <v>66</v>
      </c>
      <c r="AS54" s="2"/>
    </row>
    <row r="55" spans="1:45" ht="15">
      <c r="A55" s="62" t="s">
        <v>416</v>
      </c>
      <c r="B55" s="63"/>
      <c r="C55" s="63" t="s">
        <v>46</v>
      </c>
      <c r="D55" s="64"/>
      <c r="E55" s="66">
        <v>50</v>
      </c>
      <c r="F55" s="93" t="s">
        <v>2165</v>
      </c>
      <c r="G55" s="63"/>
      <c r="H55" s="67" t="str">
        <f>Vertices[[#This Row],[Vertex]]</f>
        <v>lehudos_</v>
      </c>
      <c r="I55" s="68"/>
      <c r="J55" s="68"/>
      <c r="K55" s="67" t="s">
        <v>2804</v>
      </c>
      <c r="L55" s="71"/>
      <c r="M55" s="72">
        <v>8450.4169921875</v>
      </c>
      <c r="N55" s="72">
        <v>3266.390380859375</v>
      </c>
      <c r="O55" s="73"/>
      <c r="P55" s="74"/>
      <c r="Q55" s="74"/>
      <c r="R55" s="46">
        <v>2</v>
      </c>
      <c r="S55" s="46">
        <v>0</v>
      </c>
      <c r="T55" s="46">
        <v>2</v>
      </c>
      <c r="U55" s="47">
        <v>0</v>
      </c>
      <c r="V55" s="47">
        <v>0.001493</v>
      </c>
      <c r="W55" s="47">
        <v>0.003798</v>
      </c>
      <c r="X55" s="79"/>
      <c r="Y55" s="79"/>
      <c r="Z55" s="47"/>
      <c r="AA55" s="69">
        <v>55</v>
      </c>
      <c r="AB55" s="69"/>
      <c r="AC55" s="70"/>
      <c r="AD55">
        <v>807</v>
      </c>
      <c r="AE55">
        <v>675</v>
      </c>
      <c r="AF55">
        <v>72735</v>
      </c>
      <c r="AG55">
        <v>3815</v>
      </c>
      <c r="AI55" t="s">
        <v>1592</v>
      </c>
      <c r="AJ55" t="s">
        <v>1759</v>
      </c>
      <c r="AM55" s="75">
        <v>41449.97445601852</v>
      </c>
      <c r="AN55" t="s">
        <v>2207</v>
      </c>
      <c r="AO55" s="77" t="s">
        <v>2485</v>
      </c>
      <c r="AP55" t="s">
        <v>66</v>
      </c>
      <c r="AS55" s="2"/>
    </row>
    <row r="56" spans="1:45" ht="15">
      <c r="A56" s="62" t="s">
        <v>441</v>
      </c>
      <c r="B56" s="63"/>
      <c r="C56" s="63" t="s">
        <v>46</v>
      </c>
      <c r="D56" s="64"/>
      <c r="E56" s="66">
        <v>50</v>
      </c>
      <c r="F56" s="93" t="s">
        <v>2191</v>
      </c>
      <c r="G56" s="63"/>
      <c r="H56" s="67" t="str">
        <f>Vertices[[#This Row],[Vertex]]</f>
        <v>sringangel</v>
      </c>
      <c r="I56" s="68"/>
      <c r="J56" s="68"/>
      <c r="K56" s="67" t="s">
        <v>2830</v>
      </c>
      <c r="L56" s="71"/>
      <c r="M56" s="72">
        <v>7645.87744140625</v>
      </c>
      <c r="N56" s="72">
        <v>5546.13671875</v>
      </c>
      <c r="O56" s="73"/>
      <c r="P56" s="74"/>
      <c r="Q56" s="74"/>
      <c r="R56" s="46">
        <v>2</v>
      </c>
      <c r="S56" s="46">
        <v>0</v>
      </c>
      <c r="T56" s="46">
        <v>2</v>
      </c>
      <c r="U56" s="47">
        <v>0</v>
      </c>
      <c r="V56" s="47">
        <v>0.001493</v>
      </c>
      <c r="W56" s="47">
        <v>0.003798</v>
      </c>
      <c r="X56" s="79"/>
      <c r="Y56" s="79"/>
      <c r="Z56" s="47"/>
      <c r="AA56" s="69">
        <v>56</v>
      </c>
      <c r="AB56" s="69"/>
      <c r="AC56" s="70"/>
      <c r="AD56">
        <v>170</v>
      </c>
      <c r="AE56">
        <v>198</v>
      </c>
      <c r="AF56">
        <v>39488</v>
      </c>
      <c r="AG56">
        <v>47202</v>
      </c>
      <c r="AI56" t="s">
        <v>1615</v>
      </c>
      <c r="AJ56" t="s">
        <v>1769</v>
      </c>
      <c r="AM56" s="75">
        <v>40082.53737268518</v>
      </c>
      <c r="AN56" t="s">
        <v>2207</v>
      </c>
      <c r="AO56" s="77" t="s">
        <v>2511</v>
      </c>
      <c r="AP56" t="s">
        <v>66</v>
      </c>
      <c r="AS56" s="2"/>
    </row>
    <row r="57" spans="1:45" ht="15">
      <c r="A57" s="62" t="s">
        <v>447</v>
      </c>
      <c r="B57" s="63"/>
      <c r="C57" s="63" t="s">
        <v>46</v>
      </c>
      <c r="D57" s="64"/>
      <c r="E57" s="66">
        <v>50</v>
      </c>
      <c r="F57" s="93" t="s">
        <v>2197</v>
      </c>
      <c r="G57" s="63"/>
      <c r="H57" s="67" t="str">
        <f>Vertices[[#This Row],[Vertex]]</f>
        <v>dummydumpling</v>
      </c>
      <c r="I57" s="68"/>
      <c r="J57" s="68"/>
      <c r="K57" s="67" t="s">
        <v>2836</v>
      </c>
      <c r="L57" s="71"/>
      <c r="M57" s="72">
        <v>6960.6689453125</v>
      </c>
      <c r="N57" s="72">
        <v>6181.72021484375</v>
      </c>
      <c r="O57" s="73"/>
      <c r="P57" s="74"/>
      <c r="Q57" s="74"/>
      <c r="R57" s="46">
        <v>2</v>
      </c>
      <c r="S57" s="46">
        <v>0</v>
      </c>
      <c r="T57" s="46">
        <v>2</v>
      </c>
      <c r="U57" s="47">
        <v>0</v>
      </c>
      <c r="V57" s="47">
        <v>0.001493</v>
      </c>
      <c r="W57" s="47">
        <v>0.003784</v>
      </c>
      <c r="X57" s="79"/>
      <c r="Y57" s="79"/>
      <c r="Z57" s="47"/>
      <c r="AA57" s="69">
        <v>57</v>
      </c>
      <c r="AB57" s="69"/>
      <c r="AC57" s="70"/>
      <c r="AD57">
        <v>175</v>
      </c>
      <c r="AE57">
        <v>114</v>
      </c>
      <c r="AF57">
        <v>94135</v>
      </c>
      <c r="AG57">
        <v>8716</v>
      </c>
      <c r="AI57" t="s">
        <v>1619</v>
      </c>
      <c r="AJ57" t="s">
        <v>1771</v>
      </c>
      <c r="AK57" s="77" t="s">
        <v>1884</v>
      </c>
      <c r="AM57" s="75">
        <v>43902.165127314816</v>
      </c>
      <c r="AN57" t="s">
        <v>2207</v>
      </c>
      <c r="AO57" s="77" t="s">
        <v>2517</v>
      </c>
      <c r="AP57" t="s">
        <v>66</v>
      </c>
      <c r="AS57" s="2"/>
    </row>
    <row r="58" spans="1:45" ht="15">
      <c r="A58" s="62" t="s">
        <v>461</v>
      </c>
      <c r="B58" s="63" t="s">
        <v>2853</v>
      </c>
      <c r="C58" s="63" t="s">
        <v>46</v>
      </c>
      <c r="D58" s="64"/>
      <c r="E58" s="66">
        <v>50</v>
      </c>
      <c r="F58" s="93" t="s">
        <v>1900</v>
      </c>
      <c r="G58" s="63"/>
      <c r="H58" s="67" t="str">
        <f>Vertices[[#This Row],[Vertex]]</f>
        <v>burgerking</v>
      </c>
      <c r="I58" s="68"/>
      <c r="J58" s="68"/>
      <c r="K58" s="67" t="s">
        <v>2539</v>
      </c>
      <c r="L58" s="71"/>
      <c r="M58" s="72">
        <v>4420.8466796875</v>
      </c>
      <c r="N58" s="72">
        <v>4096.7939453125</v>
      </c>
      <c r="O58" s="73"/>
      <c r="P58" s="74"/>
      <c r="Q58" s="74"/>
      <c r="R58" s="46">
        <v>1</v>
      </c>
      <c r="S58" s="46">
        <v>1</v>
      </c>
      <c r="T58" s="46">
        <v>0</v>
      </c>
      <c r="U58" s="47">
        <v>0</v>
      </c>
      <c r="V58" s="47">
        <v>0.058824</v>
      </c>
      <c r="W58" s="47">
        <v>0</v>
      </c>
      <c r="X58" s="79"/>
      <c r="Y58" s="79"/>
      <c r="Z58" s="47"/>
      <c r="AA58" s="69">
        <v>58</v>
      </c>
      <c r="AB58" s="69"/>
      <c r="AC58" s="70"/>
      <c r="AD58">
        <v>3600</v>
      </c>
      <c r="AE58">
        <v>2048919</v>
      </c>
      <c r="AF58">
        <v>58003</v>
      </c>
      <c r="AG58">
        <v>13767</v>
      </c>
      <c r="AI58" t="s">
        <v>1367</v>
      </c>
      <c r="AK58" s="77" t="s">
        <v>1784</v>
      </c>
      <c r="AM58" s="75">
        <v>40375.63061342593</v>
      </c>
      <c r="AN58" t="s">
        <v>2207</v>
      </c>
      <c r="AO58" s="77" t="s">
        <v>2220</v>
      </c>
      <c r="AP58" t="s">
        <v>65</v>
      </c>
      <c r="AS58" s="2"/>
    </row>
    <row r="59" spans="1:45" ht="15">
      <c r="A59" s="62" t="s">
        <v>462</v>
      </c>
      <c r="B59" s="63" t="s">
        <v>2853</v>
      </c>
      <c r="C59" s="63" t="s">
        <v>46</v>
      </c>
      <c r="D59" s="64"/>
      <c r="E59" s="66">
        <v>50</v>
      </c>
      <c r="F59" s="93" t="s">
        <v>1901</v>
      </c>
      <c r="G59" s="63"/>
      <c r="H59" s="67" t="str">
        <f>Vertices[[#This Row],[Vertex]]</f>
        <v>chapointcp</v>
      </c>
      <c r="I59" s="68"/>
      <c r="J59" s="68"/>
      <c r="K59" s="67" t="s">
        <v>2540</v>
      </c>
      <c r="L59" s="71"/>
      <c r="M59" s="72">
        <v>7864.56787109375</v>
      </c>
      <c r="N59" s="72">
        <v>3520.506103515625</v>
      </c>
      <c r="O59" s="73"/>
      <c r="P59" s="74"/>
      <c r="Q59" s="74"/>
      <c r="R59" s="46">
        <v>1</v>
      </c>
      <c r="S59" s="46">
        <v>1</v>
      </c>
      <c r="T59" s="46">
        <v>0</v>
      </c>
      <c r="U59" s="47">
        <v>0</v>
      </c>
      <c r="V59" s="47">
        <v>0.058824</v>
      </c>
      <c r="W59" s="47">
        <v>0</v>
      </c>
      <c r="X59" s="79"/>
      <c r="Y59" s="79"/>
      <c r="Z59" s="47"/>
      <c r="AA59" s="69">
        <v>59</v>
      </c>
      <c r="AB59" s="69"/>
      <c r="AC59" s="70"/>
      <c r="AD59">
        <v>58</v>
      </c>
      <c r="AE59">
        <v>36</v>
      </c>
      <c r="AF59">
        <v>4</v>
      </c>
      <c r="AG59">
        <v>3</v>
      </c>
      <c r="AM59" s="75">
        <v>42300.85951388889</v>
      </c>
      <c r="AN59" t="s">
        <v>2207</v>
      </c>
      <c r="AO59" s="77" t="s">
        <v>2221</v>
      </c>
      <c r="AP59" t="s">
        <v>65</v>
      </c>
      <c r="AS59" s="2"/>
    </row>
    <row r="60" spans="1:45" ht="15">
      <c r="A60" s="62" t="s">
        <v>463</v>
      </c>
      <c r="B60" s="63"/>
      <c r="C60" s="63" t="s">
        <v>46</v>
      </c>
      <c r="D60" s="64"/>
      <c r="E60" s="66">
        <v>50</v>
      </c>
      <c r="F60" s="93" t="s">
        <v>1902</v>
      </c>
      <c r="G60" s="63"/>
      <c r="H60" s="67" t="str">
        <f>Vertices[[#This Row],[Vertex]]</f>
        <v>chaayos</v>
      </c>
      <c r="I60" s="68"/>
      <c r="J60" s="68"/>
      <c r="K60" s="67" t="s">
        <v>2541</v>
      </c>
      <c r="L60" s="71"/>
      <c r="M60" s="72">
        <v>7184.60205078125</v>
      </c>
      <c r="N60" s="72">
        <v>2392.7431640625</v>
      </c>
      <c r="O60" s="73"/>
      <c r="P60" s="74"/>
      <c r="Q60" s="74"/>
      <c r="R60" s="46">
        <v>1</v>
      </c>
      <c r="S60" s="46">
        <v>1</v>
      </c>
      <c r="T60" s="46">
        <v>0</v>
      </c>
      <c r="U60" s="47">
        <v>0</v>
      </c>
      <c r="V60" s="47">
        <v>0.058824</v>
      </c>
      <c r="W60" s="47">
        <v>0</v>
      </c>
      <c r="X60" s="79"/>
      <c r="Y60" s="79"/>
      <c r="Z60" s="47"/>
      <c r="AA60" s="69">
        <v>60</v>
      </c>
      <c r="AB60" s="69"/>
      <c r="AC60" s="70"/>
      <c r="AD60">
        <v>654</v>
      </c>
      <c r="AE60">
        <v>5426</v>
      </c>
      <c r="AF60">
        <v>10105</v>
      </c>
      <c r="AG60">
        <v>5343</v>
      </c>
      <c r="AI60" t="s">
        <v>1368</v>
      </c>
      <c r="AJ60" t="s">
        <v>1635</v>
      </c>
      <c r="AK60" s="77" t="s">
        <v>1785</v>
      </c>
      <c r="AM60" s="75">
        <v>41046.679606481484</v>
      </c>
      <c r="AN60" t="s">
        <v>2207</v>
      </c>
      <c r="AO60" s="77" t="s">
        <v>2222</v>
      </c>
      <c r="AP60" t="s">
        <v>65</v>
      </c>
      <c r="AS60" s="2"/>
    </row>
    <row r="61" spans="1:45" ht="15">
      <c r="A61" s="62" t="s">
        <v>464</v>
      </c>
      <c r="B61" s="63"/>
      <c r="C61" s="63" t="s">
        <v>46</v>
      </c>
      <c r="D61" s="64"/>
      <c r="E61" s="66">
        <v>50</v>
      </c>
      <c r="F61" s="93" t="s">
        <v>1903</v>
      </c>
      <c r="G61" s="63"/>
      <c r="H61" s="67" t="str">
        <f>Vertices[[#This Row],[Vertex]]</f>
        <v>shopccd</v>
      </c>
      <c r="I61" s="68"/>
      <c r="J61" s="68"/>
      <c r="K61" s="67" t="s">
        <v>2542</v>
      </c>
      <c r="L61" s="71"/>
      <c r="M61" s="72">
        <v>5839.30908203125</v>
      </c>
      <c r="N61" s="72">
        <v>1358.2510986328125</v>
      </c>
      <c r="O61" s="73"/>
      <c r="P61" s="74"/>
      <c r="Q61" s="74"/>
      <c r="R61" s="46">
        <v>1</v>
      </c>
      <c r="S61" s="46">
        <v>1</v>
      </c>
      <c r="T61" s="46">
        <v>0</v>
      </c>
      <c r="U61" s="47">
        <v>0</v>
      </c>
      <c r="V61" s="47">
        <v>0.058824</v>
      </c>
      <c r="W61" s="47">
        <v>0</v>
      </c>
      <c r="X61" s="79"/>
      <c r="Y61" s="79"/>
      <c r="Z61" s="47"/>
      <c r="AA61" s="69">
        <v>61</v>
      </c>
      <c r="AB61" s="69"/>
      <c r="AC61" s="70"/>
      <c r="AD61">
        <v>115</v>
      </c>
      <c r="AE61">
        <v>664</v>
      </c>
      <c r="AF61">
        <v>302</v>
      </c>
      <c r="AG61">
        <v>149</v>
      </c>
      <c r="AI61" t="s">
        <v>1369</v>
      </c>
      <c r="AJ61" t="s">
        <v>1636</v>
      </c>
      <c r="AK61" s="77" t="s">
        <v>1786</v>
      </c>
      <c r="AM61" s="75">
        <v>42492.20265046296</v>
      </c>
      <c r="AN61" t="s">
        <v>2207</v>
      </c>
      <c r="AO61" s="77" t="s">
        <v>2223</v>
      </c>
      <c r="AP61" t="s">
        <v>65</v>
      </c>
      <c r="AS61" s="2"/>
    </row>
    <row r="62" spans="1:45" ht="15">
      <c r="A62" s="62" t="s">
        <v>465</v>
      </c>
      <c r="B62" s="63"/>
      <c r="C62" s="63" t="s">
        <v>46</v>
      </c>
      <c r="D62" s="64"/>
      <c r="E62" s="66">
        <v>50</v>
      </c>
      <c r="F62" s="93" t="s">
        <v>1904</v>
      </c>
      <c r="G62" s="63"/>
      <c r="H62" s="67" t="str">
        <f>Vertices[[#This Row],[Vertex]]</f>
        <v>cafecoffeedaycz</v>
      </c>
      <c r="I62" s="68"/>
      <c r="J62" s="68"/>
      <c r="K62" s="67" t="s">
        <v>2543</v>
      </c>
      <c r="L62" s="71"/>
      <c r="M62" s="72">
        <v>4661.1943359375</v>
      </c>
      <c r="N62" s="72">
        <v>2453.804443359375</v>
      </c>
      <c r="O62" s="73"/>
      <c r="P62" s="74"/>
      <c r="Q62" s="74"/>
      <c r="R62" s="46">
        <v>1</v>
      </c>
      <c r="S62" s="46">
        <v>1</v>
      </c>
      <c r="T62" s="46">
        <v>0</v>
      </c>
      <c r="U62" s="47">
        <v>0</v>
      </c>
      <c r="V62" s="47">
        <v>0.058824</v>
      </c>
      <c r="W62" s="47">
        <v>0</v>
      </c>
      <c r="X62" s="79"/>
      <c r="Y62" s="79"/>
      <c r="Z62" s="47"/>
      <c r="AA62" s="69">
        <v>62</v>
      </c>
      <c r="AB62" s="69"/>
      <c r="AC62" s="70"/>
      <c r="AD62">
        <v>1</v>
      </c>
      <c r="AE62">
        <v>198</v>
      </c>
      <c r="AF62">
        <v>158</v>
      </c>
      <c r="AG62">
        <v>9</v>
      </c>
      <c r="AI62" t="s">
        <v>1370</v>
      </c>
      <c r="AJ62" t="s">
        <v>1637</v>
      </c>
      <c r="AK62" s="77" t="s">
        <v>1787</v>
      </c>
      <c r="AM62" s="75">
        <v>42226.463483796295</v>
      </c>
      <c r="AN62" t="s">
        <v>2207</v>
      </c>
      <c r="AO62" s="77" t="s">
        <v>2224</v>
      </c>
      <c r="AP62" t="s">
        <v>65</v>
      </c>
      <c r="AS62" s="2"/>
    </row>
    <row r="63" spans="1:45" ht="15">
      <c r="A63" s="62" t="s">
        <v>466</v>
      </c>
      <c r="B63" s="63"/>
      <c r="C63" s="63" t="s">
        <v>46</v>
      </c>
      <c r="D63" s="64"/>
      <c r="E63" s="66">
        <v>50</v>
      </c>
      <c r="F63" s="93" t="s">
        <v>1905</v>
      </c>
      <c r="G63" s="63"/>
      <c r="H63" s="67" t="str">
        <f>Vertices[[#This Row],[Vertex]]</f>
        <v>cafecoffeeday</v>
      </c>
      <c r="I63" s="68"/>
      <c r="J63" s="68"/>
      <c r="K63" s="67" t="s">
        <v>2544</v>
      </c>
      <c r="L63" s="71"/>
      <c r="M63" s="72">
        <v>3646.65234375</v>
      </c>
      <c r="N63" s="72">
        <v>4649.76171875</v>
      </c>
      <c r="O63" s="73"/>
      <c r="P63" s="74"/>
      <c r="Q63" s="74"/>
      <c r="R63" s="46">
        <v>1</v>
      </c>
      <c r="S63" s="46">
        <v>1</v>
      </c>
      <c r="T63" s="46">
        <v>0</v>
      </c>
      <c r="U63" s="47">
        <v>0</v>
      </c>
      <c r="V63" s="47">
        <v>0.058824</v>
      </c>
      <c r="W63" s="47">
        <v>0</v>
      </c>
      <c r="X63" s="79"/>
      <c r="Y63" s="79"/>
      <c r="Z63" s="47"/>
      <c r="AA63" s="69">
        <v>63</v>
      </c>
      <c r="AB63" s="69"/>
      <c r="AC63" s="70"/>
      <c r="AD63">
        <v>84</v>
      </c>
      <c r="AE63">
        <v>92484</v>
      </c>
      <c r="AF63">
        <v>29621</v>
      </c>
      <c r="AG63">
        <v>6654</v>
      </c>
      <c r="AI63" t="s">
        <v>1371</v>
      </c>
      <c r="AJ63" t="s">
        <v>1638</v>
      </c>
      <c r="AK63" s="77" t="s">
        <v>1788</v>
      </c>
      <c r="AM63" s="75">
        <v>40164.31175925926</v>
      </c>
      <c r="AN63" t="s">
        <v>2207</v>
      </c>
      <c r="AO63" s="77" t="s">
        <v>2225</v>
      </c>
      <c r="AP63" t="s">
        <v>65</v>
      </c>
      <c r="AS63" s="2"/>
    </row>
    <row r="64" spans="1:45" ht="15">
      <c r="A64" s="62" t="s">
        <v>467</v>
      </c>
      <c r="B64" s="63"/>
      <c r="C64" s="63" t="s">
        <v>46</v>
      </c>
      <c r="D64" s="64"/>
      <c r="E64" s="66">
        <v>50</v>
      </c>
      <c r="F64" s="93" t="s">
        <v>1906</v>
      </c>
      <c r="G64" s="63"/>
      <c r="H64" s="67" t="str">
        <f>Vertices[[#This Row],[Vertex]]</f>
        <v>blazepizza</v>
      </c>
      <c r="I64" s="68"/>
      <c r="J64" s="68"/>
      <c r="K64" s="67" t="s">
        <v>2545</v>
      </c>
      <c r="L64" s="71"/>
      <c r="M64" s="72">
        <v>6476.63623046875</v>
      </c>
      <c r="N64" s="72">
        <v>3238.55517578125</v>
      </c>
      <c r="O64" s="73"/>
      <c r="P64" s="74"/>
      <c r="Q64" s="74"/>
      <c r="R64" s="46">
        <v>1</v>
      </c>
      <c r="S64" s="46">
        <v>1</v>
      </c>
      <c r="T64" s="46">
        <v>0</v>
      </c>
      <c r="U64" s="47">
        <v>0</v>
      </c>
      <c r="V64" s="47">
        <v>0.058824</v>
      </c>
      <c r="W64" s="47">
        <v>0</v>
      </c>
      <c r="X64" s="79"/>
      <c r="Y64" s="79"/>
      <c r="Z64" s="47"/>
      <c r="AA64" s="69">
        <v>64</v>
      </c>
      <c r="AB64" s="69"/>
      <c r="AC64" s="70"/>
      <c r="AD64">
        <v>15301</v>
      </c>
      <c r="AE64">
        <v>79182</v>
      </c>
      <c r="AF64">
        <v>241253</v>
      </c>
      <c r="AG64">
        <v>263109</v>
      </c>
      <c r="AI64" t="s">
        <v>1372</v>
      </c>
      <c r="AK64" s="77" t="s">
        <v>1789</v>
      </c>
      <c r="AM64" s="75">
        <v>40917.82982638889</v>
      </c>
      <c r="AN64" t="s">
        <v>2207</v>
      </c>
      <c r="AO64" s="77" t="s">
        <v>2226</v>
      </c>
      <c r="AP64" t="s">
        <v>65</v>
      </c>
      <c r="AS64" s="2"/>
    </row>
    <row r="65" spans="1:45" ht="15">
      <c r="A65" s="62" t="s">
        <v>468</v>
      </c>
      <c r="B65" s="63"/>
      <c r="C65" s="63" t="s">
        <v>46</v>
      </c>
      <c r="D65" s="64"/>
      <c r="E65" s="66">
        <v>50</v>
      </c>
      <c r="F65" s="93" t="s">
        <v>1907</v>
      </c>
      <c r="G65" s="63"/>
      <c r="H65" s="67" t="str">
        <f>Vertices[[#This Row],[Vertex]]</f>
        <v>pizzaplanetruck</v>
      </c>
      <c r="I65" s="68"/>
      <c r="J65" s="68"/>
      <c r="K65" s="67" t="s">
        <v>2546</v>
      </c>
      <c r="L65" s="71"/>
      <c r="M65" s="72">
        <v>5787.044921875</v>
      </c>
      <c r="N65" s="72">
        <v>6050.39404296875</v>
      </c>
      <c r="O65" s="73"/>
      <c r="P65" s="74"/>
      <c r="Q65" s="74"/>
      <c r="R65" s="46">
        <v>1</v>
      </c>
      <c r="S65" s="46">
        <v>1</v>
      </c>
      <c r="T65" s="46">
        <v>0</v>
      </c>
      <c r="U65" s="47">
        <v>0</v>
      </c>
      <c r="V65" s="47">
        <v>0.058824</v>
      </c>
      <c r="W65" s="47">
        <v>0</v>
      </c>
      <c r="X65" s="79"/>
      <c r="Y65" s="79"/>
      <c r="Z65" s="47"/>
      <c r="AA65" s="69">
        <v>65</v>
      </c>
      <c r="AB65" s="69"/>
      <c r="AC65" s="70"/>
      <c r="AD65">
        <v>1774</v>
      </c>
      <c r="AE65">
        <v>6457</v>
      </c>
      <c r="AF65">
        <v>8237</v>
      </c>
      <c r="AG65">
        <v>33797</v>
      </c>
      <c r="AI65" t="s">
        <v>1373</v>
      </c>
      <c r="AK65" s="77" t="s">
        <v>1790</v>
      </c>
      <c r="AM65" s="75">
        <v>40686.91981481481</v>
      </c>
      <c r="AN65" t="s">
        <v>2207</v>
      </c>
      <c r="AO65" s="77" t="s">
        <v>2227</v>
      </c>
      <c r="AP65" t="s">
        <v>65</v>
      </c>
      <c r="AS65" s="2"/>
    </row>
    <row r="66" spans="1:45" ht="15">
      <c r="A66" s="62" t="s">
        <v>469</v>
      </c>
      <c r="B66" s="63"/>
      <c r="C66" s="63" t="s">
        <v>46</v>
      </c>
      <c r="D66" s="64"/>
      <c r="E66" s="66">
        <v>50</v>
      </c>
      <c r="F66" s="93" t="s">
        <v>1908</v>
      </c>
      <c r="G66" s="63"/>
      <c r="H66" s="67" t="str">
        <f>Vertices[[#This Row],[Vertex]]</f>
        <v>tecobell</v>
      </c>
      <c r="I66" s="68"/>
      <c r="J66" s="68"/>
      <c r="K66" s="67" t="s">
        <v>2547</v>
      </c>
      <c r="L66" s="71"/>
      <c r="M66" s="72">
        <v>4673.31787109375</v>
      </c>
      <c r="N66" s="72">
        <v>3306.232177734375</v>
      </c>
      <c r="O66" s="73"/>
      <c r="P66" s="74"/>
      <c r="Q66" s="74"/>
      <c r="R66" s="46">
        <v>1</v>
      </c>
      <c r="S66" s="46">
        <v>1</v>
      </c>
      <c r="T66" s="46">
        <v>0</v>
      </c>
      <c r="U66" s="47">
        <v>0</v>
      </c>
      <c r="V66" s="47">
        <v>0.058824</v>
      </c>
      <c r="W66" s="47">
        <v>0</v>
      </c>
      <c r="X66" s="79"/>
      <c r="Y66" s="79"/>
      <c r="Z66" s="47"/>
      <c r="AA66" s="69">
        <v>66</v>
      </c>
      <c r="AB66" s="69"/>
      <c r="AC66" s="70"/>
      <c r="AD66">
        <v>1</v>
      </c>
      <c r="AE66">
        <v>14</v>
      </c>
      <c r="AF66">
        <v>1</v>
      </c>
      <c r="AG66">
        <v>1</v>
      </c>
      <c r="AM66" s="75">
        <v>41780.18204861111</v>
      </c>
      <c r="AN66" t="s">
        <v>2207</v>
      </c>
      <c r="AO66" s="77" t="s">
        <v>2228</v>
      </c>
      <c r="AP66" t="s">
        <v>65</v>
      </c>
      <c r="AS66" s="2"/>
    </row>
    <row r="67" spans="1:45" ht="15">
      <c r="A67" s="62" t="s">
        <v>476</v>
      </c>
      <c r="B67" s="63"/>
      <c r="C67" s="63" t="s">
        <v>46</v>
      </c>
      <c r="D67" s="64"/>
      <c r="E67" s="66">
        <v>50</v>
      </c>
      <c r="F67" s="93" t="s">
        <v>1960</v>
      </c>
      <c r="G67" s="63"/>
      <c r="H67" s="67" t="str">
        <f>Vertices[[#This Row],[Vertex]]</f>
        <v>starbucksindia</v>
      </c>
      <c r="I67" s="68"/>
      <c r="J67" s="68"/>
      <c r="K67" s="67" t="s">
        <v>2599</v>
      </c>
      <c r="L67" s="71"/>
      <c r="M67" s="72">
        <v>5390.32666015625</v>
      </c>
      <c r="N67" s="72">
        <v>9406.3388671875</v>
      </c>
      <c r="O67" s="73"/>
      <c r="P67" s="74"/>
      <c r="Q67" s="74"/>
      <c r="R67" s="46">
        <v>1</v>
      </c>
      <c r="S67" s="46">
        <v>1</v>
      </c>
      <c r="T67" s="46">
        <v>0</v>
      </c>
      <c r="U67" s="47">
        <v>0</v>
      </c>
      <c r="V67" s="47">
        <v>0.001059</v>
      </c>
      <c r="W67" s="47">
        <v>8.6E-05</v>
      </c>
      <c r="X67" s="79"/>
      <c r="Y67" s="79"/>
      <c r="Z67" s="47"/>
      <c r="AA67" s="69">
        <v>67</v>
      </c>
      <c r="AB67" s="69"/>
      <c r="AC67" s="70"/>
      <c r="AD67">
        <v>9</v>
      </c>
      <c r="AE67">
        <v>171915</v>
      </c>
      <c r="AF67">
        <v>14364</v>
      </c>
      <c r="AG67">
        <v>2247</v>
      </c>
      <c r="AI67" t="s">
        <v>1415</v>
      </c>
      <c r="AJ67" t="s">
        <v>1638</v>
      </c>
      <c r="AK67" s="77" t="s">
        <v>1813</v>
      </c>
      <c r="AM67" s="75">
        <v>41219.77141203704</v>
      </c>
      <c r="AN67" t="s">
        <v>2207</v>
      </c>
      <c r="AO67" s="77" t="s">
        <v>2280</v>
      </c>
      <c r="AP67" t="s">
        <v>65</v>
      </c>
      <c r="AS67" s="2"/>
    </row>
    <row r="68" spans="1:45" ht="15">
      <c r="A68" s="62" t="s">
        <v>477</v>
      </c>
      <c r="B68" s="63"/>
      <c r="C68" s="63" t="s">
        <v>46</v>
      </c>
      <c r="D68" s="64"/>
      <c r="E68" s="66">
        <v>50</v>
      </c>
      <c r="F68" s="93" t="s">
        <v>1961</v>
      </c>
      <c r="G68" s="63"/>
      <c r="H68" s="67" t="str">
        <f>Vertices[[#This Row],[Vertex]]</f>
        <v>starbucksjobs</v>
      </c>
      <c r="I68" s="68"/>
      <c r="J68" s="68"/>
      <c r="K68" s="67" t="s">
        <v>2600</v>
      </c>
      <c r="L68" s="71"/>
      <c r="M68" s="72">
        <v>5663.24609375</v>
      </c>
      <c r="N68" s="72">
        <v>9493.3486328125</v>
      </c>
      <c r="O68" s="73"/>
      <c r="P68" s="74"/>
      <c r="Q68" s="74"/>
      <c r="R68" s="46">
        <v>1</v>
      </c>
      <c r="S68" s="46">
        <v>1</v>
      </c>
      <c r="T68" s="46">
        <v>0</v>
      </c>
      <c r="U68" s="47">
        <v>0</v>
      </c>
      <c r="V68" s="47">
        <v>0.001059</v>
      </c>
      <c r="W68" s="47">
        <v>8.6E-05</v>
      </c>
      <c r="X68" s="79"/>
      <c r="Y68" s="79"/>
      <c r="Z68" s="47"/>
      <c r="AA68" s="69">
        <v>68</v>
      </c>
      <c r="AB68" s="69"/>
      <c r="AC68" s="70"/>
      <c r="AD68">
        <v>4822</v>
      </c>
      <c r="AE68">
        <v>79053</v>
      </c>
      <c r="AF68">
        <v>11970</v>
      </c>
      <c r="AG68">
        <v>3742</v>
      </c>
      <c r="AI68" t="s">
        <v>1416</v>
      </c>
      <c r="AJ68" t="s">
        <v>1633</v>
      </c>
      <c r="AK68" s="77" t="s">
        <v>1814</v>
      </c>
      <c r="AM68" s="75">
        <v>40018.91569444445</v>
      </c>
      <c r="AN68" t="s">
        <v>2207</v>
      </c>
      <c r="AO68" s="77" t="s">
        <v>2281</v>
      </c>
      <c r="AP68" t="s">
        <v>65</v>
      </c>
      <c r="AS68" s="2"/>
    </row>
    <row r="69" spans="1:45" ht="15">
      <c r="A69" s="62" t="s">
        <v>478</v>
      </c>
      <c r="B69" s="63"/>
      <c r="C69" s="63" t="s">
        <v>46</v>
      </c>
      <c r="D69" s="64"/>
      <c r="E69" s="66">
        <v>50</v>
      </c>
      <c r="F69" s="93" t="s">
        <v>1962</v>
      </c>
      <c r="G69" s="63"/>
      <c r="H69" s="67" t="str">
        <f>Vertices[[#This Row],[Vertex]]</f>
        <v>starbucksnews</v>
      </c>
      <c r="I69" s="68"/>
      <c r="J69" s="68"/>
      <c r="K69" s="67" t="s">
        <v>2601</v>
      </c>
      <c r="L69" s="71"/>
      <c r="M69" s="72">
        <v>4190.189453125</v>
      </c>
      <c r="N69" s="72">
        <v>8634.486328125</v>
      </c>
      <c r="O69" s="73"/>
      <c r="P69" s="74"/>
      <c r="Q69" s="74"/>
      <c r="R69" s="46">
        <v>1</v>
      </c>
      <c r="S69" s="46">
        <v>1</v>
      </c>
      <c r="T69" s="46">
        <v>0</v>
      </c>
      <c r="U69" s="47">
        <v>0</v>
      </c>
      <c r="V69" s="47">
        <v>0.001059</v>
      </c>
      <c r="W69" s="47">
        <v>8.6E-05</v>
      </c>
      <c r="X69" s="79"/>
      <c r="Y69" s="79"/>
      <c r="Z69" s="47"/>
      <c r="AA69" s="69">
        <v>69</v>
      </c>
      <c r="AB69" s="69"/>
      <c r="AC69" s="70"/>
      <c r="AD69">
        <v>1438</v>
      </c>
      <c r="AE69">
        <v>126049</v>
      </c>
      <c r="AF69">
        <v>7973</v>
      </c>
      <c r="AG69">
        <v>7393</v>
      </c>
      <c r="AI69" t="s">
        <v>1417</v>
      </c>
      <c r="AJ69" t="s">
        <v>1633</v>
      </c>
      <c r="AK69" s="77" t="s">
        <v>1815</v>
      </c>
      <c r="AM69" s="75">
        <v>40046.89958333333</v>
      </c>
      <c r="AN69" t="s">
        <v>2207</v>
      </c>
      <c r="AO69" s="77" t="s">
        <v>2282</v>
      </c>
      <c r="AP69" t="s">
        <v>65</v>
      </c>
      <c r="AS69" s="2"/>
    </row>
    <row r="70" spans="1:45" ht="15">
      <c r="A70" s="62" t="s">
        <v>479</v>
      </c>
      <c r="B70" s="63"/>
      <c r="C70" s="63" t="s">
        <v>46</v>
      </c>
      <c r="D70" s="64"/>
      <c r="E70" s="66">
        <v>50</v>
      </c>
      <c r="F70" s="93" t="s">
        <v>1963</v>
      </c>
      <c r="G70" s="63"/>
      <c r="H70" s="67" t="str">
        <f>Vertices[[#This Row],[Vertex]]</f>
        <v>starbuckscanada</v>
      </c>
      <c r="I70" s="68"/>
      <c r="J70" s="68"/>
      <c r="K70" s="67" t="s">
        <v>2602</v>
      </c>
      <c r="L70" s="71"/>
      <c r="M70" s="72">
        <v>4830.26220703125</v>
      </c>
      <c r="N70" s="72">
        <v>9137.3095703125</v>
      </c>
      <c r="O70" s="73"/>
      <c r="P70" s="74"/>
      <c r="Q70" s="74"/>
      <c r="R70" s="46">
        <v>1</v>
      </c>
      <c r="S70" s="46">
        <v>1</v>
      </c>
      <c r="T70" s="46">
        <v>0</v>
      </c>
      <c r="U70" s="47">
        <v>0</v>
      </c>
      <c r="V70" s="47">
        <v>0.001059</v>
      </c>
      <c r="W70" s="47">
        <v>8.6E-05</v>
      </c>
      <c r="X70" s="79"/>
      <c r="Y70" s="79"/>
      <c r="Z70" s="47"/>
      <c r="AA70" s="69">
        <v>70</v>
      </c>
      <c r="AB70" s="69"/>
      <c r="AC70" s="70"/>
      <c r="AD70">
        <v>5081</v>
      </c>
      <c r="AE70">
        <v>355531</v>
      </c>
      <c r="AF70">
        <v>41638</v>
      </c>
      <c r="AG70">
        <v>20365</v>
      </c>
      <c r="AI70" t="s">
        <v>1418</v>
      </c>
      <c r="AJ70" t="s">
        <v>1667</v>
      </c>
      <c r="AK70" s="77" t="s">
        <v>1816</v>
      </c>
      <c r="AM70" s="75">
        <v>40176.80826388889</v>
      </c>
      <c r="AN70" t="s">
        <v>2207</v>
      </c>
      <c r="AO70" s="77" t="s">
        <v>2283</v>
      </c>
      <c r="AP70" t="s">
        <v>65</v>
      </c>
      <c r="AS70" s="2"/>
    </row>
    <row r="71" spans="1:45" ht="15">
      <c r="A71" s="62" t="s">
        <v>480</v>
      </c>
      <c r="B71" s="63"/>
      <c r="C71" s="63" t="s">
        <v>46</v>
      </c>
      <c r="D71" s="64"/>
      <c r="E71" s="66">
        <v>50</v>
      </c>
      <c r="F71" s="93" t="s">
        <v>1964</v>
      </c>
      <c r="G71" s="63"/>
      <c r="H71" s="67" t="str">
        <f>Vertices[[#This Row],[Vertex]]</f>
        <v>starbucksuk</v>
      </c>
      <c r="I71" s="68"/>
      <c r="J71" s="68"/>
      <c r="K71" s="67" t="s">
        <v>2603</v>
      </c>
      <c r="L71" s="71"/>
      <c r="M71" s="72">
        <v>4989.740234375</v>
      </c>
      <c r="N71" s="72">
        <v>9247.28515625</v>
      </c>
      <c r="O71" s="73"/>
      <c r="P71" s="74"/>
      <c r="Q71" s="74"/>
      <c r="R71" s="46">
        <v>1</v>
      </c>
      <c r="S71" s="46">
        <v>1</v>
      </c>
      <c r="T71" s="46">
        <v>0</v>
      </c>
      <c r="U71" s="47">
        <v>0</v>
      </c>
      <c r="V71" s="47">
        <v>0.001059</v>
      </c>
      <c r="W71" s="47">
        <v>8.6E-05</v>
      </c>
      <c r="X71" s="79"/>
      <c r="Y71" s="79"/>
      <c r="Z71" s="47"/>
      <c r="AA71" s="69">
        <v>71</v>
      </c>
      <c r="AB71" s="69"/>
      <c r="AC71" s="70"/>
      <c r="AD71">
        <v>7092</v>
      </c>
      <c r="AE71">
        <v>567615</v>
      </c>
      <c r="AF71">
        <v>51373</v>
      </c>
      <c r="AG71">
        <v>9455</v>
      </c>
      <c r="AI71" t="s">
        <v>1419</v>
      </c>
      <c r="AJ71" t="s">
        <v>1668</v>
      </c>
      <c r="AK71" s="77" t="s">
        <v>1817</v>
      </c>
      <c r="AM71" s="75">
        <v>40793.73664351852</v>
      </c>
      <c r="AN71" t="s">
        <v>2207</v>
      </c>
      <c r="AO71" s="77" t="s">
        <v>2284</v>
      </c>
      <c r="AP71" t="s">
        <v>65</v>
      </c>
      <c r="AS71" s="2"/>
    </row>
    <row r="72" spans="1:45" ht="15">
      <c r="A72" s="62" t="s">
        <v>488</v>
      </c>
      <c r="B72" s="63"/>
      <c r="C72" s="63" t="s">
        <v>46</v>
      </c>
      <c r="D72" s="64"/>
      <c r="E72" s="66">
        <v>50</v>
      </c>
      <c r="F72" s="93" t="s">
        <v>2015</v>
      </c>
      <c r="G72" s="63"/>
      <c r="H72" s="67" t="str">
        <f>Vertices[[#This Row],[Vertex]]</f>
        <v>tv9malaysia</v>
      </c>
      <c r="I72" s="68"/>
      <c r="J72" s="68"/>
      <c r="K72" s="67" t="s">
        <v>2654</v>
      </c>
      <c r="L72" s="71"/>
      <c r="M72" s="72">
        <v>9372.1787109375</v>
      </c>
      <c r="N72" s="72">
        <v>5990.66845703125</v>
      </c>
      <c r="O72" s="73"/>
      <c r="P72" s="74"/>
      <c r="Q72" s="74"/>
      <c r="R72" s="46">
        <v>1</v>
      </c>
      <c r="S72" s="46">
        <v>1</v>
      </c>
      <c r="T72" s="46">
        <v>0</v>
      </c>
      <c r="U72" s="47">
        <v>0</v>
      </c>
      <c r="V72" s="47">
        <v>0.00104</v>
      </c>
      <c r="W72" s="47">
        <v>8.4E-05</v>
      </c>
      <c r="X72" s="79"/>
      <c r="Y72" s="79"/>
      <c r="Z72" s="47"/>
      <c r="AA72" s="69">
        <v>72</v>
      </c>
      <c r="AB72" s="69"/>
      <c r="AC72" s="70"/>
      <c r="AD72">
        <v>395</v>
      </c>
      <c r="AE72">
        <v>716979</v>
      </c>
      <c r="AF72">
        <v>67808</v>
      </c>
      <c r="AG72">
        <v>394</v>
      </c>
      <c r="AI72" t="s">
        <v>1464</v>
      </c>
      <c r="AK72" s="77" t="s">
        <v>1835</v>
      </c>
      <c r="AM72" s="75">
        <v>39917.27768518519</v>
      </c>
      <c r="AN72" t="s">
        <v>2207</v>
      </c>
      <c r="AO72" s="77" t="s">
        <v>2335</v>
      </c>
      <c r="AP72" t="s">
        <v>65</v>
      </c>
      <c r="AS72" s="2"/>
    </row>
    <row r="73" spans="1:45" ht="15">
      <c r="A73" s="62" t="s">
        <v>489</v>
      </c>
      <c r="B73" s="63"/>
      <c r="C73" s="63" t="s">
        <v>46</v>
      </c>
      <c r="D73" s="64"/>
      <c r="E73" s="66">
        <v>50</v>
      </c>
      <c r="F73" s="93" t="s">
        <v>2016</v>
      </c>
      <c r="G73" s="63"/>
      <c r="H73" s="67" t="str">
        <f>Vertices[[#This Row],[Vertex]]</f>
        <v>tv3malaysia</v>
      </c>
      <c r="I73" s="68"/>
      <c r="J73" s="68"/>
      <c r="K73" s="67" t="s">
        <v>2655</v>
      </c>
      <c r="L73" s="71"/>
      <c r="M73" s="72">
        <v>9372.1787109375</v>
      </c>
      <c r="N73" s="72">
        <v>4364.68701171875</v>
      </c>
      <c r="O73" s="73"/>
      <c r="P73" s="74"/>
      <c r="Q73" s="74"/>
      <c r="R73" s="46">
        <v>1</v>
      </c>
      <c r="S73" s="46">
        <v>1</v>
      </c>
      <c r="T73" s="46">
        <v>0</v>
      </c>
      <c r="U73" s="47">
        <v>0</v>
      </c>
      <c r="V73" s="47">
        <v>0.00104</v>
      </c>
      <c r="W73" s="47">
        <v>8.4E-05</v>
      </c>
      <c r="X73" s="79"/>
      <c r="Y73" s="79"/>
      <c r="Z73" s="47"/>
      <c r="AA73" s="69">
        <v>73</v>
      </c>
      <c r="AB73" s="69"/>
      <c r="AC73" s="70"/>
      <c r="AD73">
        <v>135</v>
      </c>
      <c r="AE73">
        <v>1294606</v>
      </c>
      <c r="AF73">
        <v>88129</v>
      </c>
      <c r="AG73">
        <v>425</v>
      </c>
      <c r="AI73" t="s">
        <v>1465</v>
      </c>
      <c r="AJ73" t="s">
        <v>1692</v>
      </c>
      <c r="AK73" s="77" t="s">
        <v>1836</v>
      </c>
      <c r="AM73" s="75">
        <v>39909.27428240741</v>
      </c>
      <c r="AN73" t="s">
        <v>2207</v>
      </c>
      <c r="AO73" s="77" t="s">
        <v>2336</v>
      </c>
      <c r="AP73" t="s">
        <v>65</v>
      </c>
      <c r="AS73" s="2"/>
    </row>
    <row r="74" spans="1:45" ht="15">
      <c r="A74" s="62" t="s">
        <v>490</v>
      </c>
      <c r="B74" s="63"/>
      <c r="C74" s="63" t="s">
        <v>46</v>
      </c>
      <c r="D74" s="64"/>
      <c r="E74" s="66">
        <v>50</v>
      </c>
      <c r="F74" s="93" t="s">
        <v>2017</v>
      </c>
      <c r="G74" s="63"/>
      <c r="H74" s="67" t="str">
        <f>Vertices[[#This Row],[Vertex]]</f>
        <v>netflixmy</v>
      </c>
      <c r="I74" s="68"/>
      <c r="J74" s="68"/>
      <c r="K74" s="67" t="s">
        <v>2656</v>
      </c>
      <c r="L74" s="71"/>
      <c r="M74" s="72">
        <v>9493.662109375</v>
      </c>
      <c r="N74" s="72">
        <v>4810.3251953125</v>
      </c>
      <c r="O74" s="73"/>
      <c r="P74" s="74"/>
      <c r="Q74" s="74"/>
      <c r="R74" s="46">
        <v>1</v>
      </c>
      <c r="S74" s="46">
        <v>1</v>
      </c>
      <c r="T74" s="46">
        <v>0</v>
      </c>
      <c r="U74" s="47">
        <v>0</v>
      </c>
      <c r="V74" s="47">
        <v>0.00104</v>
      </c>
      <c r="W74" s="47">
        <v>8.4E-05</v>
      </c>
      <c r="X74" s="79"/>
      <c r="Y74" s="79"/>
      <c r="Z74" s="47"/>
      <c r="AA74" s="69">
        <v>74</v>
      </c>
      <c r="AB74" s="69"/>
      <c r="AC74" s="70"/>
      <c r="AD74">
        <v>85</v>
      </c>
      <c r="AE74">
        <v>306407</v>
      </c>
      <c r="AF74">
        <v>8783</v>
      </c>
      <c r="AG74">
        <v>5092</v>
      </c>
      <c r="AI74" t="s">
        <v>1466</v>
      </c>
      <c r="AJ74" t="s">
        <v>1627</v>
      </c>
      <c r="AK74" s="77" t="s">
        <v>1837</v>
      </c>
      <c r="AM74" s="75">
        <v>42341.80315972222</v>
      </c>
      <c r="AN74" t="s">
        <v>2207</v>
      </c>
      <c r="AO74" s="77" t="s">
        <v>2337</v>
      </c>
      <c r="AP74" t="s">
        <v>65</v>
      </c>
      <c r="AS74" s="2"/>
    </row>
    <row r="75" spans="1:45" ht="15">
      <c r="A75" s="62" t="s">
        <v>491</v>
      </c>
      <c r="B75" s="63"/>
      <c r="C75" s="63" t="s">
        <v>46</v>
      </c>
      <c r="D75" s="64"/>
      <c r="E75" s="66">
        <v>50</v>
      </c>
      <c r="F75" s="93" t="s">
        <v>2018</v>
      </c>
      <c r="G75" s="63"/>
      <c r="H75" s="67" t="str">
        <f>Vertices[[#This Row],[Vertex]]</f>
        <v>tourismmalaysia</v>
      </c>
      <c r="I75" s="68"/>
      <c r="J75" s="68"/>
      <c r="K75" s="67" t="s">
        <v>2657</v>
      </c>
      <c r="L75" s="71"/>
      <c r="M75" s="72">
        <v>9194.6298828125</v>
      </c>
      <c r="N75" s="72">
        <v>7395.7978515625</v>
      </c>
      <c r="O75" s="73"/>
      <c r="P75" s="74"/>
      <c r="Q75" s="74"/>
      <c r="R75" s="46">
        <v>1</v>
      </c>
      <c r="S75" s="46">
        <v>1</v>
      </c>
      <c r="T75" s="46">
        <v>0</v>
      </c>
      <c r="U75" s="47">
        <v>0</v>
      </c>
      <c r="V75" s="47">
        <v>0.00104</v>
      </c>
      <c r="W75" s="47">
        <v>8.4E-05</v>
      </c>
      <c r="X75" s="79"/>
      <c r="Y75" s="79"/>
      <c r="Z75" s="47"/>
      <c r="AA75" s="69">
        <v>75</v>
      </c>
      <c r="AB75" s="69"/>
      <c r="AC75" s="70"/>
      <c r="AD75">
        <v>247</v>
      </c>
      <c r="AE75">
        <v>427666</v>
      </c>
      <c r="AF75">
        <v>13201</v>
      </c>
      <c r="AG75">
        <v>2374</v>
      </c>
      <c r="AI75" t="s">
        <v>1467</v>
      </c>
      <c r="AJ75" t="s">
        <v>1627</v>
      </c>
      <c r="AK75" s="77" t="s">
        <v>1838</v>
      </c>
      <c r="AM75" s="75">
        <v>39764.079884259256</v>
      </c>
      <c r="AN75" t="s">
        <v>2207</v>
      </c>
      <c r="AO75" s="77" t="s">
        <v>2338</v>
      </c>
      <c r="AP75" t="s">
        <v>65</v>
      </c>
      <c r="AS75" s="2"/>
    </row>
    <row r="76" spans="1:45" ht="15">
      <c r="A76" s="62" t="s">
        <v>492</v>
      </c>
      <c r="B76" s="63"/>
      <c r="C76" s="63" t="s">
        <v>46</v>
      </c>
      <c r="D76" s="64"/>
      <c r="E76" s="66">
        <v>50</v>
      </c>
      <c r="F76" s="93" t="s">
        <v>2019</v>
      </c>
      <c r="G76" s="63"/>
      <c r="H76" s="67" t="str">
        <f>Vertices[[#This Row],[Vertex]]</f>
        <v>malaysiandaily</v>
      </c>
      <c r="I76" s="68"/>
      <c r="J76" s="68"/>
      <c r="K76" s="67" t="s">
        <v>2658</v>
      </c>
      <c r="L76" s="71"/>
      <c r="M76" s="72">
        <v>9061.669921875</v>
      </c>
      <c r="N76" s="72">
        <v>7934.49658203125</v>
      </c>
      <c r="O76" s="73"/>
      <c r="P76" s="74"/>
      <c r="Q76" s="74"/>
      <c r="R76" s="46">
        <v>1</v>
      </c>
      <c r="S76" s="46">
        <v>1</v>
      </c>
      <c r="T76" s="46">
        <v>0</v>
      </c>
      <c r="U76" s="47">
        <v>0</v>
      </c>
      <c r="V76" s="47">
        <v>0.00104</v>
      </c>
      <c r="W76" s="47">
        <v>8.4E-05</v>
      </c>
      <c r="X76" s="79"/>
      <c r="Y76" s="79"/>
      <c r="Z76" s="47"/>
      <c r="AA76" s="69">
        <v>76</v>
      </c>
      <c r="AB76" s="69"/>
      <c r="AC76" s="70"/>
      <c r="AD76">
        <v>92810</v>
      </c>
      <c r="AE76">
        <v>150484</v>
      </c>
      <c r="AF76">
        <v>831239</v>
      </c>
      <c r="AG76">
        <v>4</v>
      </c>
      <c r="AI76" t="s">
        <v>1468</v>
      </c>
      <c r="AJ76" t="s">
        <v>1627</v>
      </c>
      <c r="AM76" s="75">
        <v>40456.51053240741</v>
      </c>
      <c r="AN76" t="s">
        <v>2207</v>
      </c>
      <c r="AO76" s="77" t="s">
        <v>2339</v>
      </c>
      <c r="AP76" t="s">
        <v>65</v>
      </c>
      <c r="AS76" s="2"/>
    </row>
    <row r="77" spans="1:45" ht="15">
      <c r="A77" s="62" t="s">
        <v>493</v>
      </c>
      <c r="B77" s="63"/>
      <c r="C77" s="63" t="s">
        <v>46</v>
      </c>
      <c r="D77" s="64"/>
      <c r="E77" s="66">
        <v>50</v>
      </c>
      <c r="F77" s="93" t="s">
        <v>2020</v>
      </c>
      <c r="G77" s="63"/>
      <c r="H77" s="67" t="str">
        <f>Vertices[[#This Row],[Vertex]]</f>
        <v>malaysiamfa</v>
      </c>
      <c r="I77" s="68"/>
      <c r="J77" s="68"/>
      <c r="K77" s="67" t="s">
        <v>2659</v>
      </c>
      <c r="L77" s="71"/>
      <c r="M77" s="72">
        <v>9341.8564453125</v>
      </c>
      <c r="N77" s="72">
        <v>5385.7744140625</v>
      </c>
      <c r="O77" s="73"/>
      <c r="P77" s="74"/>
      <c r="Q77" s="74"/>
      <c r="R77" s="46">
        <v>1</v>
      </c>
      <c r="S77" s="46">
        <v>1</v>
      </c>
      <c r="T77" s="46">
        <v>0</v>
      </c>
      <c r="U77" s="47">
        <v>0</v>
      </c>
      <c r="V77" s="47">
        <v>0.00104</v>
      </c>
      <c r="W77" s="47">
        <v>8.4E-05</v>
      </c>
      <c r="X77" s="79"/>
      <c r="Y77" s="79"/>
      <c r="Z77" s="47"/>
      <c r="AA77" s="69">
        <v>77</v>
      </c>
      <c r="AB77" s="69"/>
      <c r="AC77" s="70"/>
      <c r="AD77">
        <v>362</v>
      </c>
      <c r="AE77">
        <v>58338</v>
      </c>
      <c r="AF77">
        <v>8549</v>
      </c>
      <c r="AG77">
        <v>6081</v>
      </c>
      <c r="AI77" t="s">
        <v>1469</v>
      </c>
      <c r="AJ77" t="s">
        <v>1655</v>
      </c>
      <c r="AK77" s="77" t="s">
        <v>1839</v>
      </c>
      <c r="AM77" s="75">
        <v>41830.09832175926</v>
      </c>
      <c r="AN77" t="s">
        <v>2207</v>
      </c>
      <c r="AO77" s="77" t="s">
        <v>2340</v>
      </c>
      <c r="AP77" t="s">
        <v>65</v>
      </c>
      <c r="AS77" s="2"/>
    </row>
    <row r="78" spans="1:45" ht="15">
      <c r="A78" s="62" t="s">
        <v>494</v>
      </c>
      <c r="B78" s="63"/>
      <c r="C78" s="63" t="s">
        <v>46</v>
      </c>
      <c r="D78" s="64"/>
      <c r="E78" s="66">
        <v>50</v>
      </c>
      <c r="F78" s="93" t="s">
        <v>2021</v>
      </c>
      <c r="G78" s="63"/>
      <c r="H78" s="67" t="str">
        <f>Vertices[[#This Row],[Vertex]]</f>
        <v>ismailsabri60</v>
      </c>
      <c r="I78" s="68"/>
      <c r="J78" s="68"/>
      <c r="K78" s="67" t="s">
        <v>2660</v>
      </c>
      <c r="L78" s="71"/>
      <c r="M78" s="72">
        <v>9320.556640625</v>
      </c>
      <c r="N78" s="72">
        <v>6949.814453125</v>
      </c>
      <c r="O78" s="73"/>
      <c r="P78" s="74"/>
      <c r="Q78" s="74"/>
      <c r="R78" s="46">
        <v>1</v>
      </c>
      <c r="S78" s="46">
        <v>1</v>
      </c>
      <c r="T78" s="46">
        <v>0</v>
      </c>
      <c r="U78" s="47">
        <v>0</v>
      </c>
      <c r="V78" s="47">
        <v>0.00104</v>
      </c>
      <c r="W78" s="47">
        <v>8.4E-05</v>
      </c>
      <c r="X78" s="79"/>
      <c r="Y78" s="79"/>
      <c r="Z78" s="47"/>
      <c r="AA78" s="69">
        <v>78</v>
      </c>
      <c r="AB78" s="69"/>
      <c r="AC78" s="70"/>
      <c r="AD78">
        <v>400</v>
      </c>
      <c r="AE78">
        <v>494758</v>
      </c>
      <c r="AF78">
        <v>13555</v>
      </c>
      <c r="AG78">
        <v>660</v>
      </c>
      <c r="AI78" t="s">
        <v>1470</v>
      </c>
      <c r="AJ78" t="s">
        <v>1693</v>
      </c>
      <c r="AM78" s="75">
        <v>40330.31255787037</v>
      </c>
      <c r="AN78" t="s">
        <v>2207</v>
      </c>
      <c r="AO78" s="77" t="s">
        <v>2341</v>
      </c>
      <c r="AP78" t="s">
        <v>65</v>
      </c>
      <c r="AS78" s="2"/>
    </row>
    <row r="79" spans="1:45" ht="15">
      <c r="A79" s="62" t="s">
        <v>495</v>
      </c>
      <c r="B79" s="63"/>
      <c r="C79" s="63" t="s">
        <v>46</v>
      </c>
      <c r="D79" s="64"/>
      <c r="E79" s="66">
        <v>50</v>
      </c>
      <c r="F79" s="93" t="s">
        <v>2025</v>
      </c>
      <c r="G79" s="63"/>
      <c r="H79" s="67" t="str">
        <f>Vertices[[#This Row],[Vertex]]</f>
        <v>afdlinshauki</v>
      </c>
      <c r="I79" s="68"/>
      <c r="J79" s="68"/>
      <c r="K79" s="67" t="s">
        <v>2664</v>
      </c>
      <c r="L79" s="71"/>
      <c r="M79" s="72">
        <v>4747.89794921875</v>
      </c>
      <c r="N79" s="72">
        <v>9088.5185546875</v>
      </c>
      <c r="O79" s="73"/>
      <c r="P79" s="74"/>
      <c r="Q79" s="74"/>
      <c r="R79" s="46">
        <v>1</v>
      </c>
      <c r="S79" s="46">
        <v>1</v>
      </c>
      <c r="T79" s="46">
        <v>0</v>
      </c>
      <c r="U79" s="47">
        <v>0</v>
      </c>
      <c r="V79" s="47">
        <v>0.001029</v>
      </c>
      <c r="W79" s="47">
        <v>8.2E-05</v>
      </c>
      <c r="X79" s="79"/>
      <c r="Y79" s="79"/>
      <c r="Z79" s="47"/>
      <c r="AA79" s="69">
        <v>79</v>
      </c>
      <c r="AB79" s="69"/>
      <c r="AC79" s="70"/>
      <c r="AD79">
        <v>1770</v>
      </c>
      <c r="AE79">
        <v>588442</v>
      </c>
      <c r="AF79">
        <v>16444</v>
      </c>
      <c r="AG79">
        <v>172</v>
      </c>
      <c r="AI79" t="s">
        <v>1474</v>
      </c>
      <c r="AJ79" t="s">
        <v>1695</v>
      </c>
      <c r="AK79" s="77" t="s">
        <v>1840</v>
      </c>
      <c r="AM79" s="75">
        <v>39881.72796296296</v>
      </c>
      <c r="AN79" t="s">
        <v>2207</v>
      </c>
      <c r="AO79" s="77" t="s">
        <v>2345</v>
      </c>
      <c r="AP79" t="s">
        <v>65</v>
      </c>
      <c r="AS79" s="2"/>
    </row>
    <row r="80" spans="1:45" ht="15">
      <c r="A80" s="62" t="s">
        <v>496</v>
      </c>
      <c r="B80" s="63"/>
      <c r="C80" s="63" t="s">
        <v>46</v>
      </c>
      <c r="D80" s="64"/>
      <c r="E80" s="66">
        <v>50</v>
      </c>
      <c r="F80" s="93" t="s">
        <v>2026</v>
      </c>
      <c r="G80" s="63"/>
      <c r="H80" s="67" t="str">
        <f>Vertices[[#This Row],[Vertex]]</f>
        <v>laylahanii</v>
      </c>
      <c r="I80" s="68"/>
      <c r="J80" s="68"/>
      <c r="K80" s="67" t="s">
        <v>2665</v>
      </c>
      <c r="L80" s="71"/>
      <c r="M80" s="72">
        <v>2864.306396484375</v>
      </c>
      <c r="N80" s="72">
        <v>3855.855712890625</v>
      </c>
      <c r="O80" s="73"/>
      <c r="P80" s="74"/>
      <c r="Q80" s="74"/>
      <c r="R80" s="46">
        <v>1</v>
      </c>
      <c r="S80" s="46">
        <v>1</v>
      </c>
      <c r="T80" s="46">
        <v>0</v>
      </c>
      <c r="U80" s="47">
        <v>0</v>
      </c>
      <c r="V80" s="47">
        <v>0.001029</v>
      </c>
      <c r="W80" s="47">
        <v>8.2E-05</v>
      </c>
      <c r="X80" s="79"/>
      <c r="Y80" s="79"/>
      <c r="Z80" s="47"/>
      <c r="AA80" s="69">
        <v>80</v>
      </c>
      <c r="AB80" s="69"/>
      <c r="AC80" s="70"/>
      <c r="AD80">
        <v>22</v>
      </c>
      <c r="AE80">
        <v>121</v>
      </c>
      <c r="AF80">
        <v>583</v>
      </c>
      <c r="AG80">
        <v>173</v>
      </c>
      <c r="AI80" t="s">
        <v>1475</v>
      </c>
      <c r="AK80" s="77" t="s">
        <v>1841</v>
      </c>
      <c r="AM80" s="75">
        <v>43681.67236111111</v>
      </c>
      <c r="AN80" t="s">
        <v>2207</v>
      </c>
      <c r="AO80" s="77" t="s">
        <v>2346</v>
      </c>
      <c r="AP80" t="s">
        <v>65</v>
      </c>
      <c r="AS80" s="2"/>
    </row>
    <row r="81" spans="1:45" ht="15">
      <c r="A81" s="62" t="s">
        <v>507</v>
      </c>
      <c r="B81" s="63"/>
      <c r="C81" s="63" t="s">
        <v>46</v>
      </c>
      <c r="D81" s="64"/>
      <c r="E81" s="66">
        <v>50</v>
      </c>
      <c r="F81" s="93" t="s">
        <v>2181</v>
      </c>
      <c r="G81" s="63"/>
      <c r="H81" s="67" t="str">
        <f>Vertices[[#This Row],[Vertex]]</f>
        <v>fasyaramli</v>
      </c>
      <c r="I81" s="68"/>
      <c r="J81" s="68"/>
      <c r="K81" s="67" t="s">
        <v>2820</v>
      </c>
      <c r="L81" s="71"/>
      <c r="M81" s="72">
        <v>8062.5751953125</v>
      </c>
      <c r="N81" s="72">
        <v>789.5067138671875</v>
      </c>
      <c r="O81" s="73"/>
      <c r="P81" s="74"/>
      <c r="Q81" s="74"/>
      <c r="R81" s="46">
        <v>1</v>
      </c>
      <c r="S81" s="46">
        <v>1</v>
      </c>
      <c r="T81" s="46">
        <v>0</v>
      </c>
      <c r="U81" s="47">
        <v>0</v>
      </c>
      <c r="V81" s="47">
        <v>0.001029</v>
      </c>
      <c r="W81" s="47">
        <v>0.000111</v>
      </c>
      <c r="X81" s="79"/>
      <c r="Y81" s="79"/>
      <c r="Z81" s="47"/>
      <c r="AA81" s="69">
        <v>81</v>
      </c>
      <c r="AB81" s="69"/>
      <c r="AC81" s="70"/>
      <c r="AD81">
        <v>423</v>
      </c>
      <c r="AE81">
        <v>470</v>
      </c>
      <c r="AF81">
        <v>52168</v>
      </c>
      <c r="AG81">
        <v>12287</v>
      </c>
      <c r="AI81" t="s">
        <v>1606</v>
      </c>
      <c r="AM81" s="75">
        <v>40979.421435185184</v>
      </c>
      <c r="AN81" t="s">
        <v>2207</v>
      </c>
      <c r="AO81" s="77" t="s">
        <v>2501</v>
      </c>
      <c r="AP81" t="s">
        <v>65</v>
      </c>
      <c r="AS81" s="2"/>
    </row>
    <row r="82" spans="1:45" ht="15">
      <c r="A82" s="62" t="s">
        <v>458</v>
      </c>
      <c r="B82" s="63"/>
      <c r="C82" s="63" t="s">
        <v>46</v>
      </c>
      <c r="D82" s="64"/>
      <c r="E82" s="66">
        <v>50</v>
      </c>
      <c r="F82" s="93" t="s">
        <v>1891</v>
      </c>
      <c r="G82" s="63"/>
      <c r="H82" s="67" t="str">
        <f>Vertices[[#This Row],[Vertex]]</f>
        <v>singaporeair</v>
      </c>
      <c r="I82" s="68"/>
      <c r="J82" s="68"/>
      <c r="K82" s="67" t="s">
        <v>2530</v>
      </c>
      <c r="L82" s="71"/>
      <c r="M82" s="72">
        <v>6782.0361328125</v>
      </c>
      <c r="N82" s="72">
        <v>481.8439636230469</v>
      </c>
      <c r="O82" s="73"/>
      <c r="P82" s="74"/>
      <c r="Q82" s="74"/>
      <c r="R82" s="46">
        <v>1</v>
      </c>
      <c r="S82" s="46">
        <v>1</v>
      </c>
      <c r="T82" s="46">
        <v>0</v>
      </c>
      <c r="U82" s="47">
        <v>0</v>
      </c>
      <c r="V82" s="47">
        <v>0.001027</v>
      </c>
      <c r="W82" s="47">
        <v>8.2E-05</v>
      </c>
      <c r="X82" s="79"/>
      <c r="Y82" s="79"/>
      <c r="Z82" s="47"/>
      <c r="AA82" s="69">
        <v>82</v>
      </c>
      <c r="AB82" s="69"/>
      <c r="AC82" s="70"/>
      <c r="AD82">
        <v>12</v>
      </c>
      <c r="AE82">
        <v>778999</v>
      </c>
      <c r="AF82">
        <v>121385</v>
      </c>
      <c r="AG82">
        <v>230</v>
      </c>
      <c r="AI82" t="s">
        <v>1358</v>
      </c>
      <c r="AK82" s="77" t="s">
        <v>1776</v>
      </c>
      <c r="AM82" s="75">
        <v>40591.068240740744</v>
      </c>
      <c r="AN82" t="s">
        <v>2207</v>
      </c>
      <c r="AO82" s="77" t="s">
        <v>2211</v>
      </c>
      <c r="AP82" t="s">
        <v>65</v>
      </c>
      <c r="AS82" s="2"/>
    </row>
    <row r="83" spans="1:45" ht="15">
      <c r="A83" s="62" t="s">
        <v>470</v>
      </c>
      <c r="B83" s="63"/>
      <c r="C83" s="63" t="s">
        <v>46</v>
      </c>
      <c r="D83" s="64"/>
      <c r="E83" s="66">
        <v>50</v>
      </c>
      <c r="F83" s="93" t="s">
        <v>1910</v>
      </c>
      <c r="G83" s="63"/>
      <c r="H83" s="67" t="str">
        <f>Vertices[[#This Row],[Vertex]]</f>
        <v>zuhairyyy</v>
      </c>
      <c r="I83" s="68"/>
      <c r="J83" s="68"/>
      <c r="K83" s="67" t="s">
        <v>2549</v>
      </c>
      <c r="L83" s="71"/>
      <c r="M83" s="72">
        <v>7285.25</v>
      </c>
      <c r="N83" s="72">
        <v>9460.70703125</v>
      </c>
      <c r="O83" s="73"/>
      <c r="P83" s="74"/>
      <c r="Q83" s="74"/>
      <c r="R83" s="46">
        <v>1</v>
      </c>
      <c r="S83" s="46">
        <v>1</v>
      </c>
      <c r="T83" s="46">
        <v>0</v>
      </c>
      <c r="U83" s="47">
        <v>0</v>
      </c>
      <c r="V83" s="47">
        <v>0.001027</v>
      </c>
      <c r="W83" s="47">
        <v>8.2E-05</v>
      </c>
      <c r="X83" s="79"/>
      <c r="Y83" s="79"/>
      <c r="Z83" s="47"/>
      <c r="AA83" s="69">
        <v>83</v>
      </c>
      <c r="AB83" s="69"/>
      <c r="AC83" s="70"/>
      <c r="AD83">
        <v>926</v>
      </c>
      <c r="AE83">
        <v>205</v>
      </c>
      <c r="AF83">
        <v>27326</v>
      </c>
      <c r="AG83">
        <v>3592</v>
      </c>
      <c r="AI83" t="s">
        <v>1375</v>
      </c>
      <c r="AJ83" t="s">
        <v>1640</v>
      </c>
      <c r="AK83" s="77" t="s">
        <v>1792</v>
      </c>
      <c r="AM83" s="75">
        <v>41260.04446759259</v>
      </c>
      <c r="AN83" t="s">
        <v>2207</v>
      </c>
      <c r="AO83" s="77" t="s">
        <v>2230</v>
      </c>
      <c r="AP83" t="s">
        <v>65</v>
      </c>
      <c r="AS83" s="2"/>
    </row>
    <row r="84" spans="1:45" ht="15">
      <c r="A84" s="62" t="s">
        <v>472</v>
      </c>
      <c r="B84" s="63"/>
      <c r="C84" s="63" t="s">
        <v>46</v>
      </c>
      <c r="D84" s="64"/>
      <c r="E84" s="66">
        <v>50</v>
      </c>
      <c r="F84" s="93" t="s">
        <v>1927</v>
      </c>
      <c r="G84" s="63"/>
      <c r="H84" s="67" t="str">
        <f>Vertices[[#This Row],[Vertex]]</f>
        <v>gigicoffeemy</v>
      </c>
      <c r="I84" s="68"/>
      <c r="J84" s="68"/>
      <c r="K84" s="67" t="s">
        <v>2566</v>
      </c>
      <c r="L84" s="71"/>
      <c r="M84" s="72">
        <v>5201.8505859375</v>
      </c>
      <c r="N84" s="72">
        <v>481.8439636230469</v>
      </c>
      <c r="O84" s="73"/>
      <c r="P84" s="74"/>
      <c r="Q84" s="74"/>
      <c r="R84" s="46">
        <v>1</v>
      </c>
      <c r="S84" s="46">
        <v>1</v>
      </c>
      <c r="T84" s="46">
        <v>0</v>
      </c>
      <c r="U84" s="47">
        <v>0</v>
      </c>
      <c r="V84" s="47">
        <v>0.001027</v>
      </c>
      <c r="W84" s="47">
        <v>8.2E-05</v>
      </c>
      <c r="X84" s="79"/>
      <c r="Y84" s="79"/>
      <c r="Z84" s="47"/>
      <c r="AA84" s="69">
        <v>84</v>
      </c>
      <c r="AB84" s="69"/>
      <c r="AC84" s="70"/>
      <c r="AD84">
        <v>0</v>
      </c>
      <c r="AE84">
        <v>436</v>
      </c>
      <c r="AF84">
        <v>1023</v>
      </c>
      <c r="AG84">
        <v>984</v>
      </c>
      <c r="AI84" t="s">
        <v>1390</v>
      </c>
      <c r="AJ84" t="s">
        <v>1650</v>
      </c>
      <c r="AK84" s="77" t="s">
        <v>1798</v>
      </c>
      <c r="AM84" s="75">
        <v>43556.14457175926</v>
      </c>
      <c r="AN84" t="s">
        <v>2207</v>
      </c>
      <c r="AO84" s="77" t="s">
        <v>2247</v>
      </c>
      <c r="AP84" t="s">
        <v>65</v>
      </c>
      <c r="AS84" s="2"/>
    </row>
    <row r="85" spans="1:45" ht="15">
      <c r="A85" s="62" t="s">
        <v>473</v>
      </c>
      <c r="B85" s="63"/>
      <c r="C85" s="63" t="s">
        <v>46</v>
      </c>
      <c r="D85" s="64"/>
      <c r="E85" s="66">
        <v>50</v>
      </c>
      <c r="F85" s="93" t="s">
        <v>1936</v>
      </c>
      <c r="G85" s="63"/>
      <c r="H85" s="67" t="str">
        <f>Vertices[[#This Row],[Vertex]]</f>
        <v>doubletree</v>
      </c>
      <c r="I85" s="68"/>
      <c r="J85" s="68"/>
      <c r="K85" s="67" t="s">
        <v>2575</v>
      </c>
      <c r="L85" s="71"/>
      <c r="M85" s="72">
        <v>4088.798828125</v>
      </c>
      <c r="N85" s="72">
        <v>8494.044921875</v>
      </c>
      <c r="O85" s="73"/>
      <c r="P85" s="74"/>
      <c r="Q85" s="74"/>
      <c r="R85" s="46">
        <v>1</v>
      </c>
      <c r="S85" s="46">
        <v>1</v>
      </c>
      <c r="T85" s="46">
        <v>0</v>
      </c>
      <c r="U85" s="47">
        <v>0</v>
      </c>
      <c r="V85" s="47">
        <v>0.001027</v>
      </c>
      <c r="W85" s="47">
        <v>8.2E-05</v>
      </c>
      <c r="X85" s="79"/>
      <c r="Y85" s="79"/>
      <c r="Z85" s="47"/>
      <c r="AA85" s="69">
        <v>85</v>
      </c>
      <c r="AB85" s="69"/>
      <c r="AC85" s="70"/>
      <c r="AD85">
        <v>11366</v>
      </c>
      <c r="AE85">
        <v>111098</v>
      </c>
      <c r="AF85">
        <v>43231</v>
      </c>
      <c r="AG85">
        <v>25305</v>
      </c>
      <c r="AI85" t="s">
        <v>1395</v>
      </c>
      <c r="AJ85" t="s">
        <v>1654</v>
      </c>
      <c r="AK85" s="77" t="s">
        <v>1801</v>
      </c>
      <c r="AM85" s="75">
        <v>39819.34548611111</v>
      </c>
      <c r="AN85" t="s">
        <v>2207</v>
      </c>
      <c r="AO85" s="77" t="s">
        <v>2256</v>
      </c>
      <c r="AP85" t="s">
        <v>65</v>
      </c>
      <c r="AS85" s="2"/>
    </row>
    <row r="86" spans="1:45" ht="15">
      <c r="A86" s="62" t="s">
        <v>474</v>
      </c>
      <c r="B86" s="63"/>
      <c r="C86" s="63" t="s">
        <v>46</v>
      </c>
      <c r="D86" s="64"/>
      <c r="E86" s="66">
        <v>50</v>
      </c>
      <c r="F86" s="93" t="s">
        <v>1938</v>
      </c>
      <c r="G86" s="63"/>
      <c r="H86" s="67" t="str">
        <f>Vertices[[#This Row],[Vertex]]</f>
        <v>syah204</v>
      </c>
      <c r="I86" s="68"/>
      <c r="J86" s="68"/>
      <c r="K86" s="67" t="s">
        <v>2577</v>
      </c>
      <c r="L86" s="71"/>
      <c r="M86" s="72">
        <v>8871.8427734375</v>
      </c>
      <c r="N86" s="72">
        <v>1570.2017822265625</v>
      </c>
      <c r="O86" s="73"/>
      <c r="P86" s="74"/>
      <c r="Q86" s="74"/>
      <c r="R86" s="46">
        <v>1</v>
      </c>
      <c r="S86" s="46">
        <v>1</v>
      </c>
      <c r="T86" s="46">
        <v>0</v>
      </c>
      <c r="U86" s="47">
        <v>0</v>
      </c>
      <c r="V86" s="47">
        <v>0.001027</v>
      </c>
      <c r="W86" s="47">
        <v>8.2E-05</v>
      </c>
      <c r="X86" s="79"/>
      <c r="Y86" s="79"/>
      <c r="Z86" s="47"/>
      <c r="AA86" s="69">
        <v>86</v>
      </c>
      <c r="AB86" s="69"/>
      <c r="AC86" s="70"/>
      <c r="AD86">
        <v>267</v>
      </c>
      <c r="AE86">
        <v>47</v>
      </c>
      <c r="AF86">
        <v>977</v>
      </c>
      <c r="AG86">
        <v>794</v>
      </c>
      <c r="AI86" t="s">
        <v>1397</v>
      </c>
      <c r="AJ86" t="s">
        <v>1656</v>
      </c>
      <c r="AM86" s="75">
        <v>40334.205416666664</v>
      </c>
      <c r="AN86" t="s">
        <v>2207</v>
      </c>
      <c r="AO86" s="77" t="s">
        <v>2258</v>
      </c>
      <c r="AP86" t="s">
        <v>65</v>
      </c>
      <c r="AS86" s="2"/>
    </row>
    <row r="87" spans="1:45" ht="15">
      <c r="A87" s="62" t="s">
        <v>475</v>
      </c>
      <c r="B87" s="63"/>
      <c r="C87" s="63" t="s">
        <v>46</v>
      </c>
      <c r="D87" s="64"/>
      <c r="E87" s="66">
        <v>50</v>
      </c>
      <c r="F87" s="93" t="s">
        <v>1942</v>
      </c>
      <c r="G87" s="63"/>
      <c r="H87" s="67" t="str">
        <f>Vertices[[#This Row],[Vertex]]</f>
        <v>nurerinasyahira</v>
      </c>
      <c r="I87" s="68"/>
      <c r="J87" s="68"/>
      <c r="K87" s="67" t="s">
        <v>2581</v>
      </c>
      <c r="L87" s="71"/>
      <c r="M87" s="72">
        <v>8381.041015625</v>
      </c>
      <c r="N87" s="72">
        <v>8800.9638671875</v>
      </c>
      <c r="O87" s="73"/>
      <c r="P87" s="74"/>
      <c r="Q87" s="74"/>
      <c r="R87" s="46">
        <v>1</v>
      </c>
      <c r="S87" s="46">
        <v>1</v>
      </c>
      <c r="T87" s="46">
        <v>0</v>
      </c>
      <c r="U87" s="47">
        <v>0</v>
      </c>
      <c r="V87" s="47">
        <v>0.001027</v>
      </c>
      <c r="W87" s="47">
        <v>8.2E-05</v>
      </c>
      <c r="X87" s="79"/>
      <c r="Y87" s="79"/>
      <c r="Z87" s="47"/>
      <c r="AA87" s="69">
        <v>87</v>
      </c>
      <c r="AB87" s="69"/>
      <c r="AC87" s="70"/>
      <c r="AD87">
        <v>451</v>
      </c>
      <c r="AE87">
        <v>523</v>
      </c>
      <c r="AF87">
        <v>48814</v>
      </c>
      <c r="AG87">
        <v>98087</v>
      </c>
      <c r="AI87" t="s">
        <v>1399</v>
      </c>
      <c r="AJ87" t="s">
        <v>1627</v>
      </c>
      <c r="AK87" s="77" t="s">
        <v>1803</v>
      </c>
      <c r="AM87" s="75">
        <v>40977.47295138889</v>
      </c>
      <c r="AN87" t="s">
        <v>2207</v>
      </c>
      <c r="AO87" s="77" t="s">
        <v>2262</v>
      </c>
      <c r="AP87" t="s">
        <v>65</v>
      </c>
      <c r="AS87" s="2"/>
    </row>
    <row r="88" spans="1:45" ht="15">
      <c r="A88" s="62" t="s">
        <v>485</v>
      </c>
      <c r="B88" s="63"/>
      <c r="C88" s="63" t="s">
        <v>46</v>
      </c>
      <c r="D88" s="64"/>
      <c r="E88" s="66">
        <v>50</v>
      </c>
      <c r="F88" s="93" t="s">
        <v>1982</v>
      </c>
      <c r="G88" s="63"/>
      <c r="H88" s="67" t="str">
        <f>Vertices[[#This Row],[Vertex]]</f>
        <v>littlemiaaaa</v>
      </c>
      <c r="I88" s="68"/>
      <c r="J88" s="68"/>
      <c r="K88" s="67" t="s">
        <v>2621</v>
      </c>
      <c r="L88" s="71"/>
      <c r="M88" s="72">
        <v>4666.15185546875</v>
      </c>
      <c r="N88" s="72">
        <v>693.4491577148438</v>
      </c>
      <c r="O88" s="73"/>
      <c r="P88" s="74"/>
      <c r="Q88" s="74"/>
      <c r="R88" s="46">
        <v>1</v>
      </c>
      <c r="S88" s="46">
        <v>1</v>
      </c>
      <c r="T88" s="46">
        <v>0</v>
      </c>
      <c r="U88" s="47">
        <v>0</v>
      </c>
      <c r="V88" s="47">
        <v>0.001027</v>
      </c>
      <c r="W88" s="47">
        <v>8.2E-05</v>
      </c>
      <c r="X88" s="79"/>
      <c r="Y88" s="79"/>
      <c r="Z88" s="47"/>
      <c r="AA88" s="69">
        <v>88</v>
      </c>
      <c r="AB88" s="69"/>
      <c r="AC88" s="70"/>
      <c r="AD88">
        <v>448</v>
      </c>
      <c r="AE88">
        <v>338</v>
      </c>
      <c r="AF88">
        <v>24061</v>
      </c>
      <c r="AG88">
        <v>5411</v>
      </c>
      <c r="AM88" s="75">
        <v>41207.584016203706</v>
      </c>
      <c r="AN88" t="s">
        <v>2207</v>
      </c>
      <c r="AO88" s="77" t="s">
        <v>2302</v>
      </c>
      <c r="AP88" t="s">
        <v>65</v>
      </c>
      <c r="AS88" s="2"/>
    </row>
    <row r="89" spans="1:45" ht="15">
      <c r="A89" s="62" t="s">
        <v>486</v>
      </c>
      <c r="B89" s="63"/>
      <c r="C89" s="63" t="s">
        <v>46</v>
      </c>
      <c r="D89" s="64"/>
      <c r="E89" s="66">
        <v>50</v>
      </c>
      <c r="F89" s="93" t="s">
        <v>1992</v>
      </c>
      <c r="G89" s="63"/>
      <c r="H89" s="67" t="str">
        <f>Vertices[[#This Row],[Vertex]]</f>
        <v>lady_bugg11</v>
      </c>
      <c r="I89" s="68"/>
      <c r="J89" s="68"/>
      <c r="K89" s="67" t="s">
        <v>2631</v>
      </c>
      <c r="L89" s="71"/>
      <c r="M89" s="72">
        <v>3518.702392578125</v>
      </c>
      <c r="N89" s="72">
        <v>7684.7490234375</v>
      </c>
      <c r="O89" s="73"/>
      <c r="P89" s="74"/>
      <c r="Q89" s="74"/>
      <c r="R89" s="46">
        <v>1</v>
      </c>
      <c r="S89" s="46">
        <v>1</v>
      </c>
      <c r="T89" s="46">
        <v>0</v>
      </c>
      <c r="U89" s="47">
        <v>0</v>
      </c>
      <c r="V89" s="47">
        <v>0.001027</v>
      </c>
      <c r="W89" s="47">
        <v>8.2E-05</v>
      </c>
      <c r="X89" s="79"/>
      <c r="Y89" s="79"/>
      <c r="Z89" s="47"/>
      <c r="AA89" s="69">
        <v>89</v>
      </c>
      <c r="AB89" s="69"/>
      <c r="AC89" s="70"/>
      <c r="AD89">
        <v>365</v>
      </c>
      <c r="AE89">
        <v>36956</v>
      </c>
      <c r="AF89">
        <v>24578</v>
      </c>
      <c r="AG89">
        <v>37473</v>
      </c>
      <c r="AI89" t="s">
        <v>1441</v>
      </c>
      <c r="AM89" s="75">
        <v>43894.29767361111</v>
      </c>
      <c r="AN89" t="s">
        <v>2207</v>
      </c>
      <c r="AO89" s="77" t="s">
        <v>2312</v>
      </c>
      <c r="AP89" t="s">
        <v>65</v>
      </c>
      <c r="AS89" s="2"/>
    </row>
    <row r="90" spans="1:45" ht="15">
      <c r="A90" s="62" t="s">
        <v>487</v>
      </c>
      <c r="B90" s="63"/>
      <c r="C90" s="63" t="s">
        <v>46</v>
      </c>
      <c r="D90" s="64"/>
      <c r="E90" s="66">
        <v>50</v>
      </c>
      <c r="F90" s="93" t="s">
        <v>1999</v>
      </c>
      <c r="G90" s="63"/>
      <c r="H90" s="67" t="str">
        <f>Vertices[[#This Row],[Vertex]]</f>
        <v>jiaohjia</v>
      </c>
      <c r="I90" s="68"/>
      <c r="J90" s="68"/>
      <c r="K90" s="67" t="s">
        <v>2638</v>
      </c>
      <c r="L90" s="71"/>
      <c r="M90" s="72">
        <v>9568.40625</v>
      </c>
      <c r="N90" s="72">
        <v>6245.099609375</v>
      </c>
      <c r="O90" s="73"/>
      <c r="P90" s="74"/>
      <c r="Q90" s="74"/>
      <c r="R90" s="46">
        <v>1</v>
      </c>
      <c r="S90" s="46">
        <v>1</v>
      </c>
      <c r="T90" s="46">
        <v>0</v>
      </c>
      <c r="U90" s="47">
        <v>0</v>
      </c>
      <c r="V90" s="47">
        <v>0.001027</v>
      </c>
      <c r="W90" s="47">
        <v>8.2E-05</v>
      </c>
      <c r="X90" s="79"/>
      <c r="Y90" s="79"/>
      <c r="Z90" s="47"/>
      <c r="AA90" s="69">
        <v>90</v>
      </c>
      <c r="AB90" s="69"/>
      <c r="AC90" s="70"/>
      <c r="AD90">
        <v>845</v>
      </c>
      <c r="AE90">
        <v>23942</v>
      </c>
      <c r="AF90">
        <v>59488</v>
      </c>
      <c r="AG90">
        <v>10844</v>
      </c>
      <c r="AI90" t="s">
        <v>1448</v>
      </c>
      <c r="AJ90" t="s">
        <v>1684</v>
      </c>
      <c r="AK90" s="77" t="s">
        <v>1832</v>
      </c>
      <c r="AM90" s="75">
        <v>40036.12260416667</v>
      </c>
      <c r="AN90" t="s">
        <v>2207</v>
      </c>
      <c r="AO90" s="77" t="s">
        <v>2319</v>
      </c>
      <c r="AP90" t="s">
        <v>65</v>
      </c>
      <c r="AS90" s="2"/>
    </row>
    <row r="91" spans="1:45" ht="15">
      <c r="A91" s="62" t="s">
        <v>497</v>
      </c>
      <c r="B91" s="63"/>
      <c r="C91" s="63" t="s">
        <v>46</v>
      </c>
      <c r="D91" s="64"/>
      <c r="E91" s="66">
        <v>50</v>
      </c>
      <c r="F91" s="93" t="s">
        <v>2055</v>
      </c>
      <c r="G91" s="63"/>
      <c r="H91" s="67" t="str">
        <f>Vertices[[#This Row],[Vertex]]</f>
        <v>arinleeee</v>
      </c>
      <c r="I91" s="68"/>
      <c r="J91" s="68"/>
      <c r="K91" s="67" t="s">
        <v>2694</v>
      </c>
      <c r="L91" s="71"/>
      <c r="M91" s="72">
        <v>7881.40087890625</v>
      </c>
      <c r="N91" s="72">
        <v>9159.6875</v>
      </c>
      <c r="O91" s="73"/>
      <c r="P91" s="74"/>
      <c r="Q91" s="74"/>
      <c r="R91" s="46">
        <v>1</v>
      </c>
      <c r="S91" s="46">
        <v>1</v>
      </c>
      <c r="T91" s="46">
        <v>0</v>
      </c>
      <c r="U91" s="47">
        <v>0</v>
      </c>
      <c r="V91" s="47">
        <v>0.001027</v>
      </c>
      <c r="W91" s="47">
        <v>8.2E-05</v>
      </c>
      <c r="X91" s="79"/>
      <c r="Y91" s="79"/>
      <c r="Z91" s="47"/>
      <c r="AA91" s="69">
        <v>91</v>
      </c>
      <c r="AB91" s="69"/>
      <c r="AC91" s="70"/>
      <c r="AD91">
        <v>233</v>
      </c>
      <c r="AE91">
        <v>5035</v>
      </c>
      <c r="AF91">
        <v>53547</v>
      </c>
      <c r="AG91">
        <v>1702</v>
      </c>
      <c r="AI91" t="s">
        <v>1500</v>
      </c>
      <c r="AJ91" t="s">
        <v>1701</v>
      </c>
      <c r="AM91" s="75">
        <v>40686.40675925926</v>
      </c>
      <c r="AN91" t="s">
        <v>2207</v>
      </c>
      <c r="AO91" s="77" t="s">
        <v>2375</v>
      </c>
      <c r="AP91" t="s">
        <v>65</v>
      </c>
      <c r="AS91" s="2"/>
    </row>
    <row r="92" spans="1:45" ht="15">
      <c r="A92" s="62" t="s">
        <v>498</v>
      </c>
      <c r="B92" s="63"/>
      <c r="C92" s="63" t="s">
        <v>46</v>
      </c>
      <c r="D92" s="64"/>
      <c r="E92" s="66">
        <v>50</v>
      </c>
      <c r="F92" s="93" t="s">
        <v>2093</v>
      </c>
      <c r="G92" s="63"/>
      <c r="H92" s="67" t="str">
        <f>Vertices[[#This Row],[Vertex]]</f>
        <v>_heymai_</v>
      </c>
      <c r="I92" s="68"/>
      <c r="J92" s="68"/>
      <c r="K92" s="67" t="s">
        <v>2732</v>
      </c>
      <c r="L92" s="71"/>
      <c r="M92" s="72">
        <v>5852.89501953125</v>
      </c>
      <c r="N92" s="72">
        <v>481.8439636230469</v>
      </c>
      <c r="O92" s="73"/>
      <c r="P92" s="74"/>
      <c r="Q92" s="74"/>
      <c r="R92" s="46">
        <v>1</v>
      </c>
      <c r="S92" s="46">
        <v>1</v>
      </c>
      <c r="T92" s="46">
        <v>0</v>
      </c>
      <c r="U92" s="47">
        <v>0</v>
      </c>
      <c r="V92" s="47">
        <v>0.001027</v>
      </c>
      <c r="W92" s="47">
        <v>8.2E-05</v>
      </c>
      <c r="X92" s="79"/>
      <c r="Y92" s="79"/>
      <c r="Z92" s="47"/>
      <c r="AA92" s="69">
        <v>92</v>
      </c>
      <c r="AB92" s="69"/>
      <c r="AC92" s="70"/>
      <c r="AD92">
        <v>178</v>
      </c>
      <c r="AE92">
        <v>67</v>
      </c>
      <c r="AF92">
        <v>10052</v>
      </c>
      <c r="AG92">
        <v>2500</v>
      </c>
      <c r="AI92" t="s">
        <v>1534</v>
      </c>
      <c r="AM92" s="75">
        <v>43488.50997685185</v>
      </c>
      <c r="AN92" t="s">
        <v>2207</v>
      </c>
      <c r="AO92" s="77" t="s">
        <v>2413</v>
      </c>
      <c r="AP92" t="s">
        <v>65</v>
      </c>
      <c r="AS92" s="2"/>
    </row>
    <row r="93" spans="1:45" ht="15">
      <c r="A93" s="62" t="s">
        <v>499</v>
      </c>
      <c r="B93" s="63"/>
      <c r="C93" s="63" t="s">
        <v>46</v>
      </c>
      <c r="D93" s="64"/>
      <c r="E93" s="66">
        <v>50</v>
      </c>
      <c r="F93" s="93" t="s">
        <v>2156</v>
      </c>
      <c r="G93" s="63"/>
      <c r="H93" s="67" t="str">
        <f>Vertices[[#This Row],[Vertex]]</f>
        <v>sanctcollective</v>
      </c>
      <c r="I93" s="68"/>
      <c r="J93" s="68"/>
      <c r="K93" s="67" t="s">
        <v>2795</v>
      </c>
      <c r="L93" s="71"/>
      <c r="M93" s="72">
        <v>1395.3092041015625</v>
      </c>
      <c r="N93" s="72">
        <v>9493.3486328125</v>
      </c>
      <c r="O93" s="73"/>
      <c r="P93" s="74"/>
      <c r="Q93" s="74"/>
      <c r="R93" s="46">
        <v>1</v>
      </c>
      <c r="S93" s="46">
        <v>1</v>
      </c>
      <c r="T93" s="46">
        <v>0</v>
      </c>
      <c r="U93" s="47">
        <v>0</v>
      </c>
      <c r="V93" s="47">
        <v>0.000664</v>
      </c>
      <c r="W93" s="47">
        <v>1E-06</v>
      </c>
      <c r="X93" s="79"/>
      <c r="Y93" s="79"/>
      <c r="Z93" s="47"/>
      <c r="AA93" s="69">
        <v>93</v>
      </c>
      <c r="AB93" s="69"/>
      <c r="AC93" s="70"/>
      <c r="AD93">
        <v>21</v>
      </c>
      <c r="AE93">
        <v>81</v>
      </c>
      <c r="AF93">
        <v>48</v>
      </c>
      <c r="AG93">
        <v>4</v>
      </c>
      <c r="AI93" t="s">
        <v>1583</v>
      </c>
      <c r="AJ93" t="s">
        <v>1755</v>
      </c>
      <c r="AM93" s="75">
        <v>44781.148148148146</v>
      </c>
      <c r="AN93" t="s">
        <v>2207</v>
      </c>
      <c r="AO93" s="77" t="s">
        <v>2476</v>
      </c>
      <c r="AP93" t="s">
        <v>65</v>
      </c>
      <c r="AS93" s="2"/>
    </row>
    <row r="94" spans="1:45" ht="15">
      <c r="A94" s="62" t="s">
        <v>500</v>
      </c>
      <c r="B94" s="63"/>
      <c r="C94" s="63" t="s">
        <v>46</v>
      </c>
      <c r="D94" s="64"/>
      <c r="E94" s="66">
        <v>50</v>
      </c>
      <c r="F94" s="93" t="s">
        <v>2157</v>
      </c>
      <c r="G94" s="63"/>
      <c r="H94" s="67" t="str">
        <f>Vertices[[#This Row],[Vertex]]</f>
        <v>quietwolf_eth</v>
      </c>
      <c r="I94" s="68"/>
      <c r="J94" s="68"/>
      <c r="K94" s="67" t="s">
        <v>2796</v>
      </c>
      <c r="L94" s="71"/>
      <c r="M94" s="72">
        <v>682.2515258789062</v>
      </c>
      <c r="N94" s="72">
        <v>7082.03369140625</v>
      </c>
      <c r="O94" s="73"/>
      <c r="P94" s="74"/>
      <c r="Q94" s="74"/>
      <c r="R94" s="46">
        <v>1</v>
      </c>
      <c r="S94" s="46">
        <v>1</v>
      </c>
      <c r="T94" s="46">
        <v>0</v>
      </c>
      <c r="U94" s="47">
        <v>0</v>
      </c>
      <c r="V94" s="47">
        <v>0.000664</v>
      </c>
      <c r="W94" s="47">
        <v>1E-06</v>
      </c>
      <c r="X94" s="79"/>
      <c r="Y94" s="79"/>
      <c r="Z94" s="47"/>
      <c r="AA94" s="69">
        <v>94</v>
      </c>
      <c r="AB94" s="69"/>
      <c r="AC94" s="70"/>
      <c r="AD94">
        <v>127</v>
      </c>
      <c r="AE94">
        <v>33</v>
      </c>
      <c r="AF94">
        <v>134</v>
      </c>
      <c r="AG94">
        <v>310</v>
      </c>
      <c r="AI94" t="s">
        <v>1584</v>
      </c>
      <c r="AM94" s="75">
        <v>44783.42456018519</v>
      </c>
      <c r="AN94" t="s">
        <v>2207</v>
      </c>
      <c r="AO94" s="77" t="s">
        <v>2477</v>
      </c>
      <c r="AP94" t="s">
        <v>65</v>
      </c>
      <c r="AS94" s="2"/>
    </row>
    <row r="95" spans="1:45" ht="15">
      <c r="A95" s="62" t="s">
        <v>501</v>
      </c>
      <c r="B95" s="63"/>
      <c r="C95" s="63" t="s">
        <v>46</v>
      </c>
      <c r="D95" s="64"/>
      <c r="E95" s="66">
        <v>50</v>
      </c>
      <c r="F95" s="93" t="s">
        <v>2158</v>
      </c>
      <c r="G95" s="63"/>
      <c r="H95" s="67" t="str">
        <f>Vertices[[#This Row],[Vertex]]</f>
        <v>alphaprinc3</v>
      </c>
      <c r="I95" s="68"/>
      <c r="J95" s="68"/>
      <c r="K95" s="67" t="s">
        <v>2797</v>
      </c>
      <c r="L95" s="71"/>
      <c r="M95" s="72">
        <v>616.8330688476562</v>
      </c>
      <c r="N95" s="72">
        <v>7723.927734375</v>
      </c>
      <c r="O95" s="73"/>
      <c r="P95" s="74"/>
      <c r="Q95" s="74"/>
      <c r="R95" s="46">
        <v>1</v>
      </c>
      <c r="S95" s="46">
        <v>1</v>
      </c>
      <c r="T95" s="46">
        <v>0</v>
      </c>
      <c r="U95" s="47">
        <v>0</v>
      </c>
      <c r="V95" s="47">
        <v>0.000664</v>
      </c>
      <c r="W95" s="47">
        <v>1E-06</v>
      </c>
      <c r="X95" s="79"/>
      <c r="Y95" s="79"/>
      <c r="Z95" s="47"/>
      <c r="AA95" s="69">
        <v>95</v>
      </c>
      <c r="AB95" s="69"/>
      <c r="AC95" s="70"/>
      <c r="AD95">
        <v>2028</v>
      </c>
      <c r="AE95">
        <v>3167</v>
      </c>
      <c r="AF95">
        <v>38158</v>
      </c>
      <c r="AG95">
        <v>216784</v>
      </c>
      <c r="AI95" t="s">
        <v>1585</v>
      </c>
      <c r="AJ95" t="s">
        <v>1627</v>
      </c>
      <c r="AM95" s="75">
        <v>41822.63849537037</v>
      </c>
      <c r="AN95" t="s">
        <v>2207</v>
      </c>
      <c r="AO95" s="77" t="s">
        <v>2478</v>
      </c>
      <c r="AP95" t="s">
        <v>65</v>
      </c>
      <c r="AS95" s="2"/>
    </row>
    <row r="96" spans="1:45" ht="15">
      <c r="A96" s="62" t="s">
        <v>502</v>
      </c>
      <c r="B96" s="63"/>
      <c r="C96" s="63" t="s">
        <v>46</v>
      </c>
      <c r="D96" s="64"/>
      <c r="E96" s="66">
        <v>50</v>
      </c>
      <c r="F96" s="93" t="s">
        <v>2159</v>
      </c>
      <c r="G96" s="63"/>
      <c r="H96" s="67" t="str">
        <f>Vertices[[#This Row],[Vertex]]</f>
        <v>jianyuchan99</v>
      </c>
      <c r="I96" s="68"/>
      <c r="J96" s="68"/>
      <c r="K96" s="67" t="s">
        <v>2798</v>
      </c>
      <c r="L96" s="71"/>
      <c r="M96" s="72">
        <v>682.6654052734375</v>
      </c>
      <c r="N96" s="72">
        <v>6307.22412109375</v>
      </c>
      <c r="O96" s="73"/>
      <c r="P96" s="74"/>
      <c r="Q96" s="74"/>
      <c r="R96" s="46">
        <v>1</v>
      </c>
      <c r="S96" s="46">
        <v>1</v>
      </c>
      <c r="T96" s="46">
        <v>0</v>
      </c>
      <c r="U96" s="47">
        <v>0</v>
      </c>
      <c r="V96" s="47">
        <v>0.000664</v>
      </c>
      <c r="W96" s="47">
        <v>1E-06</v>
      </c>
      <c r="X96" s="79"/>
      <c r="Y96" s="79"/>
      <c r="Z96" s="47"/>
      <c r="AA96" s="69">
        <v>96</v>
      </c>
      <c r="AB96" s="69"/>
      <c r="AC96" s="70"/>
      <c r="AD96">
        <v>915</v>
      </c>
      <c r="AE96">
        <v>3812</v>
      </c>
      <c r="AF96">
        <v>7187</v>
      </c>
      <c r="AG96">
        <v>12756</v>
      </c>
      <c r="AI96" t="s">
        <v>1586</v>
      </c>
      <c r="AJ96" t="s">
        <v>1756</v>
      </c>
      <c r="AM96" s="75">
        <v>42462.456782407404</v>
      </c>
      <c r="AN96" t="s">
        <v>2207</v>
      </c>
      <c r="AO96" s="77" t="s">
        <v>2479</v>
      </c>
      <c r="AP96" t="s">
        <v>65</v>
      </c>
      <c r="AS96" s="2"/>
    </row>
    <row r="97" spans="1:45" ht="15">
      <c r="A97" s="62" t="s">
        <v>503</v>
      </c>
      <c r="B97" s="63"/>
      <c r="C97" s="63" t="s">
        <v>46</v>
      </c>
      <c r="D97" s="64"/>
      <c r="E97" s="66">
        <v>50</v>
      </c>
      <c r="F97" s="93" t="s">
        <v>2160</v>
      </c>
      <c r="G97" s="63"/>
      <c r="H97" s="67" t="str">
        <f>Vertices[[#This Row],[Vertex]]</f>
        <v>genekmkz</v>
      </c>
      <c r="I97" s="68"/>
      <c r="J97" s="68"/>
      <c r="K97" s="67" t="s">
        <v>2799</v>
      </c>
      <c r="L97" s="71"/>
      <c r="M97" s="72">
        <v>560.0231323242188</v>
      </c>
      <c r="N97" s="72">
        <v>5657.65576171875</v>
      </c>
      <c r="O97" s="73"/>
      <c r="P97" s="74"/>
      <c r="Q97" s="74"/>
      <c r="R97" s="46">
        <v>1</v>
      </c>
      <c r="S97" s="46">
        <v>1</v>
      </c>
      <c r="T97" s="46">
        <v>0</v>
      </c>
      <c r="U97" s="47">
        <v>0</v>
      </c>
      <c r="V97" s="47">
        <v>0.000664</v>
      </c>
      <c r="W97" s="47">
        <v>1E-06</v>
      </c>
      <c r="X97" s="79"/>
      <c r="Y97" s="79"/>
      <c r="Z97" s="47"/>
      <c r="AA97" s="69">
        <v>97</v>
      </c>
      <c r="AB97" s="69"/>
      <c r="AC97" s="70"/>
      <c r="AD97">
        <v>2976</v>
      </c>
      <c r="AE97">
        <v>4290</v>
      </c>
      <c r="AF97">
        <v>5753</v>
      </c>
      <c r="AG97">
        <v>8760</v>
      </c>
      <c r="AI97" t="s">
        <v>1587</v>
      </c>
      <c r="AJ97" t="s">
        <v>1757</v>
      </c>
      <c r="AM97" s="75">
        <v>44061.39236111111</v>
      </c>
      <c r="AN97" t="s">
        <v>2207</v>
      </c>
      <c r="AO97" s="77" t="s">
        <v>2480</v>
      </c>
      <c r="AP97" t="s">
        <v>65</v>
      </c>
      <c r="AS97" s="2"/>
    </row>
    <row r="98" spans="1:45" ht="15">
      <c r="A98" s="62" t="s">
        <v>504</v>
      </c>
      <c r="B98" s="63"/>
      <c r="C98" s="63" t="s">
        <v>46</v>
      </c>
      <c r="D98" s="64"/>
      <c r="E98" s="66">
        <v>50</v>
      </c>
      <c r="F98" s="93" t="s">
        <v>2161</v>
      </c>
      <c r="G98" s="63"/>
      <c r="H98" s="67" t="str">
        <f>Vertices[[#This Row],[Vertex]]</f>
        <v>rovinnft</v>
      </c>
      <c r="I98" s="68"/>
      <c r="J98" s="68"/>
      <c r="K98" s="67" t="s">
        <v>2800</v>
      </c>
      <c r="L98" s="71"/>
      <c r="M98" s="72">
        <v>772.5355224609375</v>
      </c>
      <c r="N98" s="72">
        <v>8506.3857421875</v>
      </c>
      <c r="O98" s="73"/>
      <c r="P98" s="74"/>
      <c r="Q98" s="74"/>
      <c r="R98" s="46">
        <v>1</v>
      </c>
      <c r="S98" s="46">
        <v>1</v>
      </c>
      <c r="T98" s="46">
        <v>0</v>
      </c>
      <c r="U98" s="47">
        <v>0</v>
      </c>
      <c r="V98" s="47">
        <v>0.000664</v>
      </c>
      <c r="W98" s="47">
        <v>1E-06</v>
      </c>
      <c r="X98" s="79"/>
      <c r="Y98" s="79"/>
      <c r="Z98" s="47"/>
      <c r="AA98" s="69">
        <v>98</v>
      </c>
      <c r="AB98" s="69"/>
      <c r="AC98" s="70"/>
      <c r="AD98">
        <v>2418</v>
      </c>
      <c r="AE98">
        <v>2992</v>
      </c>
      <c r="AF98">
        <v>10571</v>
      </c>
      <c r="AG98">
        <v>15670</v>
      </c>
      <c r="AI98" t="s">
        <v>1588</v>
      </c>
      <c r="AJ98" t="s">
        <v>1758</v>
      </c>
      <c r="AM98" s="75">
        <v>41710.3978587963</v>
      </c>
      <c r="AN98" t="s">
        <v>2207</v>
      </c>
      <c r="AO98" s="77" t="s">
        <v>2481</v>
      </c>
      <c r="AP98" t="s">
        <v>65</v>
      </c>
      <c r="AS98" s="2"/>
    </row>
    <row r="99" spans="1:45" ht="15">
      <c r="A99" s="62" t="s">
        <v>505</v>
      </c>
      <c r="B99" s="63"/>
      <c r="C99" s="63" t="s">
        <v>46</v>
      </c>
      <c r="D99" s="64"/>
      <c r="E99" s="66">
        <v>50</v>
      </c>
      <c r="F99" s="93" t="s">
        <v>2162</v>
      </c>
      <c r="G99" s="63"/>
      <c r="H99" s="67" t="str">
        <f>Vertices[[#This Row],[Vertex]]</f>
        <v>0xpisang</v>
      </c>
      <c r="I99" s="68"/>
      <c r="J99" s="68"/>
      <c r="K99" s="67" t="s">
        <v>2801</v>
      </c>
      <c r="L99" s="71"/>
      <c r="M99" s="72">
        <v>932.6227416992188</v>
      </c>
      <c r="N99" s="72">
        <v>9030.0224609375</v>
      </c>
      <c r="O99" s="73"/>
      <c r="P99" s="74"/>
      <c r="Q99" s="74"/>
      <c r="R99" s="46">
        <v>1</v>
      </c>
      <c r="S99" s="46">
        <v>1</v>
      </c>
      <c r="T99" s="46">
        <v>0</v>
      </c>
      <c r="U99" s="47">
        <v>0</v>
      </c>
      <c r="V99" s="47">
        <v>0.000664</v>
      </c>
      <c r="W99" s="47">
        <v>1E-06</v>
      </c>
      <c r="X99" s="79"/>
      <c r="Y99" s="79"/>
      <c r="Z99" s="47"/>
      <c r="AA99" s="69">
        <v>99</v>
      </c>
      <c r="AB99" s="69"/>
      <c r="AC99" s="70"/>
      <c r="AD99">
        <v>695</v>
      </c>
      <c r="AE99">
        <v>225</v>
      </c>
      <c r="AF99">
        <v>1275</v>
      </c>
      <c r="AG99">
        <v>648</v>
      </c>
      <c r="AI99" t="s">
        <v>1589</v>
      </c>
      <c r="AJ99" t="s">
        <v>1627</v>
      </c>
      <c r="AM99" s="75">
        <v>44524.328622685185</v>
      </c>
      <c r="AN99" t="s">
        <v>2207</v>
      </c>
      <c r="AO99" s="77" t="s">
        <v>2482</v>
      </c>
      <c r="AP99" t="s">
        <v>65</v>
      </c>
      <c r="AS99" s="2"/>
    </row>
    <row r="100" spans="1:45" ht="15">
      <c r="A100" s="62" t="s">
        <v>506</v>
      </c>
      <c r="B100" s="63"/>
      <c r="C100" s="63" t="s">
        <v>46</v>
      </c>
      <c r="D100" s="64"/>
      <c r="E100" s="66">
        <v>50</v>
      </c>
      <c r="F100" s="93" t="s">
        <v>2163</v>
      </c>
      <c r="G100" s="63"/>
      <c r="H100" s="67" t="str">
        <f>Vertices[[#This Row],[Vertex]]</f>
        <v>nftmamak</v>
      </c>
      <c r="I100" s="68"/>
      <c r="J100" s="68"/>
      <c r="K100" s="67" t="s">
        <v>2802</v>
      </c>
      <c r="L100" s="71"/>
      <c r="M100" s="72">
        <v>6543.33935546875</v>
      </c>
      <c r="N100" s="72">
        <v>4827.10009765625</v>
      </c>
      <c r="O100" s="73"/>
      <c r="P100" s="74"/>
      <c r="Q100" s="74"/>
      <c r="R100" s="46">
        <v>1</v>
      </c>
      <c r="S100" s="46">
        <v>1</v>
      </c>
      <c r="T100" s="46">
        <v>0</v>
      </c>
      <c r="U100" s="47">
        <v>0</v>
      </c>
      <c r="V100" s="47">
        <v>0.000664</v>
      </c>
      <c r="W100" s="47">
        <v>1E-06</v>
      </c>
      <c r="X100" s="79"/>
      <c r="Y100" s="79"/>
      <c r="Z100" s="47"/>
      <c r="AA100" s="69">
        <v>100</v>
      </c>
      <c r="AB100" s="69"/>
      <c r="AC100" s="70"/>
      <c r="AD100">
        <v>47</v>
      </c>
      <c r="AE100">
        <v>1295</v>
      </c>
      <c r="AF100">
        <v>242</v>
      </c>
      <c r="AG100">
        <v>246</v>
      </c>
      <c r="AI100" t="s">
        <v>1590</v>
      </c>
      <c r="AJ100" t="s">
        <v>1627</v>
      </c>
      <c r="AM100" s="75">
        <v>44640.50287037037</v>
      </c>
      <c r="AN100" t="s">
        <v>2207</v>
      </c>
      <c r="AO100" s="77" t="s">
        <v>2483</v>
      </c>
      <c r="AP100" t="s">
        <v>65</v>
      </c>
      <c r="AS100" s="2"/>
    </row>
    <row r="101" spans="1:45" ht="15">
      <c r="A101" s="62" t="s">
        <v>189</v>
      </c>
      <c r="B101" s="63"/>
      <c r="C101" s="63" t="s">
        <v>46</v>
      </c>
      <c r="D101" s="64"/>
      <c r="E101" s="66">
        <v>50</v>
      </c>
      <c r="F101" s="93" t="s">
        <v>1888</v>
      </c>
      <c r="G101" s="63"/>
      <c r="H101" s="67" t="str">
        <f>Vertices[[#This Row],[Vertex]]</f>
        <v>shewaaaaaaaa_</v>
      </c>
      <c r="I101" s="68"/>
      <c r="J101" s="68"/>
      <c r="K101" s="67" t="s">
        <v>2527</v>
      </c>
      <c r="L101" s="71"/>
      <c r="M101" s="72">
        <v>7999.875</v>
      </c>
      <c r="N101" s="72">
        <v>3814.637939453125</v>
      </c>
      <c r="O101" s="73"/>
      <c r="P101" s="74"/>
      <c r="Q101" s="74"/>
      <c r="R101" s="46">
        <v>1</v>
      </c>
      <c r="S101" s="46">
        <v>0</v>
      </c>
      <c r="T101" s="46">
        <v>1</v>
      </c>
      <c r="U101" s="47">
        <v>0</v>
      </c>
      <c r="V101" s="47">
        <v>0.00149</v>
      </c>
      <c r="W101" s="47">
        <v>0.003688</v>
      </c>
      <c r="X101" s="48"/>
      <c r="Y101" s="47"/>
      <c r="Z101" s="47"/>
      <c r="AA101" s="69">
        <v>101</v>
      </c>
      <c r="AB101" s="69"/>
      <c r="AC101" s="70"/>
      <c r="AD101">
        <v>484</v>
      </c>
      <c r="AE101">
        <v>1277</v>
      </c>
      <c r="AF101">
        <v>100952</v>
      </c>
      <c r="AG101">
        <v>2363</v>
      </c>
      <c r="AM101" s="75">
        <v>41014.31675925926</v>
      </c>
      <c r="AN101" t="s">
        <v>2207</v>
      </c>
      <c r="AO101" s="77" t="s">
        <v>2208</v>
      </c>
      <c r="AP101" t="s">
        <v>66</v>
      </c>
      <c r="AS101" s="2"/>
    </row>
    <row r="102" spans="1:45" ht="15">
      <c r="A102" s="62" t="s">
        <v>191</v>
      </c>
      <c r="B102" s="63"/>
      <c r="C102" s="63" t="s">
        <v>46</v>
      </c>
      <c r="D102" s="64"/>
      <c r="E102" s="66">
        <v>50</v>
      </c>
      <c r="F102" s="93" t="s">
        <v>1892</v>
      </c>
      <c r="G102" s="63"/>
      <c r="H102" s="67" t="str">
        <f>Vertices[[#This Row],[Vertex]]</f>
        <v>naylanadira</v>
      </c>
      <c r="I102" s="68"/>
      <c r="J102" s="68"/>
      <c r="K102" s="67" t="s">
        <v>2531</v>
      </c>
      <c r="L102" s="71"/>
      <c r="M102" s="72">
        <v>8154.580078125</v>
      </c>
      <c r="N102" s="72">
        <v>5471.505859375</v>
      </c>
      <c r="O102" s="73"/>
      <c r="P102" s="74"/>
      <c r="Q102" s="74"/>
      <c r="R102" s="46">
        <v>1</v>
      </c>
      <c r="S102" s="46">
        <v>0</v>
      </c>
      <c r="T102" s="46">
        <v>1</v>
      </c>
      <c r="U102" s="47">
        <v>0</v>
      </c>
      <c r="V102" s="47">
        <v>0.00149</v>
      </c>
      <c r="W102" s="47">
        <v>0.003688</v>
      </c>
      <c r="X102" s="79"/>
      <c r="Y102" s="79"/>
      <c r="Z102" s="47"/>
      <c r="AA102" s="69">
        <v>102</v>
      </c>
      <c r="AB102" s="69"/>
      <c r="AC102" s="70"/>
      <c r="AD102">
        <v>206</v>
      </c>
      <c r="AE102">
        <v>18</v>
      </c>
      <c r="AF102">
        <v>7885</v>
      </c>
      <c r="AG102">
        <v>9802</v>
      </c>
      <c r="AI102" t="s">
        <v>1359</v>
      </c>
      <c r="AJ102" t="s">
        <v>1629</v>
      </c>
      <c r="AM102" s="75">
        <v>41003.57638888889</v>
      </c>
      <c r="AN102" t="s">
        <v>2207</v>
      </c>
      <c r="AO102" s="77" t="s">
        <v>2212</v>
      </c>
      <c r="AP102" t="s">
        <v>66</v>
      </c>
      <c r="AS102" s="2"/>
    </row>
    <row r="103" spans="1:45" ht="15">
      <c r="A103" s="62" t="s">
        <v>192</v>
      </c>
      <c r="B103" s="63"/>
      <c r="C103" s="63" t="s">
        <v>46</v>
      </c>
      <c r="D103" s="64"/>
      <c r="E103" s="66">
        <v>50</v>
      </c>
      <c r="F103" s="93" t="s">
        <v>1893</v>
      </c>
      <c r="G103" s="63"/>
      <c r="H103" s="67" t="str">
        <f>Vertices[[#This Row],[Vertex]]</f>
        <v>iejayzakaria</v>
      </c>
      <c r="I103" s="68"/>
      <c r="J103" s="68"/>
      <c r="K103" s="67" t="s">
        <v>2532</v>
      </c>
      <c r="L103" s="71"/>
      <c r="M103" s="72">
        <v>7793.228515625</v>
      </c>
      <c r="N103" s="72">
        <v>6440.61669921875</v>
      </c>
      <c r="O103" s="73"/>
      <c r="P103" s="74"/>
      <c r="Q103" s="74"/>
      <c r="R103" s="46">
        <v>1</v>
      </c>
      <c r="S103" s="46">
        <v>0</v>
      </c>
      <c r="T103" s="46">
        <v>1</v>
      </c>
      <c r="U103" s="47">
        <v>0</v>
      </c>
      <c r="V103" s="47">
        <v>0.00149</v>
      </c>
      <c r="W103" s="47">
        <v>0.003688</v>
      </c>
      <c r="X103" s="79"/>
      <c r="Y103" s="79"/>
      <c r="Z103" s="47"/>
      <c r="AA103" s="69">
        <v>103</v>
      </c>
      <c r="AB103" s="69"/>
      <c r="AC103" s="70"/>
      <c r="AD103">
        <v>132</v>
      </c>
      <c r="AE103">
        <v>65</v>
      </c>
      <c r="AF103">
        <v>3140</v>
      </c>
      <c r="AG103">
        <v>6473</v>
      </c>
      <c r="AI103" t="s">
        <v>1360</v>
      </c>
      <c r="AJ103" t="s">
        <v>1627</v>
      </c>
      <c r="AK103" s="77" t="s">
        <v>1777</v>
      </c>
      <c r="AM103" s="75">
        <v>40717.31267361111</v>
      </c>
      <c r="AN103" t="s">
        <v>2207</v>
      </c>
      <c r="AO103" s="77" t="s">
        <v>2213</v>
      </c>
      <c r="AP103" t="s">
        <v>66</v>
      </c>
      <c r="AS103" s="2"/>
    </row>
    <row r="104" spans="1:45" ht="15">
      <c r="A104" s="62" t="s">
        <v>193</v>
      </c>
      <c r="B104" s="63"/>
      <c r="C104" s="63" t="s">
        <v>46</v>
      </c>
      <c r="D104" s="64"/>
      <c r="E104" s="66">
        <v>50</v>
      </c>
      <c r="F104" s="93" t="s">
        <v>1894</v>
      </c>
      <c r="G104" s="63"/>
      <c r="H104" s="67" t="str">
        <f>Vertices[[#This Row],[Vertex]]</f>
        <v>aliferfan_</v>
      </c>
      <c r="I104" s="68"/>
      <c r="J104" s="68"/>
      <c r="K104" s="67" t="s">
        <v>2533</v>
      </c>
      <c r="L104" s="71"/>
      <c r="M104" s="72">
        <v>5215.65673828125</v>
      </c>
      <c r="N104" s="72">
        <v>3557.845458984375</v>
      </c>
      <c r="O104" s="73"/>
      <c r="P104" s="74"/>
      <c r="Q104" s="74"/>
      <c r="R104" s="46">
        <v>1</v>
      </c>
      <c r="S104" s="46">
        <v>0</v>
      </c>
      <c r="T104" s="46">
        <v>1</v>
      </c>
      <c r="U104" s="47">
        <v>0</v>
      </c>
      <c r="V104" s="47">
        <v>0.00149</v>
      </c>
      <c r="W104" s="47">
        <v>0.003688</v>
      </c>
      <c r="X104" s="79"/>
      <c r="Y104" s="79"/>
      <c r="Z104" s="47"/>
      <c r="AA104" s="69">
        <v>104</v>
      </c>
      <c r="AB104" s="69"/>
      <c r="AC104" s="70"/>
      <c r="AD104">
        <v>201</v>
      </c>
      <c r="AE104">
        <v>244</v>
      </c>
      <c r="AF104">
        <v>89070</v>
      </c>
      <c r="AG104">
        <v>81086</v>
      </c>
      <c r="AI104" t="s">
        <v>1361</v>
      </c>
      <c r="AJ104" t="s">
        <v>1630</v>
      </c>
      <c r="AK104" s="77" t="s">
        <v>1778</v>
      </c>
      <c r="AM104" s="75">
        <v>43360.681435185186</v>
      </c>
      <c r="AN104" t="s">
        <v>2207</v>
      </c>
      <c r="AO104" s="77" t="s">
        <v>2214</v>
      </c>
      <c r="AP104" t="s">
        <v>66</v>
      </c>
      <c r="AS104" s="2"/>
    </row>
    <row r="105" spans="1:45" ht="15">
      <c r="A105" s="62" t="s">
        <v>194</v>
      </c>
      <c r="B105" s="63"/>
      <c r="C105" s="63" t="s">
        <v>46</v>
      </c>
      <c r="D105" s="64"/>
      <c r="E105" s="66">
        <v>50</v>
      </c>
      <c r="F105" s="93" t="s">
        <v>1895</v>
      </c>
      <c r="G105" s="63"/>
      <c r="H105" s="67" t="str">
        <f>Vertices[[#This Row],[Vertex]]</f>
        <v>harizakwan</v>
      </c>
      <c r="I105" s="68"/>
      <c r="J105" s="68"/>
      <c r="K105" s="67" t="s">
        <v>2534</v>
      </c>
      <c r="L105" s="71"/>
      <c r="M105" s="72">
        <v>7914.11279296875</v>
      </c>
      <c r="N105" s="72">
        <v>3680.508056640625</v>
      </c>
      <c r="O105" s="73"/>
      <c r="P105" s="74"/>
      <c r="Q105" s="74"/>
      <c r="R105" s="46">
        <v>1</v>
      </c>
      <c r="S105" s="46">
        <v>0</v>
      </c>
      <c r="T105" s="46">
        <v>1</v>
      </c>
      <c r="U105" s="47">
        <v>0</v>
      </c>
      <c r="V105" s="47">
        <v>0.00149</v>
      </c>
      <c r="W105" s="47">
        <v>0.003688</v>
      </c>
      <c r="X105" s="79"/>
      <c r="Y105" s="79"/>
      <c r="Z105" s="47"/>
      <c r="AA105" s="69">
        <v>105</v>
      </c>
      <c r="AB105" s="69"/>
      <c r="AC105" s="70"/>
      <c r="AD105">
        <v>125</v>
      </c>
      <c r="AE105">
        <v>1654</v>
      </c>
      <c r="AF105">
        <v>18381</v>
      </c>
      <c r="AG105">
        <v>2905</v>
      </c>
      <c r="AI105" t="s">
        <v>1362</v>
      </c>
      <c r="AJ105" t="s">
        <v>1627</v>
      </c>
      <c r="AK105" s="77" t="s">
        <v>1779</v>
      </c>
      <c r="AM105" s="75">
        <v>40605.54542824074</v>
      </c>
      <c r="AN105" t="s">
        <v>2207</v>
      </c>
      <c r="AO105" s="77" t="s">
        <v>2215</v>
      </c>
      <c r="AP105" t="s">
        <v>66</v>
      </c>
      <c r="AS105" s="2"/>
    </row>
    <row r="106" spans="1:45" ht="15">
      <c r="A106" s="62" t="s">
        <v>198</v>
      </c>
      <c r="B106" s="63"/>
      <c r="C106" s="63" t="s">
        <v>46</v>
      </c>
      <c r="D106" s="64"/>
      <c r="E106" s="66">
        <v>50</v>
      </c>
      <c r="F106" s="93" t="s">
        <v>1911</v>
      </c>
      <c r="G106" s="63"/>
      <c r="H106" s="67" t="str">
        <f>Vertices[[#This Row],[Vertex]]</f>
        <v>zoyakiara8</v>
      </c>
      <c r="I106" s="68"/>
      <c r="J106" s="68"/>
      <c r="K106" s="67" t="s">
        <v>2550</v>
      </c>
      <c r="L106" s="71"/>
      <c r="M106" s="72">
        <v>5333.8408203125</v>
      </c>
      <c r="N106" s="72">
        <v>6566.638671875</v>
      </c>
      <c r="O106" s="73"/>
      <c r="P106" s="74"/>
      <c r="Q106" s="74"/>
      <c r="R106" s="46">
        <v>1</v>
      </c>
      <c r="S106" s="46">
        <v>0</v>
      </c>
      <c r="T106" s="46">
        <v>1</v>
      </c>
      <c r="U106" s="47">
        <v>0</v>
      </c>
      <c r="V106" s="47">
        <v>0.00149</v>
      </c>
      <c r="W106" s="47">
        <v>0.003688</v>
      </c>
      <c r="X106" s="79"/>
      <c r="Y106" s="79"/>
      <c r="Z106" s="47"/>
      <c r="AA106" s="69">
        <v>106</v>
      </c>
      <c r="AB106" s="69"/>
      <c r="AC106" s="70"/>
      <c r="AD106">
        <v>54</v>
      </c>
      <c r="AE106">
        <v>129</v>
      </c>
      <c r="AF106">
        <v>19129</v>
      </c>
      <c r="AG106">
        <v>1531</v>
      </c>
      <c r="AM106" s="75">
        <v>41568.49513888889</v>
      </c>
      <c r="AN106" t="s">
        <v>2207</v>
      </c>
      <c r="AO106" s="77" t="s">
        <v>2231</v>
      </c>
      <c r="AP106" t="s">
        <v>66</v>
      </c>
      <c r="AS106" s="2"/>
    </row>
    <row r="107" spans="1:45" ht="15">
      <c r="A107" s="62" t="s">
        <v>199</v>
      </c>
      <c r="B107" s="63"/>
      <c r="C107" s="63" t="s">
        <v>46</v>
      </c>
      <c r="D107" s="64"/>
      <c r="E107" s="66">
        <v>50</v>
      </c>
      <c r="F107" s="93" t="s">
        <v>1912</v>
      </c>
      <c r="G107" s="63"/>
      <c r="H107" s="67" t="str">
        <f>Vertices[[#This Row],[Vertex]]</f>
        <v>bannerdl</v>
      </c>
      <c r="I107" s="68"/>
      <c r="J107" s="68"/>
      <c r="K107" s="67" t="s">
        <v>2551</v>
      </c>
      <c r="L107" s="71"/>
      <c r="M107" s="72">
        <v>5886.24462890625</v>
      </c>
      <c r="N107" s="72">
        <v>7312.3759765625</v>
      </c>
      <c r="O107" s="73"/>
      <c r="P107" s="74"/>
      <c r="Q107" s="74"/>
      <c r="R107" s="46">
        <v>1</v>
      </c>
      <c r="S107" s="46">
        <v>0</v>
      </c>
      <c r="T107" s="46">
        <v>1</v>
      </c>
      <c r="U107" s="47">
        <v>0</v>
      </c>
      <c r="V107" s="47">
        <v>0.00149</v>
      </c>
      <c r="W107" s="47">
        <v>0.003688</v>
      </c>
      <c r="X107" s="79"/>
      <c r="Y107" s="79"/>
      <c r="Z107" s="47"/>
      <c r="AA107" s="69">
        <v>107</v>
      </c>
      <c r="AB107" s="69"/>
      <c r="AC107" s="70"/>
      <c r="AD107">
        <v>63</v>
      </c>
      <c r="AE107">
        <v>12</v>
      </c>
      <c r="AF107">
        <v>712</v>
      </c>
      <c r="AG107">
        <v>68</v>
      </c>
      <c r="AI107" t="s">
        <v>1376</v>
      </c>
      <c r="AJ107" t="s">
        <v>1641</v>
      </c>
      <c r="AM107" s="75">
        <v>44929.466458333336</v>
      </c>
      <c r="AN107" t="s">
        <v>2207</v>
      </c>
      <c r="AO107" s="77" t="s">
        <v>2232</v>
      </c>
      <c r="AP107" t="s">
        <v>66</v>
      </c>
      <c r="AS107" s="2"/>
    </row>
    <row r="108" spans="1:45" ht="15">
      <c r="A108" s="62" t="s">
        <v>200</v>
      </c>
      <c r="B108" s="63"/>
      <c r="C108" s="63" t="s">
        <v>46</v>
      </c>
      <c r="D108" s="64"/>
      <c r="E108" s="66">
        <v>50</v>
      </c>
      <c r="F108" s="93" t="s">
        <v>1913</v>
      </c>
      <c r="G108" s="63"/>
      <c r="H108" s="67" t="str">
        <f>Vertices[[#This Row],[Vertex]]</f>
        <v>onlymie78</v>
      </c>
      <c r="I108" s="68"/>
      <c r="J108" s="68"/>
      <c r="K108" s="67" t="s">
        <v>2552</v>
      </c>
      <c r="L108" s="71"/>
      <c r="M108" s="72">
        <v>5811.92919921875</v>
      </c>
      <c r="N108" s="72">
        <v>4207.4814453125</v>
      </c>
      <c r="O108" s="73"/>
      <c r="P108" s="74"/>
      <c r="Q108" s="74"/>
      <c r="R108" s="46">
        <v>1</v>
      </c>
      <c r="S108" s="46">
        <v>0</v>
      </c>
      <c r="T108" s="46">
        <v>1</v>
      </c>
      <c r="U108" s="47">
        <v>0</v>
      </c>
      <c r="V108" s="47">
        <v>0.00149</v>
      </c>
      <c r="W108" s="47">
        <v>0.003688</v>
      </c>
      <c r="X108" s="79"/>
      <c r="Y108" s="79"/>
      <c r="Z108" s="47"/>
      <c r="AA108" s="69">
        <v>108</v>
      </c>
      <c r="AB108" s="69"/>
      <c r="AC108" s="70"/>
      <c r="AD108">
        <v>1155</v>
      </c>
      <c r="AE108">
        <v>175</v>
      </c>
      <c r="AF108">
        <v>21880</v>
      </c>
      <c r="AG108">
        <v>47039</v>
      </c>
      <c r="AI108" t="s">
        <v>1377</v>
      </c>
      <c r="AJ108" t="s">
        <v>1642</v>
      </c>
      <c r="AM108" s="75">
        <v>41695.32648148148</v>
      </c>
      <c r="AN108" t="s">
        <v>2207</v>
      </c>
      <c r="AO108" s="77" t="s">
        <v>2233</v>
      </c>
      <c r="AP108" t="s">
        <v>66</v>
      </c>
      <c r="AS108" s="2"/>
    </row>
    <row r="109" spans="1:45" ht="15">
      <c r="A109" s="62" t="s">
        <v>201</v>
      </c>
      <c r="B109" s="63"/>
      <c r="C109" s="63" t="s">
        <v>46</v>
      </c>
      <c r="D109" s="64"/>
      <c r="E109" s="66">
        <v>50</v>
      </c>
      <c r="F109" s="93" t="s">
        <v>1914</v>
      </c>
      <c r="G109" s="63"/>
      <c r="H109" s="67" t="str">
        <f>Vertices[[#This Row],[Vertex]]</f>
        <v>fiq_yahya</v>
      </c>
      <c r="I109" s="68"/>
      <c r="J109" s="68"/>
      <c r="K109" s="67" t="s">
        <v>2553</v>
      </c>
      <c r="L109" s="71"/>
      <c r="M109" s="72">
        <v>6319.3330078125</v>
      </c>
      <c r="N109" s="72">
        <v>7292.04736328125</v>
      </c>
      <c r="O109" s="73"/>
      <c r="P109" s="74"/>
      <c r="Q109" s="74"/>
      <c r="R109" s="46">
        <v>1</v>
      </c>
      <c r="S109" s="46">
        <v>0</v>
      </c>
      <c r="T109" s="46">
        <v>1</v>
      </c>
      <c r="U109" s="47">
        <v>0</v>
      </c>
      <c r="V109" s="47">
        <v>0.00149</v>
      </c>
      <c r="W109" s="47">
        <v>0.003688</v>
      </c>
      <c r="X109" s="79"/>
      <c r="Y109" s="79"/>
      <c r="Z109" s="47"/>
      <c r="AA109" s="69">
        <v>109</v>
      </c>
      <c r="AB109" s="69"/>
      <c r="AC109" s="70"/>
      <c r="AD109">
        <v>183</v>
      </c>
      <c r="AE109">
        <v>174</v>
      </c>
      <c r="AF109">
        <v>40019</v>
      </c>
      <c r="AG109">
        <v>3719</v>
      </c>
      <c r="AI109" t="s">
        <v>1378</v>
      </c>
      <c r="AJ109" t="s">
        <v>1643</v>
      </c>
      <c r="AM109" s="75">
        <v>40157.58262731481</v>
      </c>
      <c r="AN109" t="s">
        <v>2207</v>
      </c>
      <c r="AO109" s="77" t="s">
        <v>2234</v>
      </c>
      <c r="AP109" t="s">
        <v>66</v>
      </c>
      <c r="AS109" s="2"/>
    </row>
    <row r="110" spans="1:45" ht="15">
      <c r="A110" s="62" t="s">
        <v>204</v>
      </c>
      <c r="B110" s="63"/>
      <c r="C110" s="63" t="s">
        <v>46</v>
      </c>
      <c r="D110" s="64"/>
      <c r="E110" s="66">
        <v>50</v>
      </c>
      <c r="F110" s="93" t="s">
        <v>1917</v>
      </c>
      <c r="G110" s="63"/>
      <c r="H110" s="67" t="str">
        <f>Vertices[[#This Row],[Vertex]]</f>
        <v>miss_rebecca127</v>
      </c>
      <c r="I110" s="68"/>
      <c r="J110" s="68"/>
      <c r="K110" s="67" t="s">
        <v>2556</v>
      </c>
      <c r="L110" s="71"/>
      <c r="M110" s="72">
        <v>6833.76611328125</v>
      </c>
      <c r="N110" s="72">
        <v>5067.9453125</v>
      </c>
      <c r="O110" s="73"/>
      <c r="P110" s="74"/>
      <c r="Q110" s="74"/>
      <c r="R110" s="46">
        <v>1</v>
      </c>
      <c r="S110" s="46">
        <v>0</v>
      </c>
      <c r="T110" s="46">
        <v>1</v>
      </c>
      <c r="U110" s="47">
        <v>0</v>
      </c>
      <c r="V110" s="47">
        <v>0.00149</v>
      </c>
      <c r="W110" s="47">
        <v>0.003688</v>
      </c>
      <c r="X110" s="79"/>
      <c r="Y110" s="79"/>
      <c r="Z110" s="47"/>
      <c r="AA110" s="69">
        <v>110</v>
      </c>
      <c r="AB110" s="69"/>
      <c r="AC110" s="70"/>
      <c r="AD110">
        <v>666</v>
      </c>
      <c r="AE110">
        <v>105</v>
      </c>
      <c r="AF110">
        <v>364</v>
      </c>
      <c r="AG110">
        <v>380</v>
      </c>
      <c r="AI110" t="s">
        <v>1381</v>
      </c>
      <c r="AJ110" t="s">
        <v>1646</v>
      </c>
      <c r="AK110" s="77" t="s">
        <v>1794</v>
      </c>
      <c r="AM110" s="75">
        <v>42049.42775462963</v>
      </c>
      <c r="AN110" t="s">
        <v>2207</v>
      </c>
      <c r="AO110" s="77" t="s">
        <v>2237</v>
      </c>
      <c r="AP110" t="s">
        <v>66</v>
      </c>
      <c r="AS110" s="2"/>
    </row>
    <row r="111" spans="1:45" ht="15">
      <c r="A111" s="62" t="s">
        <v>205</v>
      </c>
      <c r="B111" s="63"/>
      <c r="C111" s="63" t="s">
        <v>46</v>
      </c>
      <c r="D111" s="64"/>
      <c r="E111" s="66">
        <v>50</v>
      </c>
      <c r="F111" s="93" t="s">
        <v>1918</v>
      </c>
      <c r="G111" s="63"/>
      <c r="H111" s="67" t="str">
        <f>Vertices[[#This Row],[Vertex]]</f>
        <v>visitjohor_</v>
      </c>
      <c r="I111" s="68"/>
      <c r="J111" s="68"/>
      <c r="K111" s="67" t="s">
        <v>2557</v>
      </c>
      <c r="L111" s="71"/>
      <c r="M111" s="72">
        <v>7327.70703125</v>
      </c>
      <c r="N111" s="72">
        <v>6784.18359375</v>
      </c>
      <c r="O111" s="73"/>
      <c r="P111" s="74"/>
      <c r="Q111" s="74"/>
      <c r="R111" s="46">
        <v>1</v>
      </c>
      <c r="S111" s="46">
        <v>0</v>
      </c>
      <c r="T111" s="46">
        <v>1</v>
      </c>
      <c r="U111" s="47">
        <v>0</v>
      </c>
      <c r="V111" s="47">
        <v>0.00149</v>
      </c>
      <c r="W111" s="47">
        <v>0.003688</v>
      </c>
      <c r="X111" s="79"/>
      <c r="Y111" s="79"/>
      <c r="Z111" s="47"/>
      <c r="AA111" s="69">
        <v>111</v>
      </c>
      <c r="AB111" s="69"/>
      <c r="AC111" s="70"/>
      <c r="AD111">
        <v>338</v>
      </c>
      <c r="AE111">
        <v>26737</v>
      </c>
      <c r="AF111">
        <v>15969</v>
      </c>
      <c r="AG111">
        <v>2140</v>
      </c>
      <c r="AI111" t="s">
        <v>1382</v>
      </c>
      <c r="AJ111" t="s">
        <v>1647</v>
      </c>
      <c r="AK111" s="77" t="s">
        <v>1795</v>
      </c>
      <c r="AM111" s="75">
        <v>42215.091157407405</v>
      </c>
      <c r="AN111" t="s">
        <v>2207</v>
      </c>
      <c r="AO111" s="77" t="s">
        <v>2238</v>
      </c>
      <c r="AP111" t="s">
        <v>66</v>
      </c>
      <c r="AS111" s="2"/>
    </row>
    <row r="112" spans="1:45" ht="15">
      <c r="A112" s="62" t="s">
        <v>206</v>
      </c>
      <c r="B112" s="63"/>
      <c r="C112" s="63" t="s">
        <v>46</v>
      </c>
      <c r="D112" s="64"/>
      <c r="E112" s="66">
        <v>50</v>
      </c>
      <c r="F112" s="93" t="s">
        <v>1919</v>
      </c>
      <c r="G112" s="63"/>
      <c r="H112" s="67" t="str">
        <f>Vertices[[#This Row],[Vertex]]</f>
        <v>elizanoordin</v>
      </c>
      <c r="I112" s="68"/>
      <c r="J112" s="68"/>
      <c r="K112" s="67" t="s">
        <v>2558</v>
      </c>
      <c r="L112" s="71"/>
      <c r="M112" s="72">
        <v>6266.89697265625</v>
      </c>
      <c r="N112" s="72">
        <v>2874.83984375</v>
      </c>
      <c r="O112" s="73"/>
      <c r="P112" s="74"/>
      <c r="Q112" s="74"/>
      <c r="R112" s="46">
        <v>1</v>
      </c>
      <c r="S112" s="46">
        <v>0</v>
      </c>
      <c r="T112" s="46">
        <v>1</v>
      </c>
      <c r="U112" s="47">
        <v>0</v>
      </c>
      <c r="V112" s="47">
        <v>0.00149</v>
      </c>
      <c r="W112" s="47">
        <v>0.003688</v>
      </c>
      <c r="X112" s="79"/>
      <c r="Y112" s="79"/>
      <c r="Z112" s="47"/>
      <c r="AA112" s="69">
        <v>112</v>
      </c>
      <c r="AB112" s="69"/>
      <c r="AC112" s="70"/>
      <c r="AD112">
        <v>676</v>
      </c>
      <c r="AE112">
        <v>728</v>
      </c>
      <c r="AF112">
        <v>5765</v>
      </c>
      <c r="AG112">
        <v>3484</v>
      </c>
      <c r="AI112" t="s">
        <v>1383</v>
      </c>
      <c r="AJ112" t="s">
        <v>1648</v>
      </c>
      <c r="AM112" s="75">
        <v>39893.930868055555</v>
      </c>
      <c r="AN112" t="s">
        <v>2207</v>
      </c>
      <c r="AO112" s="77" t="s">
        <v>2239</v>
      </c>
      <c r="AP112" t="s">
        <v>66</v>
      </c>
      <c r="AS112" s="2"/>
    </row>
    <row r="113" spans="1:45" ht="15">
      <c r="A113" s="62" t="s">
        <v>207</v>
      </c>
      <c r="B113" s="63"/>
      <c r="C113" s="63" t="s">
        <v>46</v>
      </c>
      <c r="D113" s="64"/>
      <c r="E113" s="66">
        <v>50</v>
      </c>
      <c r="F113" s="93" t="s">
        <v>1920</v>
      </c>
      <c r="G113" s="63"/>
      <c r="H113" s="67" t="str">
        <f>Vertices[[#This Row],[Vertex]]</f>
        <v>starktuni</v>
      </c>
      <c r="I113" s="68"/>
      <c r="J113" s="68"/>
      <c r="K113" s="67" t="s">
        <v>2559</v>
      </c>
      <c r="L113" s="71"/>
      <c r="M113" s="72">
        <v>6621.08203125</v>
      </c>
      <c r="N113" s="72">
        <v>6884.265625</v>
      </c>
      <c r="O113" s="73"/>
      <c r="P113" s="74"/>
      <c r="Q113" s="74"/>
      <c r="R113" s="46">
        <v>1</v>
      </c>
      <c r="S113" s="46">
        <v>0</v>
      </c>
      <c r="T113" s="46">
        <v>1</v>
      </c>
      <c r="U113" s="47">
        <v>0</v>
      </c>
      <c r="V113" s="47">
        <v>0.00149</v>
      </c>
      <c r="W113" s="47">
        <v>0.003688</v>
      </c>
      <c r="X113" s="79"/>
      <c r="Y113" s="79"/>
      <c r="Z113" s="47"/>
      <c r="AA113" s="69">
        <v>113</v>
      </c>
      <c r="AB113" s="69"/>
      <c r="AC113" s="70"/>
      <c r="AD113">
        <v>169</v>
      </c>
      <c r="AE113">
        <v>68</v>
      </c>
      <c r="AF113">
        <v>2397</v>
      </c>
      <c r="AG113">
        <v>292</v>
      </c>
      <c r="AI113" t="s">
        <v>1384</v>
      </c>
      <c r="AM113" s="75">
        <v>44226.56337962963</v>
      </c>
      <c r="AN113" t="s">
        <v>2207</v>
      </c>
      <c r="AO113" s="77" t="s">
        <v>2240</v>
      </c>
      <c r="AP113" t="s">
        <v>66</v>
      </c>
      <c r="AS113" s="2"/>
    </row>
    <row r="114" spans="1:45" ht="15">
      <c r="A114" s="62" t="s">
        <v>208</v>
      </c>
      <c r="B114" s="63"/>
      <c r="C114" s="63" t="s">
        <v>46</v>
      </c>
      <c r="D114" s="64"/>
      <c r="E114" s="66">
        <v>50</v>
      </c>
      <c r="F114" s="93" t="s">
        <v>1921</v>
      </c>
      <c r="G114" s="63"/>
      <c r="H114" s="67" t="str">
        <f>Vertices[[#This Row],[Vertex]]</f>
        <v>zettyaqmar</v>
      </c>
      <c r="I114" s="68"/>
      <c r="J114" s="68"/>
      <c r="K114" s="67" t="s">
        <v>2560</v>
      </c>
      <c r="L114" s="71"/>
      <c r="M114" s="72">
        <v>5490.09912109375</v>
      </c>
      <c r="N114" s="72">
        <v>2767.2529296875</v>
      </c>
      <c r="O114" s="73"/>
      <c r="P114" s="74"/>
      <c r="Q114" s="74"/>
      <c r="R114" s="46">
        <v>1</v>
      </c>
      <c r="S114" s="46">
        <v>0</v>
      </c>
      <c r="T114" s="46">
        <v>1</v>
      </c>
      <c r="U114" s="47">
        <v>0</v>
      </c>
      <c r="V114" s="47">
        <v>0.00149</v>
      </c>
      <c r="W114" s="47">
        <v>0.003688</v>
      </c>
      <c r="X114" s="79"/>
      <c r="Y114" s="79"/>
      <c r="Z114" s="47"/>
      <c r="AA114" s="69">
        <v>114</v>
      </c>
      <c r="AB114" s="69"/>
      <c r="AC114" s="70"/>
      <c r="AD114">
        <v>2282</v>
      </c>
      <c r="AE114">
        <v>748</v>
      </c>
      <c r="AF114">
        <v>177682</v>
      </c>
      <c r="AG114">
        <v>72171</v>
      </c>
      <c r="AM114" s="75">
        <v>39918.5228587963</v>
      </c>
      <c r="AN114" t="s">
        <v>2207</v>
      </c>
      <c r="AO114" s="77" t="s">
        <v>2241</v>
      </c>
      <c r="AP114" t="s">
        <v>66</v>
      </c>
      <c r="AS114" s="2"/>
    </row>
    <row r="115" spans="1:45" ht="15">
      <c r="A115" s="62" t="s">
        <v>209</v>
      </c>
      <c r="B115" s="63"/>
      <c r="C115" s="63" t="s">
        <v>46</v>
      </c>
      <c r="D115" s="64"/>
      <c r="E115" s="66">
        <v>50</v>
      </c>
      <c r="F115" s="93" t="s">
        <v>1922</v>
      </c>
      <c r="G115" s="63"/>
      <c r="H115" s="67" t="str">
        <f>Vertices[[#This Row],[Vertex]]</f>
        <v>luludinson</v>
      </c>
      <c r="I115" s="68"/>
      <c r="J115" s="68"/>
      <c r="K115" s="67" t="s">
        <v>2561</v>
      </c>
      <c r="L115" s="71"/>
      <c r="M115" s="72">
        <v>6308.36376953125</v>
      </c>
      <c r="N115" s="72">
        <v>2739.099365234375</v>
      </c>
      <c r="O115" s="73"/>
      <c r="P115" s="74"/>
      <c r="Q115" s="74"/>
      <c r="R115" s="46">
        <v>1</v>
      </c>
      <c r="S115" s="46">
        <v>0</v>
      </c>
      <c r="T115" s="46">
        <v>1</v>
      </c>
      <c r="U115" s="47">
        <v>0</v>
      </c>
      <c r="V115" s="47">
        <v>0.00149</v>
      </c>
      <c r="W115" s="47">
        <v>0.003688</v>
      </c>
      <c r="X115" s="79"/>
      <c r="Y115" s="79"/>
      <c r="Z115" s="47"/>
      <c r="AA115" s="69">
        <v>115</v>
      </c>
      <c r="AB115" s="69"/>
      <c r="AC115" s="70"/>
      <c r="AD115">
        <v>183</v>
      </c>
      <c r="AE115">
        <v>208</v>
      </c>
      <c r="AF115">
        <v>22857</v>
      </c>
      <c r="AG115">
        <v>33142</v>
      </c>
      <c r="AI115" t="s">
        <v>1385</v>
      </c>
      <c r="AJ115" t="s">
        <v>1627</v>
      </c>
      <c r="AM115" s="75">
        <v>40947.14572916667</v>
      </c>
      <c r="AN115" t="s">
        <v>2207</v>
      </c>
      <c r="AO115" s="77" t="s">
        <v>2242</v>
      </c>
      <c r="AP115" t="s">
        <v>66</v>
      </c>
      <c r="AS115" s="2"/>
    </row>
    <row r="116" spans="1:45" ht="15">
      <c r="A116" s="62" t="s">
        <v>214</v>
      </c>
      <c r="B116" s="63"/>
      <c r="C116" s="63" t="s">
        <v>46</v>
      </c>
      <c r="D116" s="64"/>
      <c r="E116" s="66">
        <v>50</v>
      </c>
      <c r="F116" s="93" t="s">
        <v>1929</v>
      </c>
      <c r="G116" s="63"/>
      <c r="H116" s="67" t="str">
        <f>Vertices[[#This Row],[Vertex]]</f>
        <v>yaonthesky</v>
      </c>
      <c r="I116" s="68"/>
      <c r="J116" s="68"/>
      <c r="K116" s="67" t="s">
        <v>2568</v>
      </c>
      <c r="L116" s="71"/>
      <c r="M116" s="72">
        <v>5124.6513671875</v>
      </c>
      <c r="N116" s="72">
        <v>2889.484130859375</v>
      </c>
      <c r="O116" s="73"/>
      <c r="P116" s="74"/>
      <c r="Q116" s="74"/>
      <c r="R116" s="46">
        <v>1</v>
      </c>
      <c r="S116" s="46">
        <v>0</v>
      </c>
      <c r="T116" s="46">
        <v>1</v>
      </c>
      <c r="U116" s="47">
        <v>0</v>
      </c>
      <c r="V116" s="47">
        <v>0.00149</v>
      </c>
      <c r="W116" s="47">
        <v>0.003688</v>
      </c>
      <c r="X116" s="79"/>
      <c r="Y116" s="79"/>
      <c r="Z116" s="47"/>
      <c r="AA116" s="69">
        <v>116</v>
      </c>
      <c r="AB116" s="69"/>
      <c r="AC116" s="70"/>
      <c r="AD116">
        <v>552</v>
      </c>
      <c r="AE116">
        <v>80</v>
      </c>
      <c r="AF116">
        <v>1570</v>
      </c>
      <c r="AG116">
        <v>1189</v>
      </c>
      <c r="AI116" t="s">
        <v>1392</v>
      </c>
      <c r="AJ116" t="s">
        <v>1651</v>
      </c>
      <c r="AM116" s="75">
        <v>40514.52900462963</v>
      </c>
      <c r="AN116" t="s">
        <v>2207</v>
      </c>
      <c r="AO116" s="77" t="s">
        <v>2249</v>
      </c>
      <c r="AP116" t="s">
        <v>66</v>
      </c>
      <c r="AS116" s="2"/>
    </row>
    <row r="117" spans="1:45" ht="15">
      <c r="A117" s="62" t="s">
        <v>215</v>
      </c>
      <c r="B117" s="63"/>
      <c r="C117" s="63" t="s">
        <v>46</v>
      </c>
      <c r="D117" s="64"/>
      <c r="E117" s="66">
        <v>50</v>
      </c>
      <c r="F117" s="93" t="s">
        <v>1930</v>
      </c>
      <c r="G117" s="63"/>
      <c r="H117" s="67" t="str">
        <f>Vertices[[#This Row],[Vertex]]</f>
        <v>fyzulasyraf</v>
      </c>
      <c r="I117" s="68"/>
      <c r="J117" s="68"/>
      <c r="K117" s="67" t="s">
        <v>2569</v>
      </c>
      <c r="L117" s="71"/>
      <c r="M117" s="72">
        <v>7615.41162109375</v>
      </c>
      <c r="N117" s="72">
        <v>3281.994140625</v>
      </c>
      <c r="O117" s="73"/>
      <c r="P117" s="74"/>
      <c r="Q117" s="74"/>
      <c r="R117" s="46">
        <v>1</v>
      </c>
      <c r="S117" s="46">
        <v>0</v>
      </c>
      <c r="T117" s="46">
        <v>1</v>
      </c>
      <c r="U117" s="47">
        <v>0</v>
      </c>
      <c r="V117" s="47">
        <v>0.00149</v>
      </c>
      <c r="W117" s="47">
        <v>0.003688</v>
      </c>
      <c r="X117" s="79"/>
      <c r="Y117" s="79"/>
      <c r="Z117" s="47"/>
      <c r="AA117" s="69">
        <v>117</v>
      </c>
      <c r="AB117" s="69"/>
      <c r="AC117" s="70"/>
      <c r="AD117">
        <v>80</v>
      </c>
      <c r="AE117">
        <v>69</v>
      </c>
      <c r="AF117">
        <v>11045</v>
      </c>
      <c r="AG117">
        <v>777</v>
      </c>
      <c r="AM117" s="75">
        <v>43760.46467592593</v>
      </c>
      <c r="AN117" t="s">
        <v>2207</v>
      </c>
      <c r="AO117" s="77" t="s">
        <v>2250</v>
      </c>
      <c r="AP117" t="s">
        <v>66</v>
      </c>
      <c r="AS117" s="2"/>
    </row>
    <row r="118" spans="1:45" ht="15">
      <c r="A118" s="62" t="s">
        <v>216</v>
      </c>
      <c r="B118" s="63"/>
      <c r="C118" s="63" t="s">
        <v>46</v>
      </c>
      <c r="D118" s="64"/>
      <c r="E118" s="66">
        <v>50</v>
      </c>
      <c r="F118" s="93" t="s">
        <v>1931</v>
      </c>
      <c r="G118" s="63"/>
      <c r="H118" s="67" t="str">
        <f>Vertices[[#This Row],[Vertex]]</f>
        <v>syafiqnas2</v>
      </c>
      <c r="I118" s="68"/>
      <c r="J118" s="68"/>
      <c r="K118" s="67" t="s">
        <v>2570</v>
      </c>
      <c r="L118" s="71"/>
      <c r="M118" s="72">
        <v>5063.0986328125</v>
      </c>
      <c r="N118" s="72">
        <v>3669.457763671875</v>
      </c>
      <c r="O118" s="73"/>
      <c r="P118" s="74"/>
      <c r="Q118" s="74"/>
      <c r="R118" s="46">
        <v>1</v>
      </c>
      <c r="S118" s="46">
        <v>0</v>
      </c>
      <c r="T118" s="46">
        <v>1</v>
      </c>
      <c r="U118" s="47">
        <v>0</v>
      </c>
      <c r="V118" s="47">
        <v>0.00149</v>
      </c>
      <c r="W118" s="47">
        <v>0.003688</v>
      </c>
      <c r="X118" s="79"/>
      <c r="Y118" s="79"/>
      <c r="Z118" s="47"/>
      <c r="AA118" s="69">
        <v>118</v>
      </c>
      <c r="AB118" s="69"/>
      <c r="AC118" s="70"/>
      <c r="AD118">
        <v>1</v>
      </c>
      <c r="AE118">
        <v>0</v>
      </c>
      <c r="AF118">
        <v>1</v>
      </c>
      <c r="AG118">
        <v>0</v>
      </c>
      <c r="AM118" s="75">
        <v>44675.666921296295</v>
      </c>
      <c r="AN118" t="s">
        <v>2207</v>
      </c>
      <c r="AO118" s="77" t="s">
        <v>2251</v>
      </c>
      <c r="AP118" t="s">
        <v>66</v>
      </c>
      <c r="AS118" s="2"/>
    </row>
    <row r="119" spans="1:45" ht="15">
      <c r="A119" s="62" t="s">
        <v>217</v>
      </c>
      <c r="B119" s="63"/>
      <c r="C119" s="63" t="s">
        <v>46</v>
      </c>
      <c r="D119" s="64"/>
      <c r="E119" s="66">
        <v>50</v>
      </c>
      <c r="F119" s="93" t="s">
        <v>1932</v>
      </c>
      <c r="G119" s="63"/>
      <c r="H119" s="67" t="str">
        <f>Vertices[[#This Row],[Vertex]]</f>
        <v>atiqedeamour</v>
      </c>
      <c r="I119" s="68"/>
      <c r="J119" s="68"/>
      <c r="K119" s="67" t="s">
        <v>2571</v>
      </c>
      <c r="L119" s="71"/>
      <c r="M119" s="72">
        <v>7005.08544921875</v>
      </c>
      <c r="N119" s="72">
        <v>7188.0283203125</v>
      </c>
      <c r="O119" s="73"/>
      <c r="P119" s="74"/>
      <c r="Q119" s="74"/>
      <c r="R119" s="46">
        <v>1</v>
      </c>
      <c r="S119" s="46">
        <v>0</v>
      </c>
      <c r="T119" s="46">
        <v>1</v>
      </c>
      <c r="U119" s="47">
        <v>0</v>
      </c>
      <c r="V119" s="47">
        <v>0.00149</v>
      </c>
      <c r="W119" s="47">
        <v>0.003688</v>
      </c>
      <c r="X119" s="79"/>
      <c r="Y119" s="79"/>
      <c r="Z119" s="47"/>
      <c r="AA119" s="69">
        <v>119</v>
      </c>
      <c r="AB119" s="69"/>
      <c r="AC119" s="70"/>
      <c r="AD119">
        <v>517</v>
      </c>
      <c r="AE119">
        <v>183</v>
      </c>
      <c r="AF119">
        <v>14554</v>
      </c>
      <c r="AG119">
        <v>28373</v>
      </c>
      <c r="AM119" s="75">
        <v>41158.536145833335</v>
      </c>
      <c r="AN119" t="s">
        <v>2207</v>
      </c>
      <c r="AO119" s="77" t="s">
        <v>2252</v>
      </c>
      <c r="AP119" t="s">
        <v>66</v>
      </c>
      <c r="AS119" s="2"/>
    </row>
    <row r="120" spans="1:45" ht="15">
      <c r="A120" s="62" t="s">
        <v>222</v>
      </c>
      <c r="B120" s="63"/>
      <c r="C120" s="63" t="s">
        <v>46</v>
      </c>
      <c r="D120" s="64"/>
      <c r="E120" s="66">
        <v>50</v>
      </c>
      <c r="F120" s="93" t="s">
        <v>1939</v>
      </c>
      <c r="G120" s="63"/>
      <c r="H120" s="67" t="str">
        <f>Vertices[[#This Row],[Vertex]]</f>
        <v>nbihah_</v>
      </c>
      <c r="I120" s="68"/>
      <c r="J120" s="68"/>
      <c r="K120" s="67" t="s">
        <v>2578</v>
      </c>
      <c r="L120" s="71"/>
      <c r="M120" s="72">
        <v>5509.67724609375</v>
      </c>
      <c r="N120" s="72">
        <v>7085.78125</v>
      </c>
      <c r="O120" s="73"/>
      <c r="P120" s="74"/>
      <c r="Q120" s="74"/>
      <c r="R120" s="46">
        <v>1</v>
      </c>
      <c r="S120" s="46">
        <v>0</v>
      </c>
      <c r="T120" s="46">
        <v>1</v>
      </c>
      <c r="U120" s="47">
        <v>0</v>
      </c>
      <c r="V120" s="47">
        <v>0.00149</v>
      </c>
      <c r="W120" s="47">
        <v>0.003688</v>
      </c>
      <c r="X120" s="79"/>
      <c r="Y120" s="79"/>
      <c r="Z120" s="47"/>
      <c r="AA120" s="69">
        <v>120</v>
      </c>
      <c r="AB120" s="69"/>
      <c r="AC120" s="70"/>
      <c r="AD120">
        <v>460</v>
      </c>
      <c r="AE120">
        <v>589</v>
      </c>
      <c r="AF120">
        <v>10165</v>
      </c>
      <c r="AG120">
        <v>2965</v>
      </c>
      <c r="AJ120" t="s">
        <v>1657</v>
      </c>
      <c r="AM120" s="75">
        <v>42269.258125</v>
      </c>
      <c r="AN120" t="s">
        <v>2207</v>
      </c>
      <c r="AO120" s="77" t="s">
        <v>2259</v>
      </c>
      <c r="AP120" t="s">
        <v>66</v>
      </c>
      <c r="AS120" s="2"/>
    </row>
    <row r="121" spans="1:45" ht="15">
      <c r="A121" s="62" t="s">
        <v>225</v>
      </c>
      <c r="B121" s="63"/>
      <c r="C121" s="63" t="s">
        <v>46</v>
      </c>
      <c r="D121" s="64"/>
      <c r="E121" s="66">
        <v>50</v>
      </c>
      <c r="F121" s="93" t="s">
        <v>1943</v>
      </c>
      <c r="G121" s="63"/>
      <c r="H121" s="67" t="str">
        <f>Vertices[[#This Row],[Vertex]]</f>
        <v>jamanisreal</v>
      </c>
      <c r="I121" s="68"/>
      <c r="J121" s="68"/>
      <c r="K121" s="67" t="s">
        <v>2582</v>
      </c>
      <c r="L121" s="71"/>
      <c r="M121" s="72">
        <v>7501.6318359375</v>
      </c>
      <c r="N121" s="72">
        <v>4956.4638671875</v>
      </c>
      <c r="O121" s="73"/>
      <c r="P121" s="74"/>
      <c r="Q121" s="74"/>
      <c r="R121" s="46">
        <v>1</v>
      </c>
      <c r="S121" s="46">
        <v>0</v>
      </c>
      <c r="T121" s="46">
        <v>1</v>
      </c>
      <c r="U121" s="47">
        <v>0</v>
      </c>
      <c r="V121" s="47">
        <v>0.00149</v>
      </c>
      <c r="W121" s="47">
        <v>0.003688</v>
      </c>
      <c r="X121" s="79"/>
      <c r="Y121" s="79"/>
      <c r="Z121" s="47"/>
      <c r="AA121" s="69">
        <v>121</v>
      </c>
      <c r="AB121" s="69"/>
      <c r="AC121" s="70"/>
      <c r="AD121">
        <v>229</v>
      </c>
      <c r="AE121">
        <v>1100</v>
      </c>
      <c r="AF121">
        <v>61140</v>
      </c>
      <c r="AG121">
        <v>0</v>
      </c>
      <c r="AI121" t="s">
        <v>1400</v>
      </c>
      <c r="AJ121" t="s">
        <v>1658</v>
      </c>
      <c r="AM121" s="75">
        <v>42692.12863425926</v>
      </c>
      <c r="AN121" t="s">
        <v>2207</v>
      </c>
      <c r="AO121" s="77" t="s">
        <v>2263</v>
      </c>
      <c r="AP121" t="s">
        <v>66</v>
      </c>
      <c r="AS121" s="2"/>
    </row>
    <row r="122" spans="1:45" ht="15">
      <c r="A122" s="62" t="s">
        <v>226</v>
      </c>
      <c r="B122" s="63"/>
      <c r="C122" s="63" t="s">
        <v>46</v>
      </c>
      <c r="D122" s="64"/>
      <c r="E122" s="66">
        <v>50</v>
      </c>
      <c r="F122" s="93" t="s">
        <v>1944</v>
      </c>
      <c r="G122" s="63"/>
      <c r="H122" s="67" t="str">
        <f>Vertices[[#This Row],[Vertex]]</f>
        <v>areparshad</v>
      </c>
      <c r="I122" s="68"/>
      <c r="J122" s="68"/>
      <c r="K122" s="67" t="s">
        <v>2583</v>
      </c>
      <c r="L122" s="71"/>
      <c r="M122" s="72">
        <v>5203.7353515625</v>
      </c>
      <c r="N122" s="72">
        <v>2941.2265625</v>
      </c>
      <c r="O122" s="73"/>
      <c r="P122" s="74"/>
      <c r="Q122" s="74"/>
      <c r="R122" s="46">
        <v>1</v>
      </c>
      <c r="S122" s="46">
        <v>0</v>
      </c>
      <c r="T122" s="46">
        <v>1</v>
      </c>
      <c r="U122" s="47">
        <v>0</v>
      </c>
      <c r="V122" s="47">
        <v>0.00149</v>
      </c>
      <c r="W122" s="47">
        <v>0.003688</v>
      </c>
      <c r="X122" s="79"/>
      <c r="Y122" s="79"/>
      <c r="Z122" s="47"/>
      <c r="AA122" s="69">
        <v>122</v>
      </c>
      <c r="AB122" s="69"/>
      <c r="AC122" s="70"/>
      <c r="AD122">
        <v>403</v>
      </c>
      <c r="AE122">
        <v>522</v>
      </c>
      <c r="AF122">
        <v>48412</v>
      </c>
      <c r="AG122">
        <v>485</v>
      </c>
      <c r="AI122" t="s">
        <v>1401</v>
      </c>
      <c r="AJ122" t="s">
        <v>1659</v>
      </c>
      <c r="AK122" s="77" t="s">
        <v>1804</v>
      </c>
      <c r="AM122" s="75">
        <v>40739.68540509259</v>
      </c>
      <c r="AN122" t="s">
        <v>2207</v>
      </c>
      <c r="AO122" s="77" t="s">
        <v>2264</v>
      </c>
      <c r="AP122" t="s">
        <v>66</v>
      </c>
      <c r="AS122" s="2"/>
    </row>
    <row r="123" spans="1:45" ht="15">
      <c r="A123" s="62" t="s">
        <v>227</v>
      </c>
      <c r="B123" s="63"/>
      <c r="C123" s="63" t="s">
        <v>46</v>
      </c>
      <c r="D123" s="64"/>
      <c r="E123" s="66">
        <v>50</v>
      </c>
      <c r="F123" s="93" t="s">
        <v>1945</v>
      </c>
      <c r="G123" s="63"/>
      <c r="H123" s="67" t="str">
        <f>Vertices[[#This Row],[Vertex]]</f>
        <v>teddynicky_</v>
      </c>
      <c r="I123" s="68"/>
      <c r="J123" s="68"/>
      <c r="K123" s="67" t="s">
        <v>2584</v>
      </c>
      <c r="L123" s="71"/>
      <c r="M123" s="72">
        <v>7876.625</v>
      </c>
      <c r="N123" s="72">
        <v>5954.86181640625</v>
      </c>
      <c r="O123" s="73"/>
      <c r="P123" s="74"/>
      <c r="Q123" s="74"/>
      <c r="R123" s="46">
        <v>1</v>
      </c>
      <c r="S123" s="46">
        <v>0</v>
      </c>
      <c r="T123" s="46">
        <v>1</v>
      </c>
      <c r="U123" s="47">
        <v>0</v>
      </c>
      <c r="V123" s="47">
        <v>0.00149</v>
      </c>
      <c r="W123" s="47">
        <v>0.003688</v>
      </c>
      <c r="X123" s="79"/>
      <c r="Y123" s="79"/>
      <c r="Z123" s="47"/>
      <c r="AA123" s="69">
        <v>123</v>
      </c>
      <c r="AB123" s="69"/>
      <c r="AC123" s="70"/>
      <c r="AD123">
        <v>386</v>
      </c>
      <c r="AE123">
        <v>264</v>
      </c>
      <c r="AF123">
        <v>32521</v>
      </c>
      <c r="AG123">
        <v>6236</v>
      </c>
      <c r="AJ123" t="s">
        <v>1627</v>
      </c>
      <c r="AM123" s="75">
        <v>39990.55946759259</v>
      </c>
      <c r="AN123" t="s">
        <v>2207</v>
      </c>
      <c r="AO123" s="77" t="s">
        <v>2265</v>
      </c>
      <c r="AP123" t="s">
        <v>66</v>
      </c>
      <c r="AS123" s="2"/>
    </row>
    <row r="124" spans="1:45" ht="15">
      <c r="A124" s="62" t="s">
        <v>228</v>
      </c>
      <c r="B124" s="63"/>
      <c r="C124" s="63" t="s">
        <v>46</v>
      </c>
      <c r="D124" s="64"/>
      <c r="E124" s="66">
        <v>50</v>
      </c>
      <c r="F124" s="93" t="s">
        <v>1946</v>
      </c>
      <c r="G124" s="63"/>
      <c r="H124" s="67" t="str">
        <f>Vertices[[#This Row],[Vertex]]</f>
        <v>meeramhzn</v>
      </c>
      <c r="I124" s="68"/>
      <c r="J124" s="68"/>
      <c r="K124" s="67" t="s">
        <v>2585</v>
      </c>
      <c r="L124" s="71"/>
      <c r="M124" s="72">
        <v>4945.35546875</v>
      </c>
      <c r="N124" s="72">
        <v>3034.369873046875</v>
      </c>
      <c r="O124" s="73"/>
      <c r="P124" s="74"/>
      <c r="Q124" s="74"/>
      <c r="R124" s="46">
        <v>1</v>
      </c>
      <c r="S124" s="46">
        <v>0</v>
      </c>
      <c r="T124" s="46">
        <v>1</v>
      </c>
      <c r="U124" s="47">
        <v>0</v>
      </c>
      <c r="V124" s="47">
        <v>0.00149</v>
      </c>
      <c r="W124" s="47">
        <v>0.003688</v>
      </c>
      <c r="X124" s="79"/>
      <c r="Y124" s="79"/>
      <c r="Z124" s="47"/>
      <c r="AA124" s="69">
        <v>124</v>
      </c>
      <c r="AB124" s="69"/>
      <c r="AC124" s="70"/>
      <c r="AD124">
        <v>179</v>
      </c>
      <c r="AE124">
        <v>182</v>
      </c>
      <c r="AF124">
        <v>59101</v>
      </c>
      <c r="AG124">
        <v>13072</v>
      </c>
      <c r="AI124" t="s">
        <v>1402</v>
      </c>
      <c r="AJ124" t="s">
        <v>1655</v>
      </c>
      <c r="AK124" s="77" t="s">
        <v>1805</v>
      </c>
      <c r="AM124" s="75">
        <v>40863.28239583333</v>
      </c>
      <c r="AN124" t="s">
        <v>2207</v>
      </c>
      <c r="AO124" s="77" t="s">
        <v>2266</v>
      </c>
      <c r="AP124" t="s">
        <v>66</v>
      </c>
      <c r="AS124" s="2"/>
    </row>
    <row r="125" spans="1:45" ht="15">
      <c r="A125" s="62" t="s">
        <v>229</v>
      </c>
      <c r="B125" s="63"/>
      <c r="C125" s="63" t="s">
        <v>46</v>
      </c>
      <c r="D125" s="64"/>
      <c r="E125" s="66">
        <v>50</v>
      </c>
      <c r="F125" s="93" t="s">
        <v>1947</v>
      </c>
      <c r="G125" s="63"/>
      <c r="H125" s="67" t="str">
        <f>Vertices[[#This Row],[Vertex]]</f>
        <v>tdanielch</v>
      </c>
      <c r="I125" s="68"/>
      <c r="J125" s="68"/>
      <c r="K125" s="67" t="s">
        <v>2586</v>
      </c>
      <c r="L125" s="71"/>
      <c r="M125" s="72">
        <v>6003.1787109375</v>
      </c>
      <c r="N125" s="72">
        <v>2447.117919921875</v>
      </c>
      <c r="O125" s="73"/>
      <c r="P125" s="74"/>
      <c r="Q125" s="74"/>
      <c r="R125" s="46">
        <v>1</v>
      </c>
      <c r="S125" s="46">
        <v>0</v>
      </c>
      <c r="T125" s="46">
        <v>1</v>
      </c>
      <c r="U125" s="47">
        <v>0</v>
      </c>
      <c r="V125" s="47">
        <v>0.00149</v>
      </c>
      <c r="W125" s="47">
        <v>0.003688</v>
      </c>
      <c r="X125" s="79"/>
      <c r="Y125" s="79"/>
      <c r="Z125" s="47"/>
      <c r="AA125" s="69">
        <v>125</v>
      </c>
      <c r="AB125" s="69"/>
      <c r="AC125" s="70"/>
      <c r="AD125">
        <v>160</v>
      </c>
      <c r="AE125">
        <v>8085</v>
      </c>
      <c r="AF125">
        <v>3741</v>
      </c>
      <c r="AG125">
        <v>5270</v>
      </c>
      <c r="AI125" t="s">
        <v>1403</v>
      </c>
      <c r="AJ125" t="s">
        <v>1660</v>
      </c>
      <c r="AK125" s="77" t="s">
        <v>1806</v>
      </c>
      <c r="AM125" s="75">
        <v>43560.24878472222</v>
      </c>
      <c r="AN125" t="s">
        <v>2207</v>
      </c>
      <c r="AO125" s="77" t="s">
        <v>2267</v>
      </c>
      <c r="AP125" t="s">
        <v>66</v>
      </c>
      <c r="AS125" s="2"/>
    </row>
    <row r="126" spans="1:45" ht="15">
      <c r="A126" s="62" t="s">
        <v>230</v>
      </c>
      <c r="B126" s="63"/>
      <c r="C126" s="63" t="s">
        <v>46</v>
      </c>
      <c r="D126" s="64"/>
      <c r="E126" s="66">
        <v>50</v>
      </c>
      <c r="F126" s="93" t="s">
        <v>1948</v>
      </c>
      <c r="G126" s="63"/>
      <c r="H126" s="67" t="str">
        <f>Vertices[[#This Row],[Vertex]]</f>
        <v>ub3b3</v>
      </c>
      <c r="I126" s="68"/>
      <c r="J126" s="68"/>
      <c r="K126" s="67" t="s">
        <v>2587</v>
      </c>
      <c r="L126" s="71"/>
      <c r="M126" s="72">
        <v>6992.40234375</v>
      </c>
      <c r="N126" s="72">
        <v>7152.01123046875</v>
      </c>
      <c r="O126" s="73"/>
      <c r="P126" s="74"/>
      <c r="Q126" s="74"/>
      <c r="R126" s="46">
        <v>1</v>
      </c>
      <c r="S126" s="46">
        <v>0</v>
      </c>
      <c r="T126" s="46">
        <v>1</v>
      </c>
      <c r="U126" s="47">
        <v>0</v>
      </c>
      <c r="V126" s="47">
        <v>0.00149</v>
      </c>
      <c r="W126" s="47">
        <v>0.003688</v>
      </c>
      <c r="X126" s="79"/>
      <c r="Y126" s="79"/>
      <c r="Z126" s="47"/>
      <c r="AA126" s="69">
        <v>126</v>
      </c>
      <c r="AB126" s="69"/>
      <c r="AC126" s="70"/>
      <c r="AD126">
        <v>433</v>
      </c>
      <c r="AE126">
        <v>87</v>
      </c>
      <c r="AF126">
        <v>51859</v>
      </c>
      <c r="AG126">
        <v>30996</v>
      </c>
      <c r="AI126" t="s">
        <v>1404</v>
      </c>
      <c r="AM126" s="75">
        <v>43969.023506944446</v>
      </c>
      <c r="AN126" t="s">
        <v>2207</v>
      </c>
      <c r="AO126" s="77" t="s">
        <v>2268</v>
      </c>
      <c r="AP126" t="s">
        <v>66</v>
      </c>
      <c r="AS126" s="2"/>
    </row>
    <row r="127" spans="1:45" ht="15">
      <c r="A127" s="62" t="s">
        <v>231</v>
      </c>
      <c r="B127" s="63"/>
      <c r="C127" s="63" t="s">
        <v>46</v>
      </c>
      <c r="D127" s="64"/>
      <c r="E127" s="66">
        <v>50</v>
      </c>
      <c r="F127" s="93" t="s">
        <v>1949</v>
      </c>
      <c r="G127" s="63"/>
      <c r="H127" s="67" t="str">
        <f>Vertices[[#This Row],[Vertex]]</f>
        <v>nrfaaaiz</v>
      </c>
      <c r="I127" s="68"/>
      <c r="J127" s="68"/>
      <c r="K127" s="67" t="s">
        <v>2588</v>
      </c>
      <c r="L127" s="71"/>
      <c r="M127" s="72">
        <v>4544.2470703125</v>
      </c>
      <c r="N127" s="72">
        <v>4177.69970703125</v>
      </c>
      <c r="O127" s="73"/>
      <c r="P127" s="74"/>
      <c r="Q127" s="74"/>
      <c r="R127" s="46">
        <v>1</v>
      </c>
      <c r="S127" s="46">
        <v>0</v>
      </c>
      <c r="T127" s="46">
        <v>1</v>
      </c>
      <c r="U127" s="47">
        <v>0</v>
      </c>
      <c r="V127" s="47">
        <v>0.00149</v>
      </c>
      <c r="W127" s="47">
        <v>0.003688</v>
      </c>
      <c r="X127" s="79"/>
      <c r="Y127" s="79"/>
      <c r="Z127" s="47"/>
      <c r="AA127" s="69">
        <v>127</v>
      </c>
      <c r="AB127" s="69"/>
      <c r="AC127" s="70"/>
      <c r="AD127">
        <v>180</v>
      </c>
      <c r="AE127">
        <v>991</v>
      </c>
      <c r="AF127">
        <v>34649</v>
      </c>
      <c r="AG127">
        <v>31239</v>
      </c>
      <c r="AI127" t="s">
        <v>1405</v>
      </c>
      <c r="AJ127" t="s">
        <v>1661</v>
      </c>
      <c r="AK127" s="77" t="s">
        <v>1807</v>
      </c>
      <c r="AM127" s="75">
        <v>40875.11708333333</v>
      </c>
      <c r="AN127" t="s">
        <v>2207</v>
      </c>
      <c r="AO127" s="77" t="s">
        <v>2269</v>
      </c>
      <c r="AP127" t="s">
        <v>66</v>
      </c>
      <c r="AS127" s="2"/>
    </row>
    <row r="128" spans="1:45" ht="15">
      <c r="A128" s="62" t="s">
        <v>232</v>
      </c>
      <c r="B128" s="63"/>
      <c r="C128" s="63" t="s">
        <v>46</v>
      </c>
      <c r="D128" s="64"/>
      <c r="E128" s="66">
        <v>50</v>
      </c>
      <c r="F128" s="93" t="s">
        <v>1950</v>
      </c>
      <c r="G128" s="63"/>
      <c r="H128" s="67" t="str">
        <f>Vertices[[#This Row],[Vertex]]</f>
        <v>adlnsfy</v>
      </c>
      <c r="I128" s="68"/>
      <c r="J128" s="68"/>
      <c r="K128" s="67" t="s">
        <v>2589</v>
      </c>
      <c r="L128" s="71"/>
      <c r="M128" s="72">
        <v>6390.35791015625</v>
      </c>
      <c r="N128" s="72">
        <v>6448.130859375</v>
      </c>
      <c r="O128" s="73"/>
      <c r="P128" s="74"/>
      <c r="Q128" s="74"/>
      <c r="R128" s="46">
        <v>1</v>
      </c>
      <c r="S128" s="46">
        <v>0</v>
      </c>
      <c r="T128" s="46">
        <v>1</v>
      </c>
      <c r="U128" s="47">
        <v>0</v>
      </c>
      <c r="V128" s="47">
        <v>0.00149</v>
      </c>
      <c r="W128" s="47">
        <v>0.003688</v>
      </c>
      <c r="X128" s="79"/>
      <c r="Y128" s="79"/>
      <c r="Z128" s="47"/>
      <c r="AA128" s="69">
        <v>128</v>
      </c>
      <c r="AB128" s="69"/>
      <c r="AC128" s="70"/>
      <c r="AD128">
        <v>228</v>
      </c>
      <c r="AE128">
        <v>219</v>
      </c>
      <c r="AF128">
        <v>42177</v>
      </c>
      <c r="AG128">
        <v>943</v>
      </c>
      <c r="AI128" t="s">
        <v>1406</v>
      </c>
      <c r="AM128" s="75">
        <v>42085.47659722222</v>
      </c>
      <c r="AN128" t="s">
        <v>2207</v>
      </c>
      <c r="AO128" s="77" t="s">
        <v>2270</v>
      </c>
      <c r="AP128" t="s">
        <v>66</v>
      </c>
      <c r="AS128" s="2"/>
    </row>
    <row r="129" spans="1:45" ht="15">
      <c r="A129" s="62" t="s">
        <v>233</v>
      </c>
      <c r="B129" s="63"/>
      <c r="C129" s="63" t="s">
        <v>46</v>
      </c>
      <c r="D129" s="64"/>
      <c r="E129" s="66">
        <v>50</v>
      </c>
      <c r="F129" s="93" t="s">
        <v>1951</v>
      </c>
      <c r="G129" s="63"/>
      <c r="H129" s="67" t="str">
        <f>Vertices[[#This Row],[Vertex]]</f>
        <v>qeelahans</v>
      </c>
      <c r="I129" s="68"/>
      <c r="J129" s="68"/>
      <c r="K129" s="67" t="s">
        <v>2590</v>
      </c>
      <c r="L129" s="71"/>
      <c r="M129" s="72">
        <v>5548.46826171875</v>
      </c>
      <c r="N129" s="72">
        <v>5588.3603515625</v>
      </c>
      <c r="O129" s="73"/>
      <c r="P129" s="74"/>
      <c r="Q129" s="74"/>
      <c r="R129" s="46">
        <v>1</v>
      </c>
      <c r="S129" s="46">
        <v>0</v>
      </c>
      <c r="T129" s="46">
        <v>1</v>
      </c>
      <c r="U129" s="47">
        <v>0</v>
      </c>
      <c r="V129" s="47">
        <v>0.00149</v>
      </c>
      <c r="W129" s="47">
        <v>0.003688</v>
      </c>
      <c r="X129" s="79"/>
      <c r="Y129" s="79"/>
      <c r="Z129" s="47"/>
      <c r="AA129" s="69">
        <v>129</v>
      </c>
      <c r="AB129" s="69"/>
      <c r="AC129" s="70"/>
      <c r="AD129">
        <v>411</v>
      </c>
      <c r="AE129">
        <v>78</v>
      </c>
      <c r="AF129">
        <v>1938</v>
      </c>
      <c r="AG129">
        <v>9906</v>
      </c>
      <c r="AI129" t="s">
        <v>1407</v>
      </c>
      <c r="AM129" s="75">
        <v>43249.26903935185</v>
      </c>
      <c r="AN129" t="s">
        <v>2207</v>
      </c>
      <c r="AO129" s="77" t="s">
        <v>2271</v>
      </c>
      <c r="AP129" t="s">
        <v>66</v>
      </c>
      <c r="AS129" s="2"/>
    </row>
    <row r="130" spans="1:45" ht="15">
      <c r="A130" s="62" t="s">
        <v>234</v>
      </c>
      <c r="B130" s="63"/>
      <c r="C130" s="63" t="s">
        <v>46</v>
      </c>
      <c r="D130" s="64"/>
      <c r="E130" s="66">
        <v>50</v>
      </c>
      <c r="F130" s="93" t="s">
        <v>1952</v>
      </c>
      <c r="G130" s="63"/>
      <c r="H130" s="67" t="str">
        <f>Vertices[[#This Row],[Vertex]]</f>
        <v>eraabrahim</v>
      </c>
      <c r="I130" s="68"/>
      <c r="J130" s="68"/>
      <c r="K130" s="67" t="s">
        <v>2591</v>
      </c>
      <c r="L130" s="71"/>
      <c r="M130" s="72">
        <v>5016.27685546875</v>
      </c>
      <c r="N130" s="72">
        <v>4325.12744140625</v>
      </c>
      <c r="O130" s="73"/>
      <c r="P130" s="74"/>
      <c r="Q130" s="74"/>
      <c r="R130" s="46">
        <v>1</v>
      </c>
      <c r="S130" s="46">
        <v>0</v>
      </c>
      <c r="T130" s="46">
        <v>1</v>
      </c>
      <c r="U130" s="47">
        <v>0</v>
      </c>
      <c r="V130" s="47">
        <v>0.00149</v>
      </c>
      <c r="W130" s="47">
        <v>0.003688</v>
      </c>
      <c r="X130" s="79"/>
      <c r="Y130" s="79"/>
      <c r="Z130" s="47"/>
      <c r="AA130" s="69">
        <v>130</v>
      </c>
      <c r="AB130" s="69"/>
      <c r="AC130" s="70"/>
      <c r="AD130">
        <v>506</v>
      </c>
      <c r="AE130">
        <v>615</v>
      </c>
      <c r="AF130">
        <v>40931</v>
      </c>
      <c r="AG130">
        <v>6067</v>
      </c>
      <c r="AI130" t="s">
        <v>1408</v>
      </c>
      <c r="AJ130" t="s">
        <v>1662</v>
      </c>
      <c r="AK130" s="77" t="s">
        <v>1808</v>
      </c>
      <c r="AM130" s="75">
        <v>40150.328564814816</v>
      </c>
      <c r="AN130" t="s">
        <v>2207</v>
      </c>
      <c r="AO130" s="77" t="s">
        <v>2272</v>
      </c>
      <c r="AP130" t="s">
        <v>66</v>
      </c>
      <c r="AS130" s="2"/>
    </row>
    <row r="131" spans="1:45" ht="15">
      <c r="A131" s="62" t="s">
        <v>239</v>
      </c>
      <c r="B131" s="63"/>
      <c r="C131" s="63" t="s">
        <v>46</v>
      </c>
      <c r="D131" s="64"/>
      <c r="E131" s="66">
        <v>50</v>
      </c>
      <c r="F131" s="93" t="s">
        <v>1957</v>
      </c>
      <c r="G131" s="63"/>
      <c r="H131" s="67" t="str">
        <f>Vertices[[#This Row],[Vertex]]</f>
        <v>bellakmazlan</v>
      </c>
      <c r="I131" s="68"/>
      <c r="J131" s="68"/>
      <c r="K131" s="67" t="s">
        <v>2596</v>
      </c>
      <c r="L131" s="71"/>
      <c r="M131" s="72">
        <v>6312.0126953125</v>
      </c>
      <c r="N131" s="72">
        <v>7301.57958984375</v>
      </c>
      <c r="O131" s="73"/>
      <c r="P131" s="74"/>
      <c r="Q131" s="74"/>
      <c r="R131" s="46">
        <v>1</v>
      </c>
      <c r="S131" s="46">
        <v>0</v>
      </c>
      <c r="T131" s="46">
        <v>1</v>
      </c>
      <c r="U131" s="47">
        <v>0</v>
      </c>
      <c r="V131" s="47">
        <v>0.00149</v>
      </c>
      <c r="W131" s="47">
        <v>0.003688</v>
      </c>
      <c r="X131" s="79"/>
      <c r="Y131" s="79"/>
      <c r="Z131" s="47"/>
      <c r="AA131" s="69">
        <v>131</v>
      </c>
      <c r="AB131" s="69"/>
      <c r="AC131" s="70"/>
      <c r="AD131">
        <v>404</v>
      </c>
      <c r="AE131">
        <v>382</v>
      </c>
      <c r="AF131">
        <v>61514</v>
      </c>
      <c r="AG131">
        <v>1327</v>
      </c>
      <c r="AI131" t="s">
        <v>1413</v>
      </c>
      <c r="AJ131" t="s">
        <v>1664</v>
      </c>
      <c r="AM131" s="75">
        <v>41899.23662037037</v>
      </c>
      <c r="AN131" t="s">
        <v>2207</v>
      </c>
      <c r="AO131" s="77" t="s">
        <v>2277</v>
      </c>
      <c r="AP131" t="s">
        <v>66</v>
      </c>
      <c r="AS131" s="2"/>
    </row>
    <row r="132" spans="1:45" ht="15">
      <c r="A132" s="62" t="s">
        <v>240</v>
      </c>
      <c r="B132" s="63"/>
      <c r="C132" s="63" t="s">
        <v>46</v>
      </c>
      <c r="D132" s="64"/>
      <c r="E132" s="66">
        <v>50</v>
      </c>
      <c r="F132" s="93" t="s">
        <v>1958</v>
      </c>
      <c r="G132" s="63"/>
      <c r="H132" s="67" t="str">
        <f>Vertices[[#This Row],[Vertex]]</f>
        <v>fatinnurthalia</v>
      </c>
      <c r="I132" s="68"/>
      <c r="J132" s="68"/>
      <c r="K132" s="67" t="s">
        <v>2597</v>
      </c>
      <c r="L132" s="71"/>
      <c r="M132" s="72">
        <v>5377.755859375</v>
      </c>
      <c r="N132" s="72">
        <v>4546.3505859375</v>
      </c>
      <c r="O132" s="73"/>
      <c r="P132" s="74"/>
      <c r="Q132" s="74"/>
      <c r="R132" s="46">
        <v>1</v>
      </c>
      <c r="S132" s="46">
        <v>0</v>
      </c>
      <c r="T132" s="46">
        <v>1</v>
      </c>
      <c r="U132" s="47">
        <v>0</v>
      </c>
      <c r="V132" s="47">
        <v>0.00149</v>
      </c>
      <c r="W132" s="47">
        <v>0.003688</v>
      </c>
      <c r="X132" s="79"/>
      <c r="Y132" s="79"/>
      <c r="Z132" s="47"/>
      <c r="AA132" s="69">
        <v>132</v>
      </c>
      <c r="AB132" s="69"/>
      <c r="AC132" s="70"/>
      <c r="AD132">
        <v>277</v>
      </c>
      <c r="AE132">
        <v>281</v>
      </c>
      <c r="AF132">
        <v>59267</v>
      </c>
      <c r="AG132">
        <v>22945</v>
      </c>
      <c r="AJ132" t="s">
        <v>1665</v>
      </c>
      <c r="AK132" s="77" t="s">
        <v>1811</v>
      </c>
      <c r="AM132" s="75">
        <v>41208.405856481484</v>
      </c>
      <c r="AN132" t="s">
        <v>2207</v>
      </c>
      <c r="AO132" s="77" t="s">
        <v>2278</v>
      </c>
      <c r="AP132" t="s">
        <v>66</v>
      </c>
      <c r="AS132" s="2"/>
    </row>
    <row r="133" spans="1:45" ht="15">
      <c r="A133" s="62" t="s">
        <v>242</v>
      </c>
      <c r="B133" s="63"/>
      <c r="C133" s="63" t="s">
        <v>46</v>
      </c>
      <c r="D133" s="64"/>
      <c r="E133" s="66">
        <v>50</v>
      </c>
      <c r="F133" s="93" t="s">
        <v>1965</v>
      </c>
      <c r="G133" s="63"/>
      <c r="H133" s="67" t="str">
        <f>Vertices[[#This Row],[Vertex]]</f>
        <v>mimiemoniie</v>
      </c>
      <c r="I133" s="68"/>
      <c r="J133" s="68"/>
      <c r="K133" s="67" t="s">
        <v>2604</v>
      </c>
      <c r="L133" s="71"/>
      <c r="M133" s="72">
        <v>5699.4716796875</v>
      </c>
      <c r="N133" s="72">
        <v>7154.419921875</v>
      </c>
      <c r="O133" s="73"/>
      <c r="P133" s="74"/>
      <c r="Q133" s="74"/>
      <c r="R133" s="46">
        <v>1</v>
      </c>
      <c r="S133" s="46">
        <v>0</v>
      </c>
      <c r="T133" s="46">
        <v>1</v>
      </c>
      <c r="U133" s="47">
        <v>0</v>
      </c>
      <c r="V133" s="47">
        <v>0.00149</v>
      </c>
      <c r="W133" s="47">
        <v>0.003688</v>
      </c>
      <c r="X133" s="79"/>
      <c r="Y133" s="79"/>
      <c r="Z133" s="47"/>
      <c r="AA133" s="69">
        <v>133</v>
      </c>
      <c r="AB133" s="69"/>
      <c r="AC133" s="70"/>
      <c r="AD133">
        <v>889</v>
      </c>
      <c r="AE133">
        <v>291</v>
      </c>
      <c r="AF133">
        <v>15416</v>
      </c>
      <c r="AG133">
        <v>44</v>
      </c>
      <c r="AI133" t="s">
        <v>1420</v>
      </c>
      <c r="AJ133" t="s">
        <v>1652</v>
      </c>
      <c r="AK133" s="77" t="s">
        <v>1818</v>
      </c>
      <c r="AM133" s="75">
        <v>44268.77142361111</v>
      </c>
      <c r="AN133" t="s">
        <v>2207</v>
      </c>
      <c r="AO133" s="77" t="s">
        <v>2285</v>
      </c>
      <c r="AP133" t="s">
        <v>66</v>
      </c>
      <c r="AS133" s="2"/>
    </row>
    <row r="134" spans="1:45" ht="15">
      <c r="A134" s="62" t="s">
        <v>243</v>
      </c>
      <c r="B134" s="63"/>
      <c r="C134" s="63" t="s">
        <v>46</v>
      </c>
      <c r="D134" s="64"/>
      <c r="E134" s="66">
        <v>50</v>
      </c>
      <c r="F134" s="93" t="s">
        <v>1966</v>
      </c>
      <c r="G134" s="63"/>
      <c r="H134" s="67" t="str">
        <f>Vertices[[#This Row],[Vertex]]</f>
        <v>tom_harmoni</v>
      </c>
      <c r="I134" s="68"/>
      <c r="J134" s="68"/>
      <c r="K134" s="67" t="s">
        <v>2605</v>
      </c>
      <c r="L134" s="71"/>
      <c r="M134" s="72">
        <v>7613.740234375</v>
      </c>
      <c r="N134" s="72">
        <v>6423.47119140625</v>
      </c>
      <c r="O134" s="73"/>
      <c r="P134" s="74"/>
      <c r="Q134" s="74"/>
      <c r="R134" s="46">
        <v>1</v>
      </c>
      <c r="S134" s="46">
        <v>0</v>
      </c>
      <c r="T134" s="46">
        <v>1</v>
      </c>
      <c r="U134" s="47">
        <v>0</v>
      </c>
      <c r="V134" s="47">
        <v>0.00149</v>
      </c>
      <c r="W134" s="47">
        <v>0.003688</v>
      </c>
      <c r="X134" s="79"/>
      <c r="Y134" s="79"/>
      <c r="Z134" s="47"/>
      <c r="AA134" s="69">
        <v>134</v>
      </c>
      <c r="AB134" s="69"/>
      <c r="AC134" s="70"/>
      <c r="AD134">
        <v>126</v>
      </c>
      <c r="AE134">
        <v>76</v>
      </c>
      <c r="AF134">
        <v>2464</v>
      </c>
      <c r="AG134">
        <v>34245</v>
      </c>
      <c r="AJ134" t="s">
        <v>1650</v>
      </c>
      <c r="AM134" s="75">
        <v>42629.52982638889</v>
      </c>
      <c r="AN134" t="s">
        <v>2207</v>
      </c>
      <c r="AO134" s="77" t="s">
        <v>2286</v>
      </c>
      <c r="AP134" t="s">
        <v>66</v>
      </c>
      <c r="AS134" s="2"/>
    </row>
    <row r="135" spans="1:45" ht="15">
      <c r="A135" s="62" t="s">
        <v>244</v>
      </c>
      <c r="B135" s="63"/>
      <c r="C135" s="63" t="s">
        <v>46</v>
      </c>
      <c r="D135" s="64"/>
      <c r="E135" s="66">
        <v>50</v>
      </c>
      <c r="F135" s="93" t="s">
        <v>1967</v>
      </c>
      <c r="G135" s="63"/>
      <c r="H135" s="67" t="str">
        <f>Vertices[[#This Row],[Vertex]]</f>
        <v>foisunique</v>
      </c>
      <c r="I135" s="68"/>
      <c r="J135" s="68"/>
      <c r="K135" s="67" t="s">
        <v>2606</v>
      </c>
      <c r="L135" s="71"/>
      <c r="M135" s="72">
        <v>6579.1513671875</v>
      </c>
      <c r="N135" s="72">
        <v>2727.072265625</v>
      </c>
      <c r="O135" s="73"/>
      <c r="P135" s="74"/>
      <c r="Q135" s="74"/>
      <c r="R135" s="46">
        <v>1</v>
      </c>
      <c r="S135" s="46">
        <v>0</v>
      </c>
      <c r="T135" s="46">
        <v>1</v>
      </c>
      <c r="U135" s="47">
        <v>0</v>
      </c>
      <c r="V135" s="47">
        <v>0.00149</v>
      </c>
      <c r="W135" s="47">
        <v>0.003688</v>
      </c>
      <c r="X135" s="79"/>
      <c r="Y135" s="79"/>
      <c r="Z135" s="47"/>
      <c r="AA135" s="69">
        <v>135</v>
      </c>
      <c r="AB135" s="69"/>
      <c r="AC135" s="70"/>
      <c r="AD135">
        <v>151</v>
      </c>
      <c r="AE135">
        <v>272</v>
      </c>
      <c r="AF135">
        <v>105616</v>
      </c>
      <c r="AG135">
        <v>3146</v>
      </c>
      <c r="AI135" t="s">
        <v>1421</v>
      </c>
      <c r="AJ135" t="s">
        <v>1669</v>
      </c>
      <c r="AM135" s="75">
        <v>41159.71460648148</v>
      </c>
      <c r="AN135" t="s">
        <v>2207</v>
      </c>
      <c r="AO135" s="77" t="s">
        <v>2287</v>
      </c>
      <c r="AP135" t="s">
        <v>66</v>
      </c>
      <c r="AS135" s="2"/>
    </row>
    <row r="136" spans="1:45" ht="15">
      <c r="A136" s="62" t="s">
        <v>245</v>
      </c>
      <c r="B136" s="63"/>
      <c r="C136" s="63" t="s">
        <v>46</v>
      </c>
      <c r="D136" s="64"/>
      <c r="E136" s="66">
        <v>50</v>
      </c>
      <c r="F136" s="93" t="s">
        <v>1968</v>
      </c>
      <c r="G136" s="63"/>
      <c r="H136" s="67" t="str">
        <f>Vertices[[#This Row],[Vertex]]</f>
        <v>zafrialimi</v>
      </c>
      <c r="I136" s="68"/>
      <c r="J136" s="68"/>
      <c r="K136" s="67" t="s">
        <v>2607</v>
      </c>
      <c r="L136" s="71"/>
      <c r="M136" s="72">
        <v>4732.27294921875</v>
      </c>
      <c r="N136" s="72">
        <v>4315.49609375</v>
      </c>
      <c r="O136" s="73"/>
      <c r="P136" s="74"/>
      <c r="Q136" s="74"/>
      <c r="R136" s="46">
        <v>1</v>
      </c>
      <c r="S136" s="46">
        <v>0</v>
      </c>
      <c r="T136" s="46">
        <v>1</v>
      </c>
      <c r="U136" s="47">
        <v>0</v>
      </c>
      <c r="V136" s="47">
        <v>0.00149</v>
      </c>
      <c r="W136" s="47">
        <v>0.003688</v>
      </c>
      <c r="X136" s="79"/>
      <c r="Y136" s="79"/>
      <c r="Z136" s="47"/>
      <c r="AA136" s="69">
        <v>136</v>
      </c>
      <c r="AB136" s="69"/>
      <c r="AC136" s="70"/>
      <c r="AD136">
        <v>448</v>
      </c>
      <c r="AE136">
        <v>800</v>
      </c>
      <c r="AF136">
        <v>45451</v>
      </c>
      <c r="AG136">
        <v>14295</v>
      </c>
      <c r="AI136" t="s">
        <v>1422</v>
      </c>
      <c r="AK136" s="77" t="s">
        <v>1819</v>
      </c>
      <c r="AM136" s="75">
        <v>41067.04476851852</v>
      </c>
      <c r="AN136" t="s">
        <v>2207</v>
      </c>
      <c r="AO136" s="77" t="s">
        <v>2288</v>
      </c>
      <c r="AP136" t="s">
        <v>66</v>
      </c>
      <c r="AS136" s="2"/>
    </row>
    <row r="137" spans="1:45" ht="15">
      <c r="A137" s="62" t="s">
        <v>246</v>
      </c>
      <c r="B137" s="63"/>
      <c r="C137" s="63" t="s">
        <v>46</v>
      </c>
      <c r="D137" s="64"/>
      <c r="E137" s="66">
        <v>50</v>
      </c>
      <c r="F137" s="93" t="s">
        <v>1969</v>
      </c>
      <c r="G137" s="63"/>
      <c r="H137" s="67" t="str">
        <f>Vertices[[#This Row],[Vertex]]</f>
        <v>amirazril_0812</v>
      </c>
      <c r="I137" s="68"/>
      <c r="J137" s="68"/>
      <c r="K137" s="67" t="s">
        <v>2608</v>
      </c>
      <c r="L137" s="71"/>
      <c r="M137" s="72">
        <v>8077.2119140625</v>
      </c>
      <c r="N137" s="72">
        <v>5133.0009765625</v>
      </c>
      <c r="O137" s="73"/>
      <c r="P137" s="74"/>
      <c r="Q137" s="74"/>
      <c r="R137" s="46">
        <v>1</v>
      </c>
      <c r="S137" s="46">
        <v>0</v>
      </c>
      <c r="T137" s="46">
        <v>1</v>
      </c>
      <c r="U137" s="47">
        <v>0</v>
      </c>
      <c r="V137" s="47">
        <v>0.00149</v>
      </c>
      <c r="W137" s="47">
        <v>0.003688</v>
      </c>
      <c r="X137" s="79"/>
      <c r="Y137" s="79"/>
      <c r="Z137" s="47"/>
      <c r="AA137" s="69">
        <v>137</v>
      </c>
      <c r="AB137" s="69"/>
      <c r="AC137" s="70"/>
      <c r="AD137">
        <v>371</v>
      </c>
      <c r="AE137">
        <v>419</v>
      </c>
      <c r="AF137">
        <v>60012</v>
      </c>
      <c r="AG137">
        <v>19857</v>
      </c>
      <c r="AI137" t="s">
        <v>1423</v>
      </c>
      <c r="AJ137" t="s">
        <v>1627</v>
      </c>
      <c r="AK137" s="77" t="s">
        <v>1820</v>
      </c>
      <c r="AM137" s="75">
        <v>41629.989120370374</v>
      </c>
      <c r="AN137" t="s">
        <v>2207</v>
      </c>
      <c r="AO137" s="77" t="s">
        <v>2289</v>
      </c>
      <c r="AP137" t="s">
        <v>66</v>
      </c>
      <c r="AS137" s="2"/>
    </row>
    <row r="138" spans="1:45" ht="15">
      <c r="A138" s="62" t="s">
        <v>247</v>
      </c>
      <c r="B138" s="63"/>
      <c r="C138" s="63" t="s">
        <v>46</v>
      </c>
      <c r="D138" s="64"/>
      <c r="E138" s="66">
        <v>50</v>
      </c>
      <c r="F138" s="93" t="s">
        <v>1970</v>
      </c>
      <c r="G138" s="63"/>
      <c r="H138" s="67" t="str">
        <f>Vertices[[#This Row],[Vertex]]</f>
        <v>itsme_lyndaa</v>
      </c>
      <c r="I138" s="68"/>
      <c r="J138" s="68"/>
      <c r="K138" s="67" t="s">
        <v>2609</v>
      </c>
      <c r="L138" s="71"/>
      <c r="M138" s="72">
        <v>5099.2890625</v>
      </c>
      <c r="N138" s="72">
        <v>6267.14111328125</v>
      </c>
      <c r="O138" s="73"/>
      <c r="P138" s="74"/>
      <c r="Q138" s="74"/>
      <c r="R138" s="46">
        <v>1</v>
      </c>
      <c r="S138" s="46">
        <v>0</v>
      </c>
      <c r="T138" s="46">
        <v>1</v>
      </c>
      <c r="U138" s="47">
        <v>0</v>
      </c>
      <c r="V138" s="47">
        <v>0.00149</v>
      </c>
      <c r="W138" s="47">
        <v>0.003688</v>
      </c>
      <c r="X138" s="79"/>
      <c r="Y138" s="79"/>
      <c r="Z138" s="47"/>
      <c r="AA138" s="69">
        <v>138</v>
      </c>
      <c r="AB138" s="69"/>
      <c r="AC138" s="70"/>
      <c r="AD138">
        <v>287</v>
      </c>
      <c r="AE138">
        <v>295</v>
      </c>
      <c r="AF138">
        <v>23966</v>
      </c>
      <c r="AG138">
        <v>9007</v>
      </c>
      <c r="AI138" t="s">
        <v>1424</v>
      </c>
      <c r="AJ138" t="s">
        <v>1670</v>
      </c>
      <c r="AM138" s="75">
        <v>40321.354375</v>
      </c>
      <c r="AN138" t="s">
        <v>2207</v>
      </c>
      <c r="AO138" s="77" t="s">
        <v>2290</v>
      </c>
      <c r="AP138" t="s">
        <v>66</v>
      </c>
      <c r="AS138" s="2"/>
    </row>
    <row r="139" spans="1:45" ht="15">
      <c r="A139" s="62" t="s">
        <v>248</v>
      </c>
      <c r="B139" s="63"/>
      <c r="C139" s="63" t="s">
        <v>46</v>
      </c>
      <c r="D139" s="64"/>
      <c r="E139" s="66">
        <v>50</v>
      </c>
      <c r="F139" s="93" t="s">
        <v>1971</v>
      </c>
      <c r="G139" s="63"/>
      <c r="H139" s="67" t="str">
        <f>Vertices[[#This Row],[Vertex]]</f>
        <v>lucqmars_</v>
      </c>
      <c r="I139" s="68"/>
      <c r="J139" s="68"/>
      <c r="K139" s="67" t="s">
        <v>2610</v>
      </c>
      <c r="L139" s="71"/>
      <c r="M139" s="72">
        <v>7929.64013671875</v>
      </c>
      <c r="N139" s="72">
        <v>5480.35693359375</v>
      </c>
      <c r="O139" s="73"/>
      <c r="P139" s="74"/>
      <c r="Q139" s="74"/>
      <c r="R139" s="46">
        <v>1</v>
      </c>
      <c r="S139" s="46">
        <v>0</v>
      </c>
      <c r="T139" s="46">
        <v>1</v>
      </c>
      <c r="U139" s="47">
        <v>0</v>
      </c>
      <c r="V139" s="47">
        <v>0.00149</v>
      </c>
      <c r="W139" s="47">
        <v>0.003688</v>
      </c>
      <c r="X139" s="79"/>
      <c r="Y139" s="79"/>
      <c r="Z139" s="47"/>
      <c r="AA139" s="69">
        <v>139</v>
      </c>
      <c r="AB139" s="69"/>
      <c r="AC139" s="70"/>
      <c r="AD139">
        <v>1016</v>
      </c>
      <c r="AE139">
        <v>116</v>
      </c>
      <c r="AF139">
        <v>14821</v>
      </c>
      <c r="AG139">
        <v>10069</v>
      </c>
      <c r="AI139" t="s">
        <v>1425</v>
      </c>
      <c r="AM139" s="75">
        <v>42758.80603009259</v>
      </c>
      <c r="AN139" t="s">
        <v>2207</v>
      </c>
      <c r="AO139" s="77" t="s">
        <v>2291</v>
      </c>
      <c r="AP139" t="s">
        <v>66</v>
      </c>
      <c r="AS139" s="2"/>
    </row>
    <row r="140" spans="1:45" ht="15">
      <c r="A140" s="62" t="s">
        <v>251</v>
      </c>
      <c r="B140" s="63"/>
      <c r="C140" s="63" t="s">
        <v>46</v>
      </c>
      <c r="D140" s="64"/>
      <c r="E140" s="66">
        <v>50</v>
      </c>
      <c r="F140" s="93" t="s">
        <v>1978</v>
      </c>
      <c r="G140" s="63"/>
      <c r="H140" s="67" t="str">
        <f>Vertices[[#This Row],[Vertex]]</f>
        <v>fadhimuhamad</v>
      </c>
      <c r="I140" s="68"/>
      <c r="J140" s="68"/>
      <c r="K140" s="67" t="s">
        <v>2617</v>
      </c>
      <c r="L140" s="71"/>
      <c r="M140" s="72">
        <v>7755.7177734375</v>
      </c>
      <c r="N140" s="72">
        <v>3640.471923828125</v>
      </c>
      <c r="O140" s="73"/>
      <c r="P140" s="74"/>
      <c r="Q140" s="74"/>
      <c r="R140" s="46">
        <v>1</v>
      </c>
      <c r="S140" s="46">
        <v>0</v>
      </c>
      <c r="T140" s="46">
        <v>1</v>
      </c>
      <c r="U140" s="47">
        <v>0</v>
      </c>
      <c r="V140" s="47">
        <v>0.00149</v>
      </c>
      <c r="W140" s="47">
        <v>0.003688</v>
      </c>
      <c r="X140" s="79"/>
      <c r="Y140" s="79"/>
      <c r="Z140" s="47"/>
      <c r="AA140" s="69">
        <v>140</v>
      </c>
      <c r="AB140" s="69"/>
      <c r="AC140" s="70"/>
      <c r="AD140">
        <v>14</v>
      </c>
      <c r="AE140">
        <v>1</v>
      </c>
      <c r="AF140">
        <v>132</v>
      </c>
      <c r="AG140">
        <v>2</v>
      </c>
      <c r="AI140" t="s">
        <v>1429</v>
      </c>
      <c r="AJ140" t="s">
        <v>1673</v>
      </c>
      <c r="AM140" s="75">
        <v>41560.370092592595</v>
      </c>
      <c r="AN140" t="s">
        <v>2207</v>
      </c>
      <c r="AO140" s="77" t="s">
        <v>2298</v>
      </c>
      <c r="AP140" t="s">
        <v>66</v>
      </c>
      <c r="AS140" s="2"/>
    </row>
    <row r="141" spans="1:45" ht="15">
      <c r="A141" s="62" t="s">
        <v>252</v>
      </c>
      <c r="B141" s="63"/>
      <c r="C141" s="63" t="s">
        <v>46</v>
      </c>
      <c r="D141" s="64"/>
      <c r="E141" s="66">
        <v>50</v>
      </c>
      <c r="F141" s="93" t="s">
        <v>1979</v>
      </c>
      <c r="G141" s="63"/>
      <c r="H141" s="67" t="str">
        <f>Vertices[[#This Row],[Vertex]]</f>
        <v>aliviera</v>
      </c>
      <c r="I141" s="68"/>
      <c r="J141" s="68"/>
      <c r="K141" s="67" t="s">
        <v>2618</v>
      </c>
      <c r="L141" s="71"/>
      <c r="M141" s="72">
        <v>5458.74462890625</v>
      </c>
      <c r="N141" s="72">
        <v>5352.46923828125</v>
      </c>
      <c r="O141" s="73"/>
      <c r="P141" s="74"/>
      <c r="Q141" s="74"/>
      <c r="R141" s="46">
        <v>1</v>
      </c>
      <c r="S141" s="46">
        <v>0</v>
      </c>
      <c r="T141" s="46">
        <v>1</v>
      </c>
      <c r="U141" s="47">
        <v>0</v>
      </c>
      <c r="V141" s="47">
        <v>0.00149</v>
      </c>
      <c r="W141" s="47">
        <v>0.003688</v>
      </c>
      <c r="X141" s="79"/>
      <c r="Y141" s="79"/>
      <c r="Z141" s="47"/>
      <c r="AA141" s="69">
        <v>141</v>
      </c>
      <c r="AB141" s="69"/>
      <c r="AC141" s="70"/>
      <c r="AD141">
        <v>470</v>
      </c>
      <c r="AE141">
        <v>269</v>
      </c>
      <c r="AF141">
        <v>21230</v>
      </c>
      <c r="AG141">
        <v>1084</v>
      </c>
      <c r="AI141" t="s">
        <v>1430</v>
      </c>
      <c r="AM141" s="75">
        <v>40163.24248842592</v>
      </c>
      <c r="AN141" t="s">
        <v>2207</v>
      </c>
      <c r="AO141" s="77" t="s">
        <v>2299</v>
      </c>
      <c r="AP141" t="s">
        <v>66</v>
      </c>
      <c r="AS141" s="2"/>
    </row>
    <row r="142" spans="1:45" ht="15">
      <c r="A142" s="62" t="s">
        <v>253</v>
      </c>
      <c r="B142" s="63"/>
      <c r="C142" s="63" t="s">
        <v>46</v>
      </c>
      <c r="D142" s="64"/>
      <c r="E142" s="66">
        <v>50</v>
      </c>
      <c r="F142" s="93" t="s">
        <v>1980</v>
      </c>
      <c r="G142" s="63"/>
      <c r="H142" s="67" t="str">
        <f>Vertices[[#This Row],[Vertex]]</f>
        <v>lizjane_9</v>
      </c>
      <c r="I142" s="68"/>
      <c r="J142" s="68"/>
      <c r="K142" s="67" t="s">
        <v>2619</v>
      </c>
      <c r="L142" s="71"/>
      <c r="M142" s="72">
        <v>7413.3818359375</v>
      </c>
      <c r="N142" s="72">
        <v>6782.1865234375</v>
      </c>
      <c r="O142" s="73"/>
      <c r="P142" s="74"/>
      <c r="Q142" s="74"/>
      <c r="R142" s="46">
        <v>1</v>
      </c>
      <c r="S142" s="46">
        <v>0</v>
      </c>
      <c r="T142" s="46">
        <v>1</v>
      </c>
      <c r="U142" s="47">
        <v>0</v>
      </c>
      <c r="V142" s="47">
        <v>0.00149</v>
      </c>
      <c r="W142" s="47">
        <v>0.003688</v>
      </c>
      <c r="X142" s="79"/>
      <c r="Y142" s="79"/>
      <c r="Z142" s="47"/>
      <c r="AA142" s="69">
        <v>142</v>
      </c>
      <c r="AB142" s="69"/>
      <c r="AC142" s="70"/>
      <c r="AD142">
        <v>268</v>
      </c>
      <c r="AE142">
        <v>338</v>
      </c>
      <c r="AF142">
        <v>47827</v>
      </c>
      <c r="AG142">
        <v>821</v>
      </c>
      <c r="AI142" t="s">
        <v>1431</v>
      </c>
      <c r="AJ142" t="s">
        <v>1674</v>
      </c>
      <c r="AM142" s="75">
        <v>40650.76163194444</v>
      </c>
      <c r="AN142" t="s">
        <v>2207</v>
      </c>
      <c r="AO142" s="77" t="s">
        <v>2300</v>
      </c>
      <c r="AP142" t="s">
        <v>66</v>
      </c>
      <c r="AS142" s="2"/>
    </row>
    <row r="143" spans="1:45" ht="15">
      <c r="A143" s="62" t="s">
        <v>255</v>
      </c>
      <c r="B143" s="63"/>
      <c r="C143" s="63" t="s">
        <v>46</v>
      </c>
      <c r="D143" s="64"/>
      <c r="E143" s="66">
        <v>50</v>
      </c>
      <c r="F143" s="93" t="s">
        <v>1983</v>
      </c>
      <c r="G143" s="63"/>
      <c r="H143" s="67" t="str">
        <f>Vertices[[#This Row],[Vertex]]</f>
        <v>khalidahkhalil</v>
      </c>
      <c r="I143" s="68"/>
      <c r="J143" s="68"/>
      <c r="K143" s="67" t="s">
        <v>2622</v>
      </c>
      <c r="L143" s="71"/>
      <c r="M143" s="72">
        <v>8124.0859375</v>
      </c>
      <c r="N143" s="72">
        <v>4538.03662109375</v>
      </c>
      <c r="O143" s="73"/>
      <c r="P143" s="74"/>
      <c r="Q143" s="74"/>
      <c r="R143" s="46">
        <v>1</v>
      </c>
      <c r="S143" s="46">
        <v>0</v>
      </c>
      <c r="T143" s="46">
        <v>1</v>
      </c>
      <c r="U143" s="47">
        <v>0</v>
      </c>
      <c r="V143" s="47">
        <v>0.00149</v>
      </c>
      <c r="W143" s="47">
        <v>0.003688</v>
      </c>
      <c r="X143" s="79"/>
      <c r="Y143" s="79"/>
      <c r="Z143" s="47"/>
      <c r="AA143" s="69">
        <v>143</v>
      </c>
      <c r="AB143" s="69"/>
      <c r="AC143" s="70"/>
      <c r="AD143">
        <v>429</v>
      </c>
      <c r="AE143">
        <v>257</v>
      </c>
      <c r="AF143">
        <v>89585</v>
      </c>
      <c r="AG143">
        <v>16709</v>
      </c>
      <c r="AI143" t="s">
        <v>1433</v>
      </c>
      <c r="AJ143" t="s">
        <v>1676</v>
      </c>
      <c r="AK143" s="77" t="s">
        <v>1828</v>
      </c>
      <c r="AM143" s="75">
        <v>40898.33607638889</v>
      </c>
      <c r="AN143" t="s">
        <v>2207</v>
      </c>
      <c r="AO143" s="77" t="s">
        <v>2303</v>
      </c>
      <c r="AP143" t="s">
        <v>66</v>
      </c>
      <c r="AS143" s="2"/>
    </row>
    <row r="144" spans="1:45" ht="15">
      <c r="A144" s="62" t="s">
        <v>258</v>
      </c>
      <c r="B144" s="63"/>
      <c r="C144" s="63" t="s">
        <v>46</v>
      </c>
      <c r="D144" s="64"/>
      <c r="E144" s="66">
        <v>50</v>
      </c>
      <c r="F144" s="93" t="s">
        <v>1986</v>
      </c>
      <c r="G144" s="63"/>
      <c r="H144" s="67" t="str">
        <f>Vertices[[#This Row],[Vertex]]</f>
        <v>tinorck</v>
      </c>
      <c r="I144" s="68"/>
      <c r="J144" s="68"/>
      <c r="K144" s="67" t="s">
        <v>2625</v>
      </c>
      <c r="L144" s="71"/>
      <c r="M144" s="72">
        <v>7445.2001953125</v>
      </c>
      <c r="N144" s="72">
        <v>4847.45556640625</v>
      </c>
      <c r="O144" s="73"/>
      <c r="P144" s="74"/>
      <c r="Q144" s="74"/>
      <c r="R144" s="46">
        <v>1</v>
      </c>
      <c r="S144" s="46">
        <v>0</v>
      </c>
      <c r="T144" s="46">
        <v>1</v>
      </c>
      <c r="U144" s="47">
        <v>0</v>
      </c>
      <c r="V144" s="47">
        <v>0.00149</v>
      </c>
      <c r="W144" s="47">
        <v>0.003688</v>
      </c>
      <c r="X144" s="79"/>
      <c r="Y144" s="79"/>
      <c r="Z144" s="47"/>
      <c r="AA144" s="69">
        <v>144</v>
      </c>
      <c r="AB144" s="69"/>
      <c r="AC144" s="70"/>
      <c r="AD144">
        <v>323</v>
      </c>
      <c r="AE144">
        <v>597</v>
      </c>
      <c r="AF144">
        <v>140148</v>
      </c>
      <c r="AG144">
        <v>2414</v>
      </c>
      <c r="AI144" t="s">
        <v>1435</v>
      </c>
      <c r="AJ144" t="s">
        <v>1678</v>
      </c>
      <c r="AM144" s="75">
        <v>39985.4305787037</v>
      </c>
      <c r="AN144" t="s">
        <v>2207</v>
      </c>
      <c r="AO144" s="77" t="s">
        <v>2306</v>
      </c>
      <c r="AP144" t="s">
        <v>66</v>
      </c>
      <c r="AS144" s="2"/>
    </row>
    <row r="145" spans="1:45" ht="15">
      <c r="A145" s="62" t="s">
        <v>259</v>
      </c>
      <c r="B145" s="63"/>
      <c r="C145" s="63" t="s">
        <v>46</v>
      </c>
      <c r="D145" s="64"/>
      <c r="E145" s="66">
        <v>50</v>
      </c>
      <c r="F145" s="93" t="s">
        <v>1987</v>
      </c>
      <c r="G145" s="63"/>
      <c r="H145" s="67" t="str">
        <f>Vertices[[#This Row],[Vertex]]</f>
        <v>dhiasyaf_</v>
      </c>
      <c r="I145" s="68"/>
      <c r="J145" s="68"/>
      <c r="K145" s="67" t="s">
        <v>2626</v>
      </c>
      <c r="L145" s="71"/>
      <c r="M145" s="72">
        <v>5460.4443359375</v>
      </c>
      <c r="N145" s="72">
        <v>6981.1103515625</v>
      </c>
      <c r="O145" s="73"/>
      <c r="P145" s="74"/>
      <c r="Q145" s="74"/>
      <c r="R145" s="46">
        <v>1</v>
      </c>
      <c r="S145" s="46">
        <v>0</v>
      </c>
      <c r="T145" s="46">
        <v>1</v>
      </c>
      <c r="U145" s="47">
        <v>0</v>
      </c>
      <c r="V145" s="47">
        <v>0.00149</v>
      </c>
      <c r="W145" s="47">
        <v>0.003688</v>
      </c>
      <c r="X145" s="79"/>
      <c r="Y145" s="79"/>
      <c r="Z145" s="47"/>
      <c r="AA145" s="69">
        <v>145</v>
      </c>
      <c r="AB145" s="69"/>
      <c r="AC145" s="70"/>
      <c r="AD145">
        <v>176</v>
      </c>
      <c r="AE145">
        <v>242</v>
      </c>
      <c r="AF145">
        <v>89792</v>
      </c>
      <c r="AG145">
        <v>542</v>
      </c>
      <c r="AI145" t="s">
        <v>1436</v>
      </c>
      <c r="AJ145" t="s">
        <v>1652</v>
      </c>
      <c r="AM145" s="75">
        <v>41297.286990740744</v>
      </c>
      <c r="AN145" t="s">
        <v>2207</v>
      </c>
      <c r="AO145" s="77" t="s">
        <v>2307</v>
      </c>
      <c r="AP145" t="s">
        <v>66</v>
      </c>
      <c r="AS145" s="2"/>
    </row>
    <row r="146" spans="1:45" ht="15">
      <c r="A146" s="62" t="s">
        <v>260</v>
      </c>
      <c r="B146" s="63"/>
      <c r="C146" s="63" t="s">
        <v>46</v>
      </c>
      <c r="D146" s="64"/>
      <c r="E146" s="66">
        <v>50</v>
      </c>
      <c r="F146" s="93" t="s">
        <v>1988</v>
      </c>
      <c r="G146" s="63"/>
      <c r="H146" s="67" t="str">
        <f>Vertices[[#This Row],[Vertex]]</f>
        <v>r3ypo</v>
      </c>
      <c r="I146" s="68"/>
      <c r="J146" s="68"/>
      <c r="K146" s="67" t="s">
        <v>2627</v>
      </c>
      <c r="L146" s="71"/>
      <c r="M146" s="72">
        <v>6213.34765625</v>
      </c>
      <c r="N146" s="72">
        <v>3741.408935546875</v>
      </c>
      <c r="O146" s="73"/>
      <c r="P146" s="74"/>
      <c r="Q146" s="74"/>
      <c r="R146" s="46">
        <v>1</v>
      </c>
      <c r="S146" s="46">
        <v>0</v>
      </c>
      <c r="T146" s="46">
        <v>1</v>
      </c>
      <c r="U146" s="47">
        <v>0</v>
      </c>
      <c r="V146" s="47">
        <v>0.00149</v>
      </c>
      <c r="W146" s="47">
        <v>0.003688</v>
      </c>
      <c r="X146" s="79"/>
      <c r="Y146" s="79"/>
      <c r="Z146" s="47"/>
      <c r="AA146" s="69">
        <v>146</v>
      </c>
      <c r="AB146" s="69"/>
      <c r="AC146" s="70"/>
      <c r="AD146">
        <v>4886</v>
      </c>
      <c r="AE146">
        <v>801</v>
      </c>
      <c r="AF146">
        <v>61372</v>
      </c>
      <c r="AG146">
        <v>40783</v>
      </c>
      <c r="AI146" t="s">
        <v>1437</v>
      </c>
      <c r="AJ146" t="s">
        <v>1679</v>
      </c>
      <c r="AM146" s="75">
        <v>41291.22607638889</v>
      </c>
      <c r="AN146" t="s">
        <v>2207</v>
      </c>
      <c r="AO146" s="77" t="s">
        <v>2308</v>
      </c>
      <c r="AP146" t="s">
        <v>66</v>
      </c>
      <c r="AS146" s="2"/>
    </row>
    <row r="147" spans="1:45" ht="15">
      <c r="A147" s="62" t="s">
        <v>261</v>
      </c>
      <c r="B147" s="63"/>
      <c r="C147" s="63" t="s">
        <v>46</v>
      </c>
      <c r="D147" s="64"/>
      <c r="E147" s="66">
        <v>50</v>
      </c>
      <c r="F147" s="93" t="s">
        <v>1989</v>
      </c>
      <c r="G147" s="63"/>
      <c r="H147" s="67" t="str">
        <f>Vertices[[#This Row],[Vertex]]</f>
        <v>retnalens</v>
      </c>
      <c r="I147" s="68"/>
      <c r="J147" s="68"/>
      <c r="K147" s="67" t="s">
        <v>2628</v>
      </c>
      <c r="L147" s="71"/>
      <c r="M147" s="72">
        <v>7828.18603515625</v>
      </c>
      <c r="N147" s="72">
        <v>5355.0986328125</v>
      </c>
      <c r="O147" s="73"/>
      <c r="P147" s="74"/>
      <c r="Q147" s="74"/>
      <c r="R147" s="46">
        <v>1</v>
      </c>
      <c r="S147" s="46">
        <v>0</v>
      </c>
      <c r="T147" s="46">
        <v>1</v>
      </c>
      <c r="U147" s="47">
        <v>0</v>
      </c>
      <c r="V147" s="47">
        <v>0.00149</v>
      </c>
      <c r="W147" s="47">
        <v>0.003688</v>
      </c>
      <c r="X147" s="79"/>
      <c r="Y147" s="79"/>
      <c r="Z147" s="47"/>
      <c r="AA147" s="69">
        <v>147</v>
      </c>
      <c r="AB147" s="69"/>
      <c r="AC147" s="70"/>
      <c r="AD147">
        <v>47</v>
      </c>
      <c r="AE147">
        <v>9</v>
      </c>
      <c r="AF147">
        <v>87</v>
      </c>
      <c r="AG147">
        <v>90</v>
      </c>
      <c r="AI147" t="s">
        <v>1438</v>
      </c>
      <c r="AM147" s="75">
        <v>44759.636469907404</v>
      </c>
      <c r="AN147" t="s">
        <v>2207</v>
      </c>
      <c r="AO147" s="77" t="s">
        <v>2309</v>
      </c>
      <c r="AP147" t="s">
        <v>66</v>
      </c>
      <c r="AS147" s="2"/>
    </row>
    <row r="148" spans="1:45" ht="15">
      <c r="A148" s="62" t="s">
        <v>262</v>
      </c>
      <c r="B148" s="63"/>
      <c r="C148" s="63" t="s">
        <v>46</v>
      </c>
      <c r="D148" s="64"/>
      <c r="E148" s="66">
        <v>50</v>
      </c>
      <c r="F148" s="93" t="s">
        <v>1990</v>
      </c>
      <c r="G148" s="63"/>
      <c r="H148" s="67" t="str">
        <f>Vertices[[#This Row],[Vertex]]</f>
        <v>muizofficial</v>
      </c>
      <c r="I148" s="68"/>
      <c r="J148" s="68"/>
      <c r="K148" s="67" t="s">
        <v>2629</v>
      </c>
      <c r="L148" s="71"/>
      <c r="M148" s="72">
        <v>7009.06689453125</v>
      </c>
      <c r="N148" s="72">
        <v>2836.787841796875</v>
      </c>
      <c r="O148" s="73"/>
      <c r="P148" s="74"/>
      <c r="Q148" s="74"/>
      <c r="R148" s="46">
        <v>1</v>
      </c>
      <c r="S148" s="46">
        <v>0</v>
      </c>
      <c r="T148" s="46">
        <v>1</v>
      </c>
      <c r="U148" s="47">
        <v>0</v>
      </c>
      <c r="V148" s="47">
        <v>0.00149</v>
      </c>
      <c r="W148" s="47">
        <v>0.003688</v>
      </c>
      <c r="X148" s="79"/>
      <c r="Y148" s="79"/>
      <c r="Z148" s="47"/>
      <c r="AA148" s="69">
        <v>148</v>
      </c>
      <c r="AB148" s="69"/>
      <c r="AC148" s="70"/>
      <c r="AD148">
        <v>869</v>
      </c>
      <c r="AE148">
        <v>438</v>
      </c>
      <c r="AF148">
        <v>44102</v>
      </c>
      <c r="AG148">
        <v>12542</v>
      </c>
      <c r="AI148" t="s">
        <v>1439</v>
      </c>
      <c r="AJ148" t="s">
        <v>1650</v>
      </c>
      <c r="AK148" s="77" t="s">
        <v>1830</v>
      </c>
      <c r="AM148" s="75">
        <v>41143.451145833336</v>
      </c>
      <c r="AN148" t="s">
        <v>2207</v>
      </c>
      <c r="AO148" s="77" t="s">
        <v>2310</v>
      </c>
      <c r="AP148" t="s">
        <v>66</v>
      </c>
      <c r="AS148" s="2"/>
    </row>
    <row r="149" spans="1:45" ht="15">
      <c r="A149" s="62" t="s">
        <v>264</v>
      </c>
      <c r="B149" s="63"/>
      <c r="C149" s="63" t="s">
        <v>46</v>
      </c>
      <c r="D149" s="64"/>
      <c r="E149" s="66">
        <v>50</v>
      </c>
      <c r="F149" s="93" t="s">
        <v>1993</v>
      </c>
      <c r="G149" s="63"/>
      <c r="H149" s="67" t="str">
        <f>Vertices[[#This Row],[Vertex]]</f>
        <v>ladyonearth</v>
      </c>
      <c r="I149" s="68"/>
      <c r="J149" s="68"/>
      <c r="K149" s="67" t="s">
        <v>2632</v>
      </c>
      <c r="L149" s="71"/>
      <c r="M149" s="72">
        <v>7156.28955078125</v>
      </c>
      <c r="N149" s="72">
        <v>3423.13037109375</v>
      </c>
      <c r="O149" s="73"/>
      <c r="P149" s="74"/>
      <c r="Q149" s="74"/>
      <c r="R149" s="46">
        <v>1</v>
      </c>
      <c r="S149" s="46">
        <v>0</v>
      </c>
      <c r="T149" s="46">
        <v>1</v>
      </c>
      <c r="U149" s="47">
        <v>0</v>
      </c>
      <c r="V149" s="47">
        <v>0.00149</v>
      </c>
      <c r="W149" s="47">
        <v>0.003688</v>
      </c>
      <c r="X149" s="79"/>
      <c r="Y149" s="79"/>
      <c r="Z149" s="47"/>
      <c r="AA149" s="69">
        <v>149</v>
      </c>
      <c r="AB149" s="69"/>
      <c r="AC149" s="70"/>
      <c r="AD149">
        <v>332</v>
      </c>
      <c r="AE149">
        <v>148</v>
      </c>
      <c r="AF149">
        <v>10423</v>
      </c>
      <c r="AG149">
        <v>2342</v>
      </c>
      <c r="AI149" t="s">
        <v>1442</v>
      </c>
      <c r="AJ149" t="s">
        <v>1681</v>
      </c>
      <c r="AM149" s="75">
        <v>40119.24414351852</v>
      </c>
      <c r="AN149" t="s">
        <v>2207</v>
      </c>
      <c r="AO149" s="77" t="s">
        <v>2313</v>
      </c>
      <c r="AP149" t="s">
        <v>66</v>
      </c>
      <c r="AS149" s="2"/>
    </row>
    <row r="150" spans="1:45" ht="15">
      <c r="A150" s="62" t="s">
        <v>265</v>
      </c>
      <c r="B150" s="63"/>
      <c r="C150" s="63" t="s">
        <v>46</v>
      </c>
      <c r="D150" s="64"/>
      <c r="E150" s="66">
        <v>50</v>
      </c>
      <c r="F150" s="93" t="s">
        <v>1994</v>
      </c>
      <c r="G150" s="63"/>
      <c r="H150" s="67" t="str">
        <f>Vertices[[#This Row],[Vertex]]</f>
        <v>ashrafharis_</v>
      </c>
      <c r="I150" s="68"/>
      <c r="J150" s="68"/>
      <c r="K150" s="67" t="s">
        <v>2633</v>
      </c>
      <c r="L150" s="71"/>
      <c r="M150" s="72">
        <v>7636.19384765625</v>
      </c>
      <c r="N150" s="72">
        <v>3914.675537109375</v>
      </c>
      <c r="O150" s="73"/>
      <c r="P150" s="74"/>
      <c r="Q150" s="74"/>
      <c r="R150" s="46">
        <v>1</v>
      </c>
      <c r="S150" s="46">
        <v>0</v>
      </c>
      <c r="T150" s="46">
        <v>1</v>
      </c>
      <c r="U150" s="47">
        <v>0</v>
      </c>
      <c r="V150" s="47">
        <v>0.00149</v>
      </c>
      <c r="W150" s="47">
        <v>0.003688</v>
      </c>
      <c r="X150" s="79"/>
      <c r="Y150" s="79"/>
      <c r="Z150" s="47"/>
      <c r="AA150" s="69">
        <v>150</v>
      </c>
      <c r="AB150" s="69"/>
      <c r="AC150" s="70"/>
      <c r="AD150">
        <v>100</v>
      </c>
      <c r="AE150">
        <v>60</v>
      </c>
      <c r="AF150">
        <v>2834</v>
      </c>
      <c r="AG150">
        <v>2463</v>
      </c>
      <c r="AI150" t="s">
        <v>1443</v>
      </c>
      <c r="AJ150" t="s">
        <v>1682</v>
      </c>
      <c r="AK150" s="77" t="s">
        <v>1831</v>
      </c>
      <c r="AM150" s="75">
        <v>43567.341828703706</v>
      </c>
      <c r="AN150" t="s">
        <v>2207</v>
      </c>
      <c r="AO150" s="77" t="s">
        <v>2314</v>
      </c>
      <c r="AP150" t="s">
        <v>66</v>
      </c>
      <c r="AS150" s="2"/>
    </row>
    <row r="151" spans="1:45" ht="15">
      <c r="A151" s="62" t="s">
        <v>266</v>
      </c>
      <c r="B151" s="63"/>
      <c r="C151" s="63" t="s">
        <v>46</v>
      </c>
      <c r="D151" s="64"/>
      <c r="E151" s="66">
        <v>50</v>
      </c>
      <c r="F151" s="93" t="s">
        <v>1995</v>
      </c>
      <c r="G151" s="63"/>
      <c r="H151" s="67" t="str">
        <f>Vertices[[#This Row],[Vertex]]</f>
        <v>nasrulz92</v>
      </c>
      <c r="I151" s="68"/>
      <c r="J151" s="68"/>
      <c r="K151" s="67" t="s">
        <v>2634</v>
      </c>
      <c r="L151" s="71"/>
      <c r="M151" s="72">
        <v>4567.1103515625</v>
      </c>
      <c r="N151" s="72">
        <v>5755.8330078125</v>
      </c>
      <c r="O151" s="73"/>
      <c r="P151" s="74"/>
      <c r="Q151" s="74"/>
      <c r="R151" s="46">
        <v>1</v>
      </c>
      <c r="S151" s="46">
        <v>0</v>
      </c>
      <c r="T151" s="46">
        <v>1</v>
      </c>
      <c r="U151" s="47">
        <v>0</v>
      </c>
      <c r="V151" s="47">
        <v>0.00149</v>
      </c>
      <c r="W151" s="47">
        <v>0.003688</v>
      </c>
      <c r="X151" s="79"/>
      <c r="Y151" s="79"/>
      <c r="Z151" s="47"/>
      <c r="AA151" s="69">
        <v>151</v>
      </c>
      <c r="AB151" s="69"/>
      <c r="AC151" s="70"/>
      <c r="AD151">
        <v>311</v>
      </c>
      <c r="AE151">
        <v>536</v>
      </c>
      <c r="AF151">
        <v>28307</v>
      </c>
      <c r="AG151">
        <v>356</v>
      </c>
      <c r="AI151" t="s">
        <v>1444</v>
      </c>
      <c r="AM151" s="75">
        <v>40017.817777777775</v>
      </c>
      <c r="AN151" t="s">
        <v>2207</v>
      </c>
      <c r="AO151" s="77" t="s">
        <v>2315</v>
      </c>
      <c r="AP151" t="s">
        <v>66</v>
      </c>
      <c r="AS151" s="2"/>
    </row>
    <row r="152" spans="1:45" ht="15">
      <c r="A152" s="62" t="s">
        <v>267</v>
      </c>
      <c r="B152" s="63"/>
      <c r="C152" s="63" t="s">
        <v>46</v>
      </c>
      <c r="D152" s="64"/>
      <c r="E152" s="66">
        <v>50</v>
      </c>
      <c r="F152" s="93" t="s">
        <v>1996</v>
      </c>
      <c r="G152" s="63"/>
      <c r="H152" s="67" t="str">
        <f>Vertices[[#This Row],[Vertex]]</f>
        <v>marfrds</v>
      </c>
      <c r="I152" s="68"/>
      <c r="J152" s="68"/>
      <c r="K152" s="67" t="s">
        <v>2635</v>
      </c>
      <c r="L152" s="71"/>
      <c r="M152" s="72">
        <v>6199.5947265625</v>
      </c>
      <c r="N152" s="72">
        <v>5241.67529296875</v>
      </c>
      <c r="O152" s="73"/>
      <c r="P152" s="74"/>
      <c r="Q152" s="74"/>
      <c r="R152" s="46">
        <v>1</v>
      </c>
      <c r="S152" s="46">
        <v>0</v>
      </c>
      <c r="T152" s="46">
        <v>1</v>
      </c>
      <c r="U152" s="47">
        <v>0</v>
      </c>
      <c r="V152" s="47">
        <v>0.00149</v>
      </c>
      <c r="W152" s="47">
        <v>0.003688</v>
      </c>
      <c r="X152" s="79"/>
      <c r="Y152" s="79"/>
      <c r="Z152" s="47"/>
      <c r="AA152" s="69">
        <v>152</v>
      </c>
      <c r="AB152" s="69"/>
      <c r="AC152" s="70"/>
      <c r="AD152">
        <v>117</v>
      </c>
      <c r="AE152">
        <v>23</v>
      </c>
      <c r="AF152">
        <v>603</v>
      </c>
      <c r="AG152">
        <v>283</v>
      </c>
      <c r="AI152" t="s">
        <v>1445</v>
      </c>
      <c r="AJ152" t="s">
        <v>1683</v>
      </c>
      <c r="AM152" s="75">
        <v>43098.758888888886</v>
      </c>
      <c r="AN152" t="s">
        <v>2207</v>
      </c>
      <c r="AO152" s="77" t="s">
        <v>2316</v>
      </c>
      <c r="AP152" t="s">
        <v>66</v>
      </c>
      <c r="AS152" s="2"/>
    </row>
    <row r="153" spans="1:45" ht="15">
      <c r="A153" s="62" t="s">
        <v>268</v>
      </c>
      <c r="B153" s="63"/>
      <c r="C153" s="63" t="s">
        <v>46</v>
      </c>
      <c r="D153" s="64"/>
      <c r="E153" s="66">
        <v>50</v>
      </c>
      <c r="F153" s="93" t="s">
        <v>1997</v>
      </c>
      <c r="G153" s="63"/>
      <c r="H153" s="67" t="str">
        <f>Vertices[[#This Row],[Vertex]]</f>
        <v>mimietango</v>
      </c>
      <c r="I153" s="68"/>
      <c r="J153" s="68"/>
      <c r="K153" s="67" t="s">
        <v>2636</v>
      </c>
      <c r="L153" s="71"/>
      <c r="M153" s="72">
        <v>5782.07373046875</v>
      </c>
      <c r="N153" s="72">
        <v>4775.1943359375</v>
      </c>
      <c r="O153" s="73"/>
      <c r="P153" s="74"/>
      <c r="Q153" s="74"/>
      <c r="R153" s="46">
        <v>1</v>
      </c>
      <c r="S153" s="46">
        <v>0</v>
      </c>
      <c r="T153" s="46">
        <v>1</v>
      </c>
      <c r="U153" s="47">
        <v>0</v>
      </c>
      <c r="V153" s="47">
        <v>0.00149</v>
      </c>
      <c r="W153" s="47">
        <v>0.003688</v>
      </c>
      <c r="X153" s="79"/>
      <c r="Y153" s="79"/>
      <c r="Z153" s="47"/>
      <c r="AA153" s="69">
        <v>153</v>
      </c>
      <c r="AB153" s="69"/>
      <c r="AC153" s="70"/>
      <c r="AD153">
        <v>17</v>
      </c>
      <c r="AE153">
        <v>2</v>
      </c>
      <c r="AF153">
        <v>19</v>
      </c>
      <c r="AG153">
        <v>56</v>
      </c>
      <c r="AI153" t="s">
        <v>1446</v>
      </c>
      <c r="AM153" s="75">
        <v>44893.52574074074</v>
      </c>
      <c r="AN153" t="s">
        <v>2207</v>
      </c>
      <c r="AO153" s="77" t="s">
        <v>2317</v>
      </c>
      <c r="AP153" t="s">
        <v>66</v>
      </c>
      <c r="AS153" s="2"/>
    </row>
    <row r="154" spans="1:45" ht="15">
      <c r="A154" s="62" t="s">
        <v>270</v>
      </c>
      <c r="B154" s="63"/>
      <c r="C154" s="63" t="s">
        <v>46</v>
      </c>
      <c r="D154" s="64"/>
      <c r="E154" s="66">
        <v>50</v>
      </c>
      <c r="F154" s="93" t="s">
        <v>2000</v>
      </c>
      <c r="G154" s="63"/>
      <c r="H154" s="67" t="str">
        <f>Vertices[[#This Row],[Vertex]]</f>
        <v>_amirahkamal_</v>
      </c>
      <c r="I154" s="68"/>
      <c r="J154" s="68"/>
      <c r="K154" s="67" t="s">
        <v>2639</v>
      </c>
      <c r="L154" s="71"/>
      <c r="M154" s="72">
        <v>5892.9033203125</v>
      </c>
      <c r="N154" s="72">
        <v>2944.146240234375</v>
      </c>
      <c r="O154" s="73"/>
      <c r="P154" s="74"/>
      <c r="Q154" s="74"/>
      <c r="R154" s="46">
        <v>1</v>
      </c>
      <c r="S154" s="46">
        <v>0</v>
      </c>
      <c r="T154" s="46">
        <v>1</v>
      </c>
      <c r="U154" s="47">
        <v>0</v>
      </c>
      <c r="V154" s="47">
        <v>0.00149</v>
      </c>
      <c r="W154" s="47">
        <v>0.003688</v>
      </c>
      <c r="X154" s="79"/>
      <c r="Y154" s="79"/>
      <c r="Z154" s="47"/>
      <c r="AA154" s="69">
        <v>154</v>
      </c>
      <c r="AB154" s="69"/>
      <c r="AC154" s="70"/>
      <c r="AD154">
        <v>63</v>
      </c>
      <c r="AE154">
        <v>162</v>
      </c>
      <c r="AF154">
        <v>35741</v>
      </c>
      <c r="AG154">
        <v>41</v>
      </c>
      <c r="AI154" t="s">
        <v>1449</v>
      </c>
      <c r="AJ154" t="s">
        <v>1652</v>
      </c>
      <c r="AM154" s="75">
        <v>40560.5381712963</v>
      </c>
      <c r="AN154" t="s">
        <v>2207</v>
      </c>
      <c r="AO154" s="77" t="s">
        <v>2320</v>
      </c>
      <c r="AP154" t="s">
        <v>66</v>
      </c>
      <c r="AS154" s="2"/>
    </row>
    <row r="155" spans="1:45" ht="15">
      <c r="A155" s="62" t="s">
        <v>271</v>
      </c>
      <c r="B155" s="63"/>
      <c r="C155" s="63" t="s">
        <v>46</v>
      </c>
      <c r="D155" s="64"/>
      <c r="E155" s="66">
        <v>50</v>
      </c>
      <c r="F155" s="93" t="s">
        <v>2001</v>
      </c>
      <c r="G155" s="63"/>
      <c r="H155" s="67" t="str">
        <f>Vertices[[#This Row],[Vertex]]</f>
        <v>paktarm</v>
      </c>
      <c r="I155" s="68"/>
      <c r="J155" s="68"/>
      <c r="K155" s="67" t="s">
        <v>2640</v>
      </c>
      <c r="L155" s="71"/>
      <c r="M155" s="72">
        <v>5300.6142578125</v>
      </c>
      <c r="N155" s="72">
        <v>4196.517578125</v>
      </c>
      <c r="O155" s="73"/>
      <c r="P155" s="74"/>
      <c r="Q155" s="74"/>
      <c r="R155" s="46">
        <v>1</v>
      </c>
      <c r="S155" s="46">
        <v>0</v>
      </c>
      <c r="T155" s="46">
        <v>1</v>
      </c>
      <c r="U155" s="47">
        <v>0</v>
      </c>
      <c r="V155" s="47">
        <v>0.00149</v>
      </c>
      <c r="W155" s="47">
        <v>0.003688</v>
      </c>
      <c r="X155" s="79"/>
      <c r="Y155" s="79"/>
      <c r="Z155" s="47"/>
      <c r="AA155" s="69">
        <v>155</v>
      </c>
      <c r="AB155" s="69"/>
      <c r="AC155" s="70"/>
      <c r="AD155">
        <v>2105</v>
      </c>
      <c r="AE155">
        <v>2289</v>
      </c>
      <c r="AF155">
        <v>36551</v>
      </c>
      <c r="AG155">
        <v>17260</v>
      </c>
      <c r="AI155" t="s">
        <v>1450</v>
      </c>
      <c r="AJ155" t="s">
        <v>1627</v>
      </c>
      <c r="AM155" s="75">
        <v>40286.01949074074</v>
      </c>
      <c r="AN155" t="s">
        <v>2207</v>
      </c>
      <c r="AO155" s="77" t="s">
        <v>2321</v>
      </c>
      <c r="AP155" t="s">
        <v>66</v>
      </c>
      <c r="AS155" s="2"/>
    </row>
    <row r="156" spans="1:45" ht="15">
      <c r="A156" s="62" t="s">
        <v>272</v>
      </c>
      <c r="B156" s="63"/>
      <c r="C156" s="63" t="s">
        <v>46</v>
      </c>
      <c r="D156" s="64"/>
      <c r="E156" s="66">
        <v>50</v>
      </c>
      <c r="F156" s="93" t="s">
        <v>2002</v>
      </c>
      <c r="G156" s="63"/>
      <c r="H156" s="67" t="str">
        <f>Vertices[[#This Row],[Vertex]]</f>
        <v>pattldaniel</v>
      </c>
      <c r="I156" s="68"/>
      <c r="J156" s="68"/>
      <c r="K156" s="67" t="s">
        <v>2641</v>
      </c>
      <c r="L156" s="71"/>
      <c r="M156" s="72">
        <v>6901.443359375</v>
      </c>
      <c r="N156" s="72">
        <v>2487.9189453125</v>
      </c>
      <c r="O156" s="73"/>
      <c r="P156" s="74"/>
      <c r="Q156" s="74"/>
      <c r="R156" s="46">
        <v>1</v>
      </c>
      <c r="S156" s="46">
        <v>0</v>
      </c>
      <c r="T156" s="46">
        <v>1</v>
      </c>
      <c r="U156" s="47">
        <v>0</v>
      </c>
      <c r="V156" s="47">
        <v>0.00149</v>
      </c>
      <c r="W156" s="47">
        <v>0.003688</v>
      </c>
      <c r="X156" s="79"/>
      <c r="Y156" s="79"/>
      <c r="Z156" s="47"/>
      <c r="AA156" s="69">
        <v>156</v>
      </c>
      <c r="AB156" s="69"/>
      <c r="AC156" s="70"/>
      <c r="AD156">
        <v>68</v>
      </c>
      <c r="AE156">
        <v>16</v>
      </c>
      <c r="AF156">
        <v>163</v>
      </c>
      <c r="AG156">
        <v>41</v>
      </c>
      <c r="AI156" t="s">
        <v>1451</v>
      </c>
      <c r="AM156" s="75">
        <v>44564.09438657408</v>
      </c>
      <c r="AN156" t="s">
        <v>2207</v>
      </c>
      <c r="AO156" s="77" t="s">
        <v>2322</v>
      </c>
      <c r="AP156" t="s">
        <v>66</v>
      </c>
      <c r="AS156" s="2"/>
    </row>
    <row r="157" spans="1:45" ht="15">
      <c r="A157" s="62" t="s">
        <v>273</v>
      </c>
      <c r="B157" s="63"/>
      <c r="C157" s="63" t="s">
        <v>46</v>
      </c>
      <c r="D157" s="64"/>
      <c r="E157" s="66">
        <v>50</v>
      </c>
      <c r="F157" s="93" t="s">
        <v>2003</v>
      </c>
      <c r="G157" s="63"/>
      <c r="H157" s="67" t="str">
        <f>Vertices[[#This Row],[Vertex]]</f>
        <v>shannonv_66</v>
      </c>
      <c r="I157" s="68"/>
      <c r="J157" s="68"/>
      <c r="K157" s="67" t="s">
        <v>2642</v>
      </c>
      <c r="L157" s="71"/>
      <c r="M157" s="72">
        <v>5845.98974609375</v>
      </c>
      <c r="N157" s="72">
        <v>5436.1064453125</v>
      </c>
      <c r="O157" s="73"/>
      <c r="P157" s="74"/>
      <c r="Q157" s="74"/>
      <c r="R157" s="46">
        <v>1</v>
      </c>
      <c r="S157" s="46">
        <v>0</v>
      </c>
      <c r="T157" s="46">
        <v>1</v>
      </c>
      <c r="U157" s="47">
        <v>0</v>
      </c>
      <c r="V157" s="47">
        <v>0.00149</v>
      </c>
      <c r="W157" s="47">
        <v>0.003688</v>
      </c>
      <c r="X157" s="79"/>
      <c r="Y157" s="79"/>
      <c r="Z157" s="47"/>
      <c r="AA157" s="69">
        <v>157</v>
      </c>
      <c r="AB157" s="69"/>
      <c r="AC157" s="70"/>
      <c r="AD157">
        <v>68</v>
      </c>
      <c r="AE157">
        <v>13</v>
      </c>
      <c r="AF157">
        <v>211</v>
      </c>
      <c r="AG157">
        <v>11915</v>
      </c>
      <c r="AI157" t="s">
        <v>1452</v>
      </c>
      <c r="AJ157" t="s">
        <v>1685</v>
      </c>
      <c r="AM157" s="75">
        <v>43751.29509259259</v>
      </c>
      <c r="AN157" t="s">
        <v>2207</v>
      </c>
      <c r="AO157" s="77" t="s">
        <v>2323</v>
      </c>
      <c r="AP157" t="s">
        <v>66</v>
      </c>
      <c r="AS157" s="2"/>
    </row>
    <row r="158" spans="1:45" ht="15">
      <c r="A158" s="62" t="s">
        <v>274</v>
      </c>
      <c r="B158" s="63"/>
      <c r="C158" s="63" t="s">
        <v>46</v>
      </c>
      <c r="D158" s="64"/>
      <c r="E158" s="66">
        <v>50</v>
      </c>
      <c r="F158" s="93" t="s">
        <v>2004</v>
      </c>
      <c r="G158" s="63"/>
      <c r="H158" s="67" t="str">
        <f>Vertices[[#This Row],[Vertex]]</f>
        <v>hafizkenny</v>
      </c>
      <c r="I158" s="68"/>
      <c r="J158" s="68"/>
      <c r="K158" s="67" t="s">
        <v>2643</v>
      </c>
      <c r="L158" s="71"/>
      <c r="M158" s="72">
        <v>7754.55859375</v>
      </c>
      <c r="N158" s="72">
        <v>4342.8291015625</v>
      </c>
      <c r="O158" s="73"/>
      <c r="P158" s="74"/>
      <c r="Q158" s="74"/>
      <c r="R158" s="46">
        <v>1</v>
      </c>
      <c r="S158" s="46">
        <v>0</v>
      </c>
      <c r="T158" s="46">
        <v>1</v>
      </c>
      <c r="U158" s="47">
        <v>0</v>
      </c>
      <c r="V158" s="47">
        <v>0.00149</v>
      </c>
      <c r="W158" s="47">
        <v>0.003688</v>
      </c>
      <c r="X158" s="79"/>
      <c r="Y158" s="79"/>
      <c r="Z158" s="47"/>
      <c r="AA158" s="69">
        <v>158</v>
      </c>
      <c r="AB158" s="69"/>
      <c r="AC158" s="70"/>
      <c r="AD158">
        <v>1268</v>
      </c>
      <c r="AE158">
        <v>46586</v>
      </c>
      <c r="AF158">
        <v>458252</v>
      </c>
      <c r="AG158">
        <v>12400</v>
      </c>
      <c r="AI158" t="s">
        <v>1453</v>
      </c>
      <c r="AJ158" t="s">
        <v>1627</v>
      </c>
      <c r="AK158" s="77" t="s">
        <v>1833</v>
      </c>
      <c r="AM158" s="75">
        <v>40118.416655092595</v>
      </c>
      <c r="AN158" t="s">
        <v>2207</v>
      </c>
      <c r="AO158" s="77" t="s">
        <v>2324</v>
      </c>
      <c r="AP158" t="s">
        <v>66</v>
      </c>
      <c r="AS158" s="2"/>
    </row>
    <row r="159" spans="1:45" ht="15">
      <c r="A159" s="62" t="s">
        <v>275</v>
      </c>
      <c r="B159" s="63"/>
      <c r="C159" s="63" t="s">
        <v>46</v>
      </c>
      <c r="D159" s="64"/>
      <c r="E159" s="66">
        <v>50</v>
      </c>
      <c r="F159" s="93" t="s">
        <v>2005</v>
      </c>
      <c r="G159" s="63"/>
      <c r="H159" s="67" t="str">
        <f>Vertices[[#This Row],[Vertex]]</f>
        <v>hebafuaad9</v>
      </c>
      <c r="I159" s="68"/>
      <c r="J159" s="68"/>
      <c r="K159" s="67" t="s">
        <v>2644</v>
      </c>
      <c r="L159" s="71"/>
      <c r="M159" s="72">
        <v>5485.5693359375</v>
      </c>
      <c r="N159" s="72">
        <v>6344.5673828125</v>
      </c>
      <c r="O159" s="73"/>
      <c r="P159" s="74"/>
      <c r="Q159" s="74"/>
      <c r="R159" s="46">
        <v>1</v>
      </c>
      <c r="S159" s="46">
        <v>0</v>
      </c>
      <c r="T159" s="46">
        <v>1</v>
      </c>
      <c r="U159" s="47">
        <v>0</v>
      </c>
      <c r="V159" s="47">
        <v>0.00149</v>
      </c>
      <c r="W159" s="47">
        <v>0.003688</v>
      </c>
      <c r="X159" s="79"/>
      <c r="Y159" s="79"/>
      <c r="Z159" s="47"/>
      <c r="AA159" s="69">
        <v>159</v>
      </c>
      <c r="AB159" s="69"/>
      <c r="AC159" s="70"/>
      <c r="AD159">
        <v>4858</v>
      </c>
      <c r="AE159">
        <v>6547</v>
      </c>
      <c r="AF159">
        <v>44426</v>
      </c>
      <c r="AG159">
        <v>41982</v>
      </c>
      <c r="AI159" t="s">
        <v>1454</v>
      </c>
      <c r="AM159" s="75">
        <v>43039.07405092593</v>
      </c>
      <c r="AN159" t="s">
        <v>2207</v>
      </c>
      <c r="AO159" s="77" t="s">
        <v>2325</v>
      </c>
      <c r="AP159" t="s">
        <v>66</v>
      </c>
      <c r="AS159" s="2"/>
    </row>
    <row r="160" spans="1:45" ht="15">
      <c r="A160" s="62" t="s">
        <v>276</v>
      </c>
      <c r="B160" s="63"/>
      <c r="C160" s="63" t="s">
        <v>46</v>
      </c>
      <c r="D160" s="64"/>
      <c r="E160" s="66">
        <v>50</v>
      </c>
      <c r="F160" s="93" t="s">
        <v>2006</v>
      </c>
      <c r="G160" s="63"/>
      <c r="H160" s="67" t="str">
        <f>Vertices[[#This Row],[Vertex]]</f>
        <v>eusuf_ardy</v>
      </c>
      <c r="I160" s="68"/>
      <c r="J160" s="68"/>
      <c r="K160" s="67" t="s">
        <v>2645</v>
      </c>
      <c r="L160" s="71"/>
      <c r="M160" s="72">
        <v>5107.74169921875</v>
      </c>
      <c r="N160" s="72">
        <v>2953.239501953125</v>
      </c>
      <c r="O160" s="73"/>
      <c r="P160" s="74"/>
      <c r="Q160" s="74"/>
      <c r="R160" s="46">
        <v>1</v>
      </c>
      <c r="S160" s="46">
        <v>0</v>
      </c>
      <c r="T160" s="46">
        <v>1</v>
      </c>
      <c r="U160" s="47">
        <v>0</v>
      </c>
      <c r="V160" s="47">
        <v>0.00149</v>
      </c>
      <c r="W160" s="47">
        <v>0.003688</v>
      </c>
      <c r="X160" s="79"/>
      <c r="Y160" s="79"/>
      <c r="Z160" s="47"/>
      <c r="AA160" s="69">
        <v>160</v>
      </c>
      <c r="AB160" s="69"/>
      <c r="AC160" s="70"/>
      <c r="AD160">
        <v>54</v>
      </c>
      <c r="AE160">
        <v>2</v>
      </c>
      <c r="AF160">
        <v>23</v>
      </c>
      <c r="AG160">
        <v>15</v>
      </c>
      <c r="AI160" t="s">
        <v>1455</v>
      </c>
      <c r="AJ160" t="s">
        <v>1686</v>
      </c>
      <c r="AM160" s="75">
        <v>44933.430625</v>
      </c>
      <c r="AN160" t="s">
        <v>2207</v>
      </c>
      <c r="AO160" s="77" t="s">
        <v>2326</v>
      </c>
      <c r="AP160" t="s">
        <v>66</v>
      </c>
      <c r="AS160" s="2"/>
    </row>
    <row r="161" spans="1:45" ht="15">
      <c r="A161" s="62" t="s">
        <v>277</v>
      </c>
      <c r="B161" s="63"/>
      <c r="C161" s="63" t="s">
        <v>46</v>
      </c>
      <c r="D161" s="64"/>
      <c r="E161" s="66">
        <v>50</v>
      </c>
      <c r="F161" s="93" t="s">
        <v>2007</v>
      </c>
      <c r="G161" s="63"/>
      <c r="H161" s="67" t="str">
        <f>Vertices[[#This Row],[Vertex]]</f>
        <v>zuhairah9313</v>
      </c>
      <c r="I161" s="68"/>
      <c r="J161" s="68"/>
      <c r="K161" s="67" t="s">
        <v>2646</v>
      </c>
      <c r="L161" s="71"/>
      <c r="M161" s="72">
        <v>5211.09765625</v>
      </c>
      <c r="N161" s="72">
        <v>5750.96142578125</v>
      </c>
      <c r="O161" s="73"/>
      <c r="P161" s="74"/>
      <c r="Q161" s="74"/>
      <c r="R161" s="46">
        <v>1</v>
      </c>
      <c r="S161" s="46">
        <v>0</v>
      </c>
      <c r="T161" s="46">
        <v>1</v>
      </c>
      <c r="U161" s="47">
        <v>0</v>
      </c>
      <c r="V161" s="47">
        <v>0.00149</v>
      </c>
      <c r="W161" s="47">
        <v>0.003688</v>
      </c>
      <c r="X161" s="79"/>
      <c r="Y161" s="79"/>
      <c r="Z161" s="47"/>
      <c r="AA161" s="69">
        <v>161</v>
      </c>
      <c r="AB161" s="69"/>
      <c r="AC161" s="70"/>
      <c r="AD161">
        <v>231</v>
      </c>
      <c r="AE161">
        <v>31</v>
      </c>
      <c r="AF161">
        <v>463</v>
      </c>
      <c r="AG161">
        <v>940</v>
      </c>
      <c r="AI161" t="s">
        <v>1456</v>
      </c>
      <c r="AJ161" t="s">
        <v>1687</v>
      </c>
      <c r="AM161" s="75">
        <v>42959.15751157407</v>
      </c>
      <c r="AN161" t="s">
        <v>2207</v>
      </c>
      <c r="AO161" s="77" t="s">
        <v>2327</v>
      </c>
      <c r="AP161" t="s">
        <v>66</v>
      </c>
      <c r="AS161" s="2"/>
    </row>
    <row r="162" spans="1:45" ht="15">
      <c r="A162" s="62" t="s">
        <v>278</v>
      </c>
      <c r="B162" s="63"/>
      <c r="C162" s="63" t="s">
        <v>46</v>
      </c>
      <c r="D162" s="64"/>
      <c r="E162" s="66">
        <v>50</v>
      </c>
      <c r="F162" s="93" t="s">
        <v>2008</v>
      </c>
      <c r="G162" s="63"/>
      <c r="H162" s="67" t="str">
        <f>Vertices[[#This Row],[Vertex]]</f>
        <v>hanis_mahirah</v>
      </c>
      <c r="I162" s="68"/>
      <c r="J162" s="68"/>
      <c r="K162" s="67" t="s">
        <v>2647</v>
      </c>
      <c r="L162" s="71"/>
      <c r="M162" s="72">
        <v>4537.31396484375</v>
      </c>
      <c r="N162" s="72">
        <v>4848.99658203125</v>
      </c>
      <c r="O162" s="73"/>
      <c r="P162" s="74"/>
      <c r="Q162" s="74"/>
      <c r="R162" s="46">
        <v>1</v>
      </c>
      <c r="S162" s="46">
        <v>0</v>
      </c>
      <c r="T162" s="46">
        <v>1</v>
      </c>
      <c r="U162" s="47">
        <v>0</v>
      </c>
      <c r="V162" s="47">
        <v>0.00149</v>
      </c>
      <c r="W162" s="47">
        <v>0.003688</v>
      </c>
      <c r="X162" s="79"/>
      <c r="Y162" s="79"/>
      <c r="Z162" s="47"/>
      <c r="AA162" s="69">
        <v>162</v>
      </c>
      <c r="AB162" s="69"/>
      <c r="AC162" s="70"/>
      <c r="AD162">
        <v>399</v>
      </c>
      <c r="AE162">
        <v>292</v>
      </c>
      <c r="AF162">
        <v>29301</v>
      </c>
      <c r="AG162">
        <v>13624</v>
      </c>
      <c r="AI162" t="s">
        <v>1457</v>
      </c>
      <c r="AJ162" t="s">
        <v>1688</v>
      </c>
      <c r="AM162" s="75">
        <v>40457.64160879629</v>
      </c>
      <c r="AN162" t="s">
        <v>2207</v>
      </c>
      <c r="AO162" s="77" t="s">
        <v>2328</v>
      </c>
      <c r="AP162" t="s">
        <v>66</v>
      </c>
      <c r="AS162" s="2"/>
    </row>
    <row r="163" spans="1:45" ht="15">
      <c r="A163" s="62" t="s">
        <v>279</v>
      </c>
      <c r="B163" s="63"/>
      <c r="C163" s="63" t="s">
        <v>46</v>
      </c>
      <c r="D163" s="64"/>
      <c r="E163" s="66">
        <v>50</v>
      </c>
      <c r="F163" s="93" t="s">
        <v>2009</v>
      </c>
      <c r="G163" s="63"/>
      <c r="H163" s="67" t="str">
        <f>Vertices[[#This Row],[Vertex]]</f>
        <v>joe_azlan</v>
      </c>
      <c r="I163" s="68"/>
      <c r="J163" s="68"/>
      <c r="K163" s="67" t="s">
        <v>2648</v>
      </c>
      <c r="L163" s="71"/>
      <c r="M163" s="72">
        <v>5116.33447265625</v>
      </c>
      <c r="N163" s="72">
        <v>4851.8818359375</v>
      </c>
      <c r="O163" s="73"/>
      <c r="P163" s="74"/>
      <c r="Q163" s="74"/>
      <c r="R163" s="46">
        <v>1</v>
      </c>
      <c r="S163" s="46">
        <v>0</v>
      </c>
      <c r="T163" s="46">
        <v>1</v>
      </c>
      <c r="U163" s="47">
        <v>0</v>
      </c>
      <c r="V163" s="47">
        <v>0.00149</v>
      </c>
      <c r="W163" s="47">
        <v>0.003688</v>
      </c>
      <c r="X163" s="79"/>
      <c r="Y163" s="79"/>
      <c r="Z163" s="47"/>
      <c r="AA163" s="69">
        <v>163</v>
      </c>
      <c r="AB163" s="69"/>
      <c r="AC163" s="70"/>
      <c r="AD163">
        <v>25</v>
      </c>
      <c r="AE163">
        <v>17</v>
      </c>
      <c r="AF163">
        <v>10313</v>
      </c>
      <c r="AG163">
        <v>16</v>
      </c>
      <c r="AI163" t="s">
        <v>1458</v>
      </c>
      <c r="AJ163" t="s">
        <v>1689</v>
      </c>
      <c r="AM163" s="75">
        <v>40594.50502314815</v>
      </c>
      <c r="AN163" t="s">
        <v>2207</v>
      </c>
      <c r="AO163" s="77" t="s">
        <v>2329</v>
      </c>
      <c r="AP163" t="s">
        <v>66</v>
      </c>
      <c r="AS163" s="2"/>
    </row>
    <row r="164" spans="1:45" ht="15">
      <c r="A164" s="62" t="s">
        <v>283</v>
      </c>
      <c r="B164" s="63"/>
      <c r="C164" s="63" t="s">
        <v>46</v>
      </c>
      <c r="D164" s="64"/>
      <c r="E164" s="66">
        <v>50</v>
      </c>
      <c r="F164" s="93" t="s">
        <v>2013</v>
      </c>
      <c r="G164" s="63"/>
      <c r="H164" s="67" t="str">
        <f>Vertices[[#This Row],[Vertex]]</f>
        <v>chxpnwx</v>
      </c>
      <c r="I164" s="68"/>
      <c r="J164" s="68"/>
      <c r="K164" s="67" t="s">
        <v>2652</v>
      </c>
      <c r="L164" s="71"/>
      <c r="M164" s="72">
        <v>5737.65625</v>
      </c>
      <c r="N164" s="72">
        <v>2558.843505859375</v>
      </c>
      <c r="O164" s="73"/>
      <c r="P164" s="74"/>
      <c r="Q164" s="74"/>
      <c r="R164" s="46">
        <v>1</v>
      </c>
      <c r="S164" s="46">
        <v>0</v>
      </c>
      <c r="T164" s="46">
        <v>1</v>
      </c>
      <c r="U164" s="47">
        <v>0</v>
      </c>
      <c r="V164" s="47">
        <v>0.00149</v>
      </c>
      <c r="W164" s="47">
        <v>0.003688</v>
      </c>
      <c r="X164" s="79"/>
      <c r="Y164" s="79"/>
      <c r="Z164" s="47"/>
      <c r="AA164" s="69">
        <v>164</v>
      </c>
      <c r="AB164" s="69"/>
      <c r="AC164" s="70"/>
      <c r="AD164">
        <v>383</v>
      </c>
      <c r="AE164">
        <v>78</v>
      </c>
      <c r="AF164">
        <v>2258</v>
      </c>
      <c r="AG164">
        <v>45961</v>
      </c>
      <c r="AI164" t="s">
        <v>1462</v>
      </c>
      <c r="AJ164" t="s">
        <v>1691</v>
      </c>
      <c r="AK164" s="77" t="s">
        <v>1834</v>
      </c>
      <c r="AM164" s="75">
        <v>43628.2280787037</v>
      </c>
      <c r="AN164" t="s">
        <v>2207</v>
      </c>
      <c r="AO164" s="77" t="s">
        <v>2333</v>
      </c>
      <c r="AP164" t="s">
        <v>66</v>
      </c>
      <c r="AS164" s="2"/>
    </row>
    <row r="165" spans="1:45" ht="15">
      <c r="A165" s="62" t="s">
        <v>285</v>
      </c>
      <c r="B165" s="63"/>
      <c r="C165" s="63" t="s">
        <v>46</v>
      </c>
      <c r="D165" s="64"/>
      <c r="E165" s="66">
        <v>50</v>
      </c>
      <c r="F165" s="93" t="s">
        <v>2022</v>
      </c>
      <c r="G165" s="63"/>
      <c r="H165" s="67" t="str">
        <f>Vertices[[#This Row],[Vertex]]</f>
        <v>cikdada</v>
      </c>
      <c r="I165" s="68"/>
      <c r="J165" s="68"/>
      <c r="K165" s="67" t="s">
        <v>2661</v>
      </c>
      <c r="L165" s="71"/>
      <c r="M165" s="72">
        <v>5056.80029296875</v>
      </c>
      <c r="N165" s="72">
        <v>3180.406494140625</v>
      </c>
      <c r="O165" s="73"/>
      <c r="P165" s="74"/>
      <c r="Q165" s="74"/>
      <c r="R165" s="46">
        <v>1</v>
      </c>
      <c r="S165" s="46">
        <v>0</v>
      </c>
      <c r="T165" s="46">
        <v>1</v>
      </c>
      <c r="U165" s="47">
        <v>0</v>
      </c>
      <c r="V165" s="47">
        <v>0.00149</v>
      </c>
      <c r="W165" s="47">
        <v>0.003688</v>
      </c>
      <c r="X165" s="79"/>
      <c r="Y165" s="79"/>
      <c r="Z165" s="47"/>
      <c r="AA165" s="69">
        <v>165</v>
      </c>
      <c r="AB165" s="69"/>
      <c r="AC165" s="70"/>
      <c r="AD165">
        <v>56</v>
      </c>
      <c r="AE165">
        <v>1</v>
      </c>
      <c r="AF165">
        <v>176</v>
      </c>
      <c r="AG165">
        <v>159</v>
      </c>
      <c r="AI165" t="s">
        <v>1471</v>
      </c>
      <c r="AJ165" t="s">
        <v>1677</v>
      </c>
      <c r="AM165" s="75">
        <v>43868.18015046296</v>
      </c>
      <c r="AN165" t="s">
        <v>2207</v>
      </c>
      <c r="AO165" s="77" t="s">
        <v>2342</v>
      </c>
      <c r="AP165" t="s">
        <v>66</v>
      </c>
      <c r="AS165" s="2"/>
    </row>
    <row r="166" spans="1:45" ht="15">
      <c r="A166" s="62" t="s">
        <v>286</v>
      </c>
      <c r="B166" s="63"/>
      <c r="C166" s="63" t="s">
        <v>46</v>
      </c>
      <c r="D166" s="64"/>
      <c r="E166" s="66">
        <v>50</v>
      </c>
      <c r="F166" s="93" t="s">
        <v>2023</v>
      </c>
      <c r="G166" s="63"/>
      <c r="H166" s="67" t="str">
        <f>Vertices[[#This Row],[Vertex]]</f>
        <v>raflurv</v>
      </c>
      <c r="I166" s="68"/>
      <c r="J166" s="68"/>
      <c r="K166" s="67" t="s">
        <v>2662</v>
      </c>
      <c r="L166" s="71"/>
      <c r="M166" s="72">
        <v>6859.7548828125</v>
      </c>
      <c r="N166" s="72">
        <v>3275.661865234375</v>
      </c>
      <c r="O166" s="73"/>
      <c r="P166" s="74"/>
      <c r="Q166" s="74"/>
      <c r="R166" s="46">
        <v>1</v>
      </c>
      <c r="S166" s="46">
        <v>0</v>
      </c>
      <c r="T166" s="46">
        <v>1</v>
      </c>
      <c r="U166" s="47">
        <v>0</v>
      </c>
      <c r="V166" s="47">
        <v>0.00149</v>
      </c>
      <c r="W166" s="47">
        <v>0.003688</v>
      </c>
      <c r="X166" s="79"/>
      <c r="Y166" s="79"/>
      <c r="Z166" s="47"/>
      <c r="AA166" s="69">
        <v>166</v>
      </c>
      <c r="AB166" s="69"/>
      <c r="AC166" s="70"/>
      <c r="AD166">
        <v>297</v>
      </c>
      <c r="AE166">
        <v>796</v>
      </c>
      <c r="AF166">
        <v>124801</v>
      </c>
      <c r="AG166">
        <v>39678</v>
      </c>
      <c r="AI166" t="s">
        <v>1472</v>
      </c>
      <c r="AJ166" t="s">
        <v>1627</v>
      </c>
      <c r="AM166" s="75">
        <v>41264.681493055556</v>
      </c>
      <c r="AN166" t="s">
        <v>2207</v>
      </c>
      <c r="AO166" s="77" t="s">
        <v>2343</v>
      </c>
      <c r="AP166" t="s">
        <v>66</v>
      </c>
      <c r="AS166" s="2"/>
    </row>
    <row r="167" spans="1:45" ht="15">
      <c r="A167" s="62" t="s">
        <v>288</v>
      </c>
      <c r="B167" s="63"/>
      <c r="C167" s="63" t="s">
        <v>46</v>
      </c>
      <c r="D167" s="64"/>
      <c r="E167" s="66">
        <v>50</v>
      </c>
      <c r="F167" s="93" t="s">
        <v>2027</v>
      </c>
      <c r="G167" s="63"/>
      <c r="H167" s="67" t="str">
        <f>Vertices[[#This Row],[Vertex]]</f>
        <v>stxlwvrt</v>
      </c>
      <c r="I167" s="68"/>
      <c r="J167" s="68"/>
      <c r="K167" s="67" t="s">
        <v>2666</v>
      </c>
      <c r="L167" s="71"/>
      <c r="M167" s="72">
        <v>6761.1005859375</v>
      </c>
      <c r="N167" s="72">
        <v>7287.6171875</v>
      </c>
      <c r="O167" s="73"/>
      <c r="P167" s="74"/>
      <c r="Q167" s="74"/>
      <c r="R167" s="46">
        <v>1</v>
      </c>
      <c r="S167" s="46">
        <v>0</v>
      </c>
      <c r="T167" s="46">
        <v>1</v>
      </c>
      <c r="U167" s="47">
        <v>0</v>
      </c>
      <c r="V167" s="47">
        <v>0.00149</v>
      </c>
      <c r="W167" s="47">
        <v>0.003688</v>
      </c>
      <c r="X167" s="79"/>
      <c r="Y167" s="79"/>
      <c r="Z167" s="47"/>
      <c r="AA167" s="69">
        <v>167</v>
      </c>
      <c r="AB167" s="69"/>
      <c r="AC167" s="70"/>
      <c r="AD167">
        <v>183</v>
      </c>
      <c r="AE167">
        <v>215</v>
      </c>
      <c r="AF167">
        <v>13209</v>
      </c>
      <c r="AG167">
        <v>5442</v>
      </c>
      <c r="AI167" t="s">
        <v>1476</v>
      </c>
      <c r="AM167" s="75">
        <v>43003.08962962963</v>
      </c>
      <c r="AN167" t="s">
        <v>2207</v>
      </c>
      <c r="AO167" s="77" t="s">
        <v>2347</v>
      </c>
      <c r="AP167" t="s">
        <v>66</v>
      </c>
      <c r="AS167" s="2"/>
    </row>
    <row r="168" spans="1:45" ht="15">
      <c r="A168" s="62" t="s">
        <v>289</v>
      </c>
      <c r="B168" s="63"/>
      <c r="C168" s="63" t="s">
        <v>46</v>
      </c>
      <c r="D168" s="64"/>
      <c r="E168" s="66">
        <v>50</v>
      </c>
      <c r="F168" s="93" t="s">
        <v>2028</v>
      </c>
      <c r="G168" s="63"/>
      <c r="H168" s="67" t="str">
        <f>Vertices[[#This Row],[Vertex]]</f>
        <v>faqihsyakiran</v>
      </c>
      <c r="I168" s="68"/>
      <c r="J168" s="68"/>
      <c r="K168" s="67" t="s">
        <v>2667</v>
      </c>
      <c r="L168" s="71"/>
      <c r="M168" s="72">
        <v>6318.0302734375</v>
      </c>
      <c r="N168" s="72">
        <v>7217.166015625</v>
      </c>
      <c r="O168" s="73"/>
      <c r="P168" s="74"/>
      <c r="Q168" s="74"/>
      <c r="R168" s="46">
        <v>1</v>
      </c>
      <c r="S168" s="46">
        <v>0</v>
      </c>
      <c r="T168" s="46">
        <v>1</v>
      </c>
      <c r="U168" s="47">
        <v>0</v>
      </c>
      <c r="V168" s="47">
        <v>0.00149</v>
      </c>
      <c r="W168" s="47">
        <v>0.003688</v>
      </c>
      <c r="X168" s="79"/>
      <c r="Y168" s="79"/>
      <c r="Z168" s="47"/>
      <c r="AA168" s="69">
        <v>168</v>
      </c>
      <c r="AB168" s="69"/>
      <c r="AC168" s="70"/>
      <c r="AD168">
        <v>467</v>
      </c>
      <c r="AE168">
        <v>1583</v>
      </c>
      <c r="AF168">
        <v>61160</v>
      </c>
      <c r="AG168">
        <v>24946</v>
      </c>
      <c r="AI168" t="s">
        <v>1477</v>
      </c>
      <c r="AJ168" t="s">
        <v>1696</v>
      </c>
      <c r="AK168" s="77" t="s">
        <v>1842</v>
      </c>
      <c r="AM168" s="75">
        <v>44057.3197337963</v>
      </c>
      <c r="AN168" t="s">
        <v>2207</v>
      </c>
      <c r="AO168" s="77" t="s">
        <v>2348</v>
      </c>
      <c r="AP168" t="s">
        <v>66</v>
      </c>
      <c r="AS168" s="2"/>
    </row>
    <row r="169" spans="1:45" ht="15">
      <c r="A169" s="62" t="s">
        <v>290</v>
      </c>
      <c r="B169" s="63"/>
      <c r="C169" s="63" t="s">
        <v>46</v>
      </c>
      <c r="D169" s="64"/>
      <c r="E169" s="66">
        <v>50</v>
      </c>
      <c r="F169" s="93" t="s">
        <v>2029</v>
      </c>
      <c r="G169" s="63"/>
      <c r="H169" s="67" t="str">
        <f>Vertices[[#This Row],[Vertex]]</f>
        <v>mistaaimanvevo</v>
      </c>
      <c r="I169" s="68"/>
      <c r="J169" s="68"/>
      <c r="K169" s="67" t="s">
        <v>2668</v>
      </c>
      <c r="L169" s="71"/>
      <c r="M169" s="72">
        <v>8082.3642578125</v>
      </c>
      <c r="N169" s="72">
        <v>5361.77734375</v>
      </c>
      <c r="O169" s="73"/>
      <c r="P169" s="74"/>
      <c r="Q169" s="74"/>
      <c r="R169" s="46">
        <v>1</v>
      </c>
      <c r="S169" s="46">
        <v>0</v>
      </c>
      <c r="T169" s="46">
        <v>1</v>
      </c>
      <c r="U169" s="47">
        <v>0</v>
      </c>
      <c r="V169" s="47">
        <v>0.00149</v>
      </c>
      <c r="W169" s="47">
        <v>0.003688</v>
      </c>
      <c r="X169" s="79"/>
      <c r="Y169" s="79"/>
      <c r="Z169" s="47"/>
      <c r="AA169" s="69">
        <v>169</v>
      </c>
      <c r="AB169" s="69"/>
      <c r="AC169" s="70"/>
      <c r="AD169">
        <v>587</v>
      </c>
      <c r="AE169">
        <v>14875</v>
      </c>
      <c r="AF169">
        <v>550796</v>
      </c>
      <c r="AG169">
        <v>0</v>
      </c>
      <c r="AI169" t="s">
        <v>1478</v>
      </c>
      <c r="AJ169" t="s">
        <v>1697</v>
      </c>
      <c r="AK169" s="77" t="s">
        <v>1843</v>
      </c>
      <c r="AM169" s="75">
        <v>40812.42153935185</v>
      </c>
      <c r="AN169" t="s">
        <v>2207</v>
      </c>
      <c r="AO169" s="77" t="s">
        <v>2349</v>
      </c>
      <c r="AP169" t="s">
        <v>66</v>
      </c>
      <c r="AS169" s="2"/>
    </row>
    <row r="170" spans="1:45" ht="15">
      <c r="A170" s="62" t="s">
        <v>291</v>
      </c>
      <c r="B170" s="63"/>
      <c r="C170" s="63" t="s">
        <v>46</v>
      </c>
      <c r="D170" s="64"/>
      <c r="E170" s="66">
        <v>50</v>
      </c>
      <c r="F170" s="93" t="s">
        <v>2030</v>
      </c>
      <c r="G170" s="63"/>
      <c r="H170" s="67" t="str">
        <f>Vertices[[#This Row],[Vertex]]</f>
        <v>athirasyafiqah_</v>
      </c>
      <c r="I170" s="68"/>
      <c r="J170" s="68"/>
      <c r="K170" s="67" t="s">
        <v>2669</v>
      </c>
      <c r="L170" s="71"/>
      <c r="M170" s="72">
        <v>7461.2177734375</v>
      </c>
      <c r="N170" s="72">
        <v>4400.1162109375</v>
      </c>
      <c r="O170" s="73"/>
      <c r="P170" s="74"/>
      <c r="Q170" s="74"/>
      <c r="R170" s="46">
        <v>1</v>
      </c>
      <c r="S170" s="46">
        <v>0</v>
      </c>
      <c r="T170" s="46">
        <v>1</v>
      </c>
      <c r="U170" s="47">
        <v>0</v>
      </c>
      <c r="V170" s="47">
        <v>0.00149</v>
      </c>
      <c r="W170" s="47">
        <v>0.003688</v>
      </c>
      <c r="X170" s="79"/>
      <c r="Y170" s="79"/>
      <c r="Z170" s="47"/>
      <c r="AA170" s="69">
        <v>170</v>
      </c>
      <c r="AB170" s="69"/>
      <c r="AC170" s="70"/>
      <c r="AD170">
        <v>436</v>
      </c>
      <c r="AE170">
        <v>930</v>
      </c>
      <c r="AF170">
        <v>117050</v>
      </c>
      <c r="AG170">
        <v>19778</v>
      </c>
      <c r="AI170" t="s">
        <v>1479</v>
      </c>
      <c r="AM170" s="75">
        <v>40528.22137731482</v>
      </c>
      <c r="AN170" t="s">
        <v>2207</v>
      </c>
      <c r="AO170" s="77" t="s">
        <v>2350</v>
      </c>
      <c r="AP170" t="s">
        <v>66</v>
      </c>
      <c r="AS170" s="2"/>
    </row>
    <row r="171" spans="1:45" ht="15">
      <c r="A171" s="62" t="s">
        <v>292</v>
      </c>
      <c r="B171" s="63"/>
      <c r="C171" s="63" t="s">
        <v>46</v>
      </c>
      <c r="D171" s="64"/>
      <c r="E171" s="66">
        <v>50</v>
      </c>
      <c r="F171" s="93" t="s">
        <v>2031</v>
      </c>
      <c r="G171" s="63"/>
      <c r="H171" s="67" t="str">
        <f>Vertices[[#This Row],[Vertex]]</f>
        <v>animatedfries</v>
      </c>
      <c r="I171" s="68"/>
      <c r="J171" s="68"/>
      <c r="K171" s="67" t="s">
        <v>2670</v>
      </c>
      <c r="L171" s="71"/>
      <c r="M171" s="72">
        <v>4713.43994140625</v>
      </c>
      <c r="N171" s="72">
        <v>3602.4775390625</v>
      </c>
      <c r="O171" s="73"/>
      <c r="P171" s="74"/>
      <c r="Q171" s="74"/>
      <c r="R171" s="46">
        <v>1</v>
      </c>
      <c r="S171" s="46">
        <v>0</v>
      </c>
      <c r="T171" s="46">
        <v>1</v>
      </c>
      <c r="U171" s="47">
        <v>0</v>
      </c>
      <c r="V171" s="47">
        <v>0.00149</v>
      </c>
      <c r="W171" s="47">
        <v>0.003688</v>
      </c>
      <c r="X171" s="79"/>
      <c r="Y171" s="79"/>
      <c r="Z171" s="47"/>
      <c r="AA171" s="69">
        <v>171</v>
      </c>
      <c r="AB171" s="69"/>
      <c r="AC171" s="70"/>
      <c r="AD171">
        <v>252</v>
      </c>
      <c r="AE171">
        <v>63</v>
      </c>
      <c r="AF171">
        <v>59781</v>
      </c>
      <c r="AG171">
        <v>163285</v>
      </c>
      <c r="AI171" t="s">
        <v>1480</v>
      </c>
      <c r="AJ171" t="s">
        <v>1627</v>
      </c>
      <c r="AK171" s="77" t="s">
        <v>1844</v>
      </c>
      <c r="AM171" s="75">
        <v>41091.39743055555</v>
      </c>
      <c r="AN171" t="s">
        <v>2207</v>
      </c>
      <c r="AO171" s="77" t="s">
        <v>2351</v>
      </c>
      <c r="AP171" t="s">
        <v>66</v>
      </c>
      <c r="AS171" s="2"/>
    </row>
    <row r="172" spans="1:45" ht="15">
      <c r="A172" s="62" t="s">
        <v>293</v>
      </c>
      <c r="B172" s="63"/>
      <c r="C172" s="63" t="s">
        <v>46</v>
      </c>
      <c r="D172" s="64"/>
      <c r="E172" s="66">
        <v>50</v>
      </c>
      <c r="F172" s="93" t="s">
        <v>2032</v>
      </c>
      <c r="G172" s="63"/>
      <c r="H172" s="67" t="str">
        <f>Vertices[[#This Row],[Vertex]]</f>
        <v>fakhlude</v>
      </c>
      <c r="I172" s="68"/>
      <c r="J172" s="68"/>
      <c r="K172" s="67" t="s">
        <v>2671</v>
      </c>
      <c r="L172" s="71"/>
      <c r="M172" s="72">
        <v>4889.29052734375</v>
      </c>
      <c r="N172" s="72">
        <v>6402.3759765625</v>
      </c>
      <c r="O172" s="73"/>
      <c r="P172" s="74"/>
      <c r="Q172" s="74"/>
      <c r="R172" s="46">
        <v>1</v>
      </c>
      <c r="S172" s="46">
        <v>0</v>
      </c>
      <c r="T172" s="46">
        <v>1</v>
      </c>
      <c r="U172" s="47">
        <v>0</v>
      </c>
      <c r="V172" s="47">
        <v>0.00149</v>
      </c>
      <c r="W172" s="47">
        <v>0.003688</v>
      </c>
      <c r="X172" s="79"/>
      <c r="Y172" s="79"/>
      <c r="Z172" s="47"/>
      <c r="AA172" s="69">
        <v>172</v>
      </c>
      <c r="AB172" s="69"/>
      <c r="AC172" s="70"/>
      <c r="AD172">
        <v>4554</v>
      </c>
      <c r="AE172">
        <v>1163</v>
      </c>
      <c r="AF172">
        <v>177985</v>
      </c>
      <c r="AG172">
        <v>313952</v>
      </c>
      <c r="AI172" t="s">
        <v>1481</v>
      </c>
      <c r="AM172" s="75">
        <v>41212.25158564815</v>
      </c>
      <c r="AN172" t="s">
        <v>2207</v>
      </c>
      <c r="AO172" s="77" t="s">
        <v>2352</v>
      </c>
      <c r="AP172" t="s">
        <v>66</v>
      </c>
      <c r="AS172" s="2"/>
    </row>
    <row r="173" spans="1:45" ht="15">
      <c r="A173" s="62" t="s">
        <v>294</v>
      </c>
      <c r="B173" s="63"/>
      <c r="C173" s="63" t="s">
        <v>46</v>
      </c>
      <c r="D173" s="64"/>
      <c r="E173" s="66">
        <v>50</v>
      </c>
      <c r="F173" s="93" t="s">
        <v>2033</v>
      </c>
      <c r="G173" s="63"/>
      <c r="H173" s="67" t="str">
        <f>Vertices[[#This Row],[Vertex]]</f>
        <v>zuhairoy</v>
      </c>
      <c r="I173" s="68"/>
      <c r="J173" s="68"/>
      <c r="K173" s="67" t="s">
        <v>2672</v>
      </c>
      <c r="L173" s="71"/>
      <c r="M173" s="72">
        <v>4676.97412109375</v>
      </c>
      <c r="N173" s="72">
        <v>3550.29150390625</v>
      </c>
      <c r="O173" s="73"/>
      <c r="P173" s="74"/>
      <c r="Q173" s="74"/>
      <c r="R173" s="46">
        <v>1</v>
      </c>
      <c r="S173" s="46">
        <v>0</v>
      </c>
      <c r="T173" s="46">
        <v>1</v>
      </c>
      <c r="U173" s="47">
        <v>0</v>
      </c>
      <c r="V173" s="47">
        <v>0.00149</v>
      </c>
      <c r="W173" s="47">
        <v>0.003688</v>
      </c>
      <c r="X173" s="79"/>
      <c r="Y173" s="79"/>
      <c r="Z173" s="47"/>
      <c r="AA173" s="69">
        <v>173</v>
      </c>
      <c r="AB173" s="69"/>
      <c r="AC173" s="70"/>
      <c r="AD173">
        <v>878</v>
      </c>
      <c r="AE173">
        <v>318</v>
      </c>
      <c r="AF173">
        <v>7860</v>
      </c>
      <c r="AG173">
        <v>25427</v>
      </c>
      <c r="AI173" t="s">
        <v>1482</v>
      </c>
      <c r="AJ173" t="s">
        <v>1652</v>
      </c>
      <c r="AM173" s="75">
        <v>40243.75346064815</v>
      </c>
      <c r="AN173" t="s">
        <v>2207</v>
      </c>
      <c r="AO173" s="77" t="s">
        <v>2353</v>
      </c>
      <c r="AP173" t="s">
        <v>66</v>
      </c>
      <c r="AS173" s="2"/>
    </row>
    <row r="174" spans="1:45" ht="15">
      <c r="A174" s="62" t="s">
        <v>295</v>
      </c>
      <c r="B174" s="63"/>
      <c r="C174" s="63" t="s">
        <v>46</v>
      </c>
      <c r="D174" s="64"/>
      <c r="E174" s="66">
        <v>50</v>
      </c>
      <c r="F174" s="93" t="s">
        <v>2034</v>
      </c>
      <c r="G174" s="63"/>
      <c r="H174" s="67" t="str">
        <f>Vertices[[#This Row],[Vertex]]</f>
        <v>niesaazainal</v>
      </c>
      <c r="I174" s="68"/>
      <c r="J174" s="68"/>
      <c r="K174" s="67" t="s">
        <v>2673</v>
      </c>
      <c r="L174" s="71"/>
      <c r="M174" s="72">
        <v>6594.97998046875</v>
      </c>
      <c r="N174" s="72">
        <v>2808.180908203125</v>
      </c>
      <c r="O174" s="73"/>
      <c r="P174" s="74"/>
      <c r="Q174" s="74"/>
      <c r="R174" s="46">
        <v>1</v>
      </c>
      <c r="S174" s="46">
        <v>0</v>
      </c>
      <c r="T174" s="46">
        <v>1</v>
      </c>
      <c r="U174" s="47">
        <v>0</v>
      </c>
      <c r="V174" s="47">
        <v>0.00149</v>
      </c>
      <c r="W174" s="47">
        <v>0.003688</v>
      </c>
      <c r="X174" s="79"/>
      <c r="Y174" s="79"/>
      <c r="Z174" s="47"/>
      <c r="AA174" s="69">
        <v>174</v>
      </c>
      <c r="AB174" s="69"/>
      <c r="AC174" s="70"/>
      <c r="AD174">
        <v>329</v>
      </c>
      <c r="AE174">
        <v>427</v>
      </c>
      <c r="AF174">
        <v>61739</v>
      </c>
      <c r="AG174">
        <v>8197</v>
      </c>
      <c r="AI174" t="s">
        <v>1483</v>
      </c>
      <c r="AJ174" t="s">
        <v>1698</v>
      </c>
      <c r="AK174" s="77" t="s">
        <v>1845</v>
      </c>
      <c r="AM174" s="75">
        <v>40656.666909722226</v>
      </c>
      <c r="AN174" t="s">
        <v>2207</v>
      </c>
      <c r="AO174" s="77" t="s">
        <v>2354</v>
      </c>
      <c r="AP174" t="s">
        <v>66</v>
      </c>
      <c r="AS174" s="2"/>
    </row>
    <row r="175" spans="1:45" ht="15">
      <c r="A175" s="62" t="s">
        <v>296</v>
      </c>
      <c r="B175" s="63"/>
      <c r="C175" s="63" t="s">
        <v>46</v>
      </c>
      <c r="D175" s="64"/>
      <c r="E175" s="66">
        <v>50</v>
      </c>
      <c r="F175" s="93" t="s">
        <v>2035</v>
      </c>
      <c r="G175" s="63"/>
      <c r="H175" s="67" t="str">
        <f>Vertices[[#This Row],[Vertex]]</f>
        <v>nhashtaging</v>
      </c>
      <c r="I175" s="68"/>
      <c r="J175" s="68"/>
      <c r="K175" s="67" t="s">
        <v>2674</v>
      </c>
      <c r="L175" s="71"/>
      <c r="M175" s="72">
        <v>6514.71923828125</v>
      </c>
      <c r="N175" s="72">
        <v>7196.3515625</v>
      </c>
      <c r="O175" s="73"/>
      <c r="P175" s="74"/>
      <c r="Q175" s="74"/>
      <c r="R175" s="46">
        <v>1</v>
      </c>
      <c r="S175" s="46">
        <v>0</v>
      </c>
      <c r="T175" s="46">
        <v>1</v>
      </c>
      <c r="U175" s="47">
        <v>0</v>
      </c>
      <c r="V175" s="47">
        <v>0.00149</v>
      </c>
      <c r="W175" s="47">
        <v>0.003688</v>
      </c>
      <c r="X175" s="79"/>
      <c r="Y175" s="79"/>
      <c r="Z175" s="47"/>
      <c r="AA175" s="69">
        <v>175</v>
      </c>
      <c r="AB175" s="69"/>
      <c r="AC175" s="70"/>
      <c r="AD175">
        <v>297</v>
      </c>
      <c r="AE175">
        <v>546</v>
      </c>
      <c r="AF175">
        <v>203101</v>
      </c>
      <c r="AG175">
        <v>32547</v>
      </c>
      <c r="AI175" t="s">
        <v>1484</v>
      </c>
      <c r="AJ175" t="s">
        <v>1627</v>
      </c>
      <c r="AM175" s="75">
        <v>41240.35670138889</v>
      </c>
      <c r="AN175" t="s">
        <v>2207</v>
      </c>
      <c r="AO175" s="77" t="s">
        <v>2355</v>
      </c>
      <c r="AP175" t="s">
        <v>66</v>
      </c>
      <c r="AS175" s="2"/>
    </row>
    <row r="176" spans="1:45" ht="15">
      <c r="A176" s="62" t="s">
        <v>297</v>
      </c>
      <c r="B176" s="63"/>
      <c r="C176" s="63" t="s">
        <v>46</v>
      </c>
      <c r="D176" s="64"/>
      <c r="E176" s="66">
        <v>50</v>
      </c>
      <c r="F176" s="93" t="s">
        <v>2036</v>
      </c>
      <c r="G176" s="63"/>
      <c r="H176" s="67" t="str">
        <f>Vertices[[#This Row],[Vertex]]</f>
        <v>hvylvvv</v>
      </c>
      <c r="I176" s="68"/>
      <c r="J176" s="68"/>
      <c r="K176" s="67" t="s">
        <v>2675</v>
      </c>
      <c r="L176" s="71"/>
      <c r="M176" s="72">
        <v>7618.92822265625</v>
      </c>
      <c r="N176" s="72">
        <v>5748.0888671875</v>
      </c>
      <c r="O176" s="73"/>
      <c r="P176" s="74"/>
      <c r="Q176" s="74"/>
      <c r="R176" s="46">
        <v>1</v>
      </c>
      <c r="S176" s="46">
        <v>0</v>
      </c>
      <c r="T176" s="46">
        <v>1</v>
      </c>
      <c r="U176" s="47">
        <v>0</v>
      </c>
      <c r="V176" s="47">
        <v>0.00149</v>
      </c>
      <c r="W176" s="47">
        <v>0.003688</v>
      </c>
      <c r="X176" s="79"/>
      <c r="Y176" s="79"/>
      <c r="Z176" s="47"/>
      <c r="AA176" s="69">
        <v>176</v>
      </c>
      <c r="AB176" s="69"/>
      <c r="AC176" s="70"/>
      <c r="AD176">
        <v>22</v>
      </c>
      <c r="AE176">
        <v>1</v>
      </c>
      <c r="AF176">
        <v>487</v>
      </c>
      <c r="AG176">
        <v>3</v>
      </c>
      <c r="AI176" t="s">
        <v>1485</v>
      </c>
      <c r="AJ176" t="s">
        <v>1627</v>
      </c>
      <c r="AM176" s="75">
        <v>44925.0856712963</v>
      </c>
      <c r="AN176" t="s">
        <v>2207</v>
      </c>
      <c r="AO176" s="77" t="s">
        <v>2356</v>
      </c>
      <c r="AP176" t="s">
        <v>66</v>
      </c>
      <c r="AS176" s="2"/>
    </row>
    <row r="177" spans="1:45" ht="15">
      <c r="A177" s="62" t="s">
        <v>298</v>
      </c>
      <c r="B177" s="63"/>
      <c r="C177" s="63" t="s">
        <v>46</v>
      </c>
      <c r="D177" s="64"/>
      <c r="E177" s="66">
        <v>50</v>
      </c>
      <c r="F177" s="93" t="s">
        <v>2037</v>
      </c>
      <c r="G177" s="63"/>
      <c r="H177" s="67" t="str">
        <f>Vertices[[#This Row],[Vertex]]</f>
        <v>adelepeeps</v>
      </c>
      <c r="I177" s="68"/>
      <c r="J177" s="68"/>
      <c r="K177" s="67" t="s">
        <v>2676</v>
      </c>
      <c r="L177" s="71"/>
      <c r="M177" s="72">
        <v>5202.0693359375</v>
      </c>
      <c r="N177" s="72">
        <v>4032.26953125</v>
      </c>
      <c r="O177" s="73"/>
      <c r="P177" s="74"/>
      <c r="Q177" s="74"/>
      <c r="R177" s="46">
        <v>1</v>
      </c>
      <c r="S177" s="46">
        <v>0</v>
      </c>
      <c r="T177" s="46">
        <v>1</v>
      </c>
      <c r="U177" s="47">
        <v>0</v>
      </c>
      <c r="V177" s="47">
        <v>0.00149</v>
      </c>
      <c r="W177" s="47">
        <v>0.003688</v>
      </c>
      <c r="X177" s="79"/>
      <c r="Y177" s="79"/>
      <c r="Z177" s="47"/>
      <c r="AA177" s="69">
        <v>177</v>
      </c>
      <c r="AB177" s="69"/>
      <c r="AC177" s="70"/>
      <c r="AD177">
        <v>173</v>
      </c>
      <c r="AE177">
        <v>112</v>
      </c>
      <c r="AF177">
        <v>4415</v>
      </c>
      <c r="AG177">
        <v>3447</v>
      </c>
      <c r="AI177" t="s">
        <v>1486</v>
      </c>
      <c r="AM177" s="75">
        <v>41572.48068287037</v>
      </c>
      <c r="AN177" t="s">
        <v>2207</v>
      </c>
      <c r="AO177" s="77" t="s">
        <v>2357</v>
      </c>
      <c r="AP177" t="s">
        <v>66</v>
      </c>
      <c r="AS177" s="2"/>
    </row>
    <row r="178" spans="1:45" ht="15">
      <c r="A178" s="62" t="s">
        <v>299</v>
      </c>
      <c r="B178" s="63"/>
      <c r="C178" s="63" t="s">
        <v>46</v>
      </c>
      <c r="D178" s="64"/>
      <c r="E178" s="66">
        <v>50</v>
      </c>
      <c r="F178" s="93" t="s">
        <v>2038</v>
      </c>
      <c r="G178" s="63"/>
      <c r="H178" s="67" t="str">
        <f>Vertices[[#This Row],[Vertex]]</f>
        <v>aidayanooo</v>
      </c>
      <c r="I178" s="68"/>
      <c r="J178" s="68"/>
      <c r="K178" s="67" t="s">
        <v>2677</v>
      </c>
      <c r="L178" s="71"/>
      <c r="M178" s="72">
        <v>6181.048828125</v>
      </c>
      <c r="N178" s="72">
        <v>6960.0419921875</v>
      </c>
      <c r="O178" s="73"/>
      <c r="P178" s="74"/>
      <c r="Q178" s="74"/>
      <c r="R178" s="46">
        <v>1</v>
      </c>
      <c r="S178" s="46">
        <v>0</v>
      </c>
      <c r="T178" s="46">
        <v>1</v>
      </c>
      <c r="U178" s="47">
        <v>0</v>
      </c>
      <c r="V178" s="47">
        <v>0.00149</v>
      </c>
      <c r="W178" s="47">
        <v>0.003688</v>
      </c>
      <c r="X178" s="79"/>
      <c r="Y178" s="79"/>
      <c r="Z178" s="47"/>
      <c r="AA178" s="69">
        <v>178</v>
      </c>
      <c r="AB178" s="69"/>
      <c r="AC178" s="70"/>
      <c r="AD178">
        <v>87</v>
      </c>
      <c r="AE178">
        <v>21</v>
      </c>
      <c r="AF178">
        <v>467</v>
      </c>
      <c r="AG178">
        <v>3629</v>
      </c>
      <c r="AI178" t="s">
        <v>1487</v>
      </c>
      <c r="AJ178" t="s">
        <v>1627</v>
      </c>
      <c r="AM178" s="75">
        <v>42984.45208333333</v>
      </c>
      <c r="AN178" t="s">
        <v>2207</v>
      </c>
      <c r="AO178" s="77" t="s">
        <v>2358</v>
      </c>
      <c r="AP178" t="s">
        <v>66</v>
      </c>
      <c r="AS178" s="2"/>
    </row>
    <row r="179" spans="1:45" ht="15">
      <c r="A179" s="62" t="s">
        <v>300</v>
      </c>
      <c r="B179" s="63"/>
      <c r="C179" s="63" t="s">
        <v>46</v>
      </c>
      <c r="D179" s="64"/>
      <c r="E179" s="66">
        <v>50</v>
      </c>
      <c r="F179" s="93" t="s">
        <v>2039</v>
      </c>
      <c r="G179" s="63"/>
      <c r="H179" s="67" t="str">
        <f>Vertices[[#This Row],[Vertex]]</f>
        <v>m0xna</v>
      </c>
      <c r="I179" s="68"/>
      <c r="J179" s="68"/>
      <c r="K179" s="67" t="s">
        <v>2678</v>
      </c>
      <c r="L179" s="71"/>
      <c r="M179" s="72">
        <v>6585.3134765625</v>
      </c>
      <c r="N179" s="72">
        <v>2405.58544921875</v>
      </c>
      <c r="O179" s="73"/>
      <c r="P179" s="74"/>
      <c r="Q179" s="74"/>
      <c r="R179" s="46">
        <v>1</v>
      </c>
      <c r="S179" s="46">
        <v>0</v>
      </c>
      <c r="T179" s="46">
        <v>1</v>
      </c>
      <c r="U179" s="47">
        <v>0</v>
      </c>
      <c r="V179" s="47">
        <v>0.00149</v>
      </c>
      <c r="W179" s="47">
        <v>0.003688</v>
      </c>
      <c r="X179" s="79"/>
      <c r="Y179" s="79"/>
      <c r="Z179" s="47"/>
      <c r="AA179" s="69">
        <v>179</v>
      </c>
      <c r="AB179" s="69"/>
      <c r="AC179" s="70"/>
      <c r="AD179">
        <v>468</v>
      </c>
      <c r="AE179">
        <v>226</v>
      </c>
      <c r="AF179">
        <v>27248</v>
      </c>
      <c r="AG179">
        <v>39731</v>
      </c>
      <c r="AI179" t="s">
        <v>1488</v>
      </c>
      <c r="AM179" s="75">
        <v>42020.494409722225</v>
      </c>
      <c r="AN179" t="s">
        <v>2207</v>
      </c>
      <c r="AO179" s="77" t="s">
        <v>2359</v>
      </c>
      <c r="AP179" t="s">
        <v>66</v>
      </c>
      <c r="AS179" s="2"/>
    </row>
    <row r="180" spans="1:45" ht="15">
      <c r="A180" s="62" t="s">
        <v>301</v>
      </c>
      <c r="B180" s="63"/>
      <c r="C180" s="63" t="s">
        <v>46</v>
      </c>
      <c r="D180" s="64"/>
      <c r="E180" s="66">
        <v>50</v>
      </c>
      <c r="F180" s="93" t="s">
        <v>2040</v>
      </c>
      <c r="G180" s="63"/>
      <c r="H180" s="67" t="str">
        <f>Vertices[[#This Row],[Vertex]]</f>
        <v>msyahirrrr</v>
      </c>
      <c r="I180" s="68"/>
      <c r="J180" s="68"/>
      <c r="K180" s="67" t="s">
        <v>2679</v>
      </c>
      <c r="L180" s="71"/>
      <c r="M180" s="72">
        <v>5870.75732421875</v>
      </c>
      <c r="N180" s="72">
        <v>6621.11376953125</v>
      </c>
      <c r="O180" s="73"/>
      <c r="P180" s="74"/>
      <c r="Q180" s="74"/>
      <c r="R180" s="46">
        <v>1</v>
      </c>
      <c r="S180" s="46">
        <v>0</v>
      </c>
      <c r="T180" s="46">
        <v>1</v>
      </c>
      <c r="U180" s="47">
        <v>0</v>
      </c>
      <c r="V180" s="47">
        <v>0.00149</v>
      </c>
      <c r="W180" s="47">
        <v>0.003688</v>
      </c>
      <c r="X180" s="79"/>
      <c r="Y180" s="79"/>
      <c r="Z180" s="47"/>
      <c r="AA180" s="69">
        <v>180</v>
      </c>
      <c r="AB180" s="69"/>
      <c r="AC180" s="70"/>
      <c r="AD180">
        <v>753</v>
      </c>
      <c r="AE180">
        <v>895</v>
      </c>
      <c r="AF180">
        <v>36232</v>
      </c>
      <c r="AG180">
        <v>19265</v>
      </c>
      <c r="AI180" t="s">
        <v>1489</v>
      </c>
      <c r="AJ180" t="s">
        <v>1699</v>
      </c>
      <c r="AK180" s="77" t="s">
        <v>1846</v>
      </c>
      <c r="AM180" s="75">
        <v>40834.779502314814</v>
      </c>
      <c r="AN180" t="s">
        <v>2207</v>
      </c>
      <c r="AO180" s="77" t="s">
        <v>2360</v>
      </c>
      <c r="AP180" t="s">
        <v>66</v>
      </c>
      <c r="AS180" s="2"/>
    </row>
    <row r="181" spans="1:45" ht="15">
      <c r="A181" s="62" t="s">
        <v>302</v>
      </c>
      <c r="B181" s="63"/>
      <c r="C181" s="63" t="s">
        <v>46</v>
      </c>
      <c r="D181" s="64"/>
      <c r="E181" s="66">
        <v>50</v>
      </c>
      <c r="F181" s="93" t="s">
        <v>2041</v>
      </c>
      <c r="G181" s="63"/>
      <c r="H181" s="67" t="str">
        <f>Vertices[[#This Row],[Vertex]]</f>
        <v>norzikryfl</v>
      </c>
      <c r="I181" s="68"/>
      <c r="J181" s="68"/>
      <c r="K181" s="67" t="s">
        <v>2680</v>
      </c>
      <c r="L181" s="71"/>
      <c r="M181" s="72">
        <v>5783.55078125</v>
      </c>
      <c r="N181" s="72">
        <v>6710.36572265625</v>
      </c>
      <c r="O181" s="73"/>
      <c r="P181" s="74"/>
      <c r="Q181" s="74"/>
      <c r="R181" s="46">
        <v>1</v>
      </c>
      <c r="S181" s="46">
        <v>0</v>
      </c>
      <c r="T181" s="46">
        <v>1</v>
      </c>
      <c r="U181" s="47">
        <v>0</v>
      </c>
      <c r="V181" s="47">
        <v>0.00149</v>
      </c>
      <c r="W181" s="47">
        <v>0.003688</v>
      </c>
      <c r="X181" s="79"/>
      <c r="Y181" s="79"/>
      <c r="Z181" s="47"/>
      <c r="AA181" s="69">
        <v>181</v>
      </c>
      <c r="AB181" s="69"/>
      <c r="AC181" s="70"/>
      <c r="AD181">
        <v>383</v>
      </c>
      <c r="AE181">
        <v>49</v>
      </c>
      <c r="AF181">
        <v>3522</v>
      </c>
      <c r="AG181">
        <v>43161</v>
      </c>
      <c r="AI181" t="s">
        <v>1490</v>
      </c>
      <c r="AM181" s="75">
        <v>43094.48386574074</v>
      </c>
      <c r="AN181" t="s">
        <v>2207</v>
      </c>
      <c r="AO181" s="77" t="s">
        <v>2361</v>
      </c>
      <c r="AP181" t="s">
        <v>66</v>
      </c>
      <c r="AS181" s="2"/>
    </row>
    <row r="182" spans="1:45" ht="15">
      <c r="A182" s="62" t="s">
        <v>303</v>
      </c>
      <c r="B182" s="63"/>
      <c r="C182" s="63" t="s">
        <v>46</v>
      </c>
      <c r="D182" s="64"/>
      <c r="E182" s="66">
        <v>50</v>
      </c>
      <c r="F182" s="93" t="s">
        <v>2042</v>
      </c>
      <c r="G182" s="63"/>
      <c r="H182" s="67" t="str">
        <f>Vertices[[#This Row],[Vertex]]</f>
        <v>smoltimystan</v>
      </c>
      <c r="I182" s="68"/>
      <c r="J182" s="68"/>
      <c r="K182" s="67" t="s">
        <v>2681</v>
      </c>
      <c r="L182" s="71"/>
      <c r="M182" s="72">
        <v>7474.6689453125</v>
      </c>
      <c r="N182" s="72">
        <v>6608.67529296875</v>
      </c>
      <c r="O182" s="73"/>
      <c r="P182" s="74"/>
      <c r="Q182" s="74"/>
      <c r="R182" s="46">
        <v>1</v>
      </c>
      <c r="S182" s="46">
        <v>0</v>
      </c>
      <c r="T182" s="46">
        <v>1</v>
      </c>
      <c r="U182" s="47">
        <v>0</v>
      </c>
      <c r="V182" s="47">
        <v>0.00149</v>
      </c>
      <c r="W182" s="47">
        <v>0.003688</v>
      </c>
      <c r="X182" s="79"/>
      <c r="Y182" s="79"/>
      <c r="Z182" s="47"/>
      <c r="AA182" s="69">
        <v>182</v>
      </c>
      <c r="AB182" s="69"/>
      <c r="AC182" s="70"/>
      <c r="AD182">
        <v>532</v>
      </c>
      <c r="AE182">
        <v>298</v>
      </c>
      <c r="AF182">
        <v>156684</v>
      </c>
      <c r="AG182">
        <v>73194</v>
      </c>
      <c r="AI182" t="s">
        <v>1491</v>
      </c>
      <c r="AK182" s="77" t="s">
        <v>1847</v>
      </c>
      <c r="AM182" s="75">
        <v>40839.603680555556</v>
      </c>
      <c r="AN182" t="s">
        <v>2207</v>
      </c>
      <c r="AO182" s="77" t="s">
        <v>2362</v>
      </c>
      <c r="AP182" t="s">
        <v>66</v>
      </c>
      <c r="AS182" s="2"/>
    </row>
    <row r="183" spans="1:45" ht="15">
      <c r="A183" s="62" t="s">
        <v>304</v>
      </c>
      <c r="B183" s="63"/>
      <c r="C183" s="63" t="s">
        <v>46</v>
      </c>
      <c r="D183" s="64"/>
      <c r="E183" s="66">
        <v>50</v>
      </c>
      <c r="F183" s="93" t="s">
        <v>2043</v>
      </c>
      <c r="G183" s="63"/>
      <c r="H183" s="67" t="str">
        <f>Vertices[[#This Row],[Vertex]]</f>
        <v>naquib_najib</v>
      </c>
      <c r="I183" s="68"/>
      <c r="J183" s="68"/>
      <c r="K183" s="67" t="s">
        <v>2682</v>
      </c>
      <c r="L183" s="71"/>
      <c r="M183" s="72">
        <v>4556.267578125</v>
      </c>
      <c r="N183" s="72">
        <v>5288.58935546875</v>
      </c>
      <c r="O183" s="73"/>
      <c r="P183" s="74"/>
      <c r="Q183" s="74"/>
      <c r="R183" s="46">
        <v>1</v>
      </c>
      <c r="S183" s="46">
        <v>0</v>
      </c>
      <c r="T183" s="46">
        <v>1</v>
      </c>
      <c r="U183" s="47">
        <v>0</v>
      </c>
      <c r="V183" s="47">
        <v>0.00149</v>
      </c>
      <c r="W183" s="47">
        <v>0.003688</v>
      </c>
      <c r="X183" s="79"/>
      <c r="Y183" s="79"/>
      <c r="Z183" s="47"/>
      <c r="AA183" s="69">
        <v>183</v>
      </c>
      <c r="AB183" s="69"/>
      <c r="AC183" s="70"/>
      <c r="AD183">
        <v>1406</v>
      </c>
      <c r="AE183">
        <v>924</v>
      </c>
      <c r="AF183">
        <v>275696</v>
      </c>
      <c r="AG183">
        <v>28803</v>
      </c>
      <c r="AI183" t="s">
        <v>1492</v>
      </c>
      <c r="AJ183" t="s">
        <v>1650</v>
      </c>
      <c r="AK183" s="77" t="s">
        <v>1848</v>
      </c>
      <c r="AM183" s="75">
        <v>40863.68226851852</v>
      </c>
      <c r="AN183" t="s">
        <v>2207</v>
      </c>
      <c r="AO183" s="77" t="s">
        <v>2363</v>
      </c>
      <c r="AP183" t="s">
        <v>66</v>
      </c>
      <c r="AS183" s="2"/>
    </row>
    <row r="184" spans="1:45" ht="15">
      <c r="A184" s="62" t="s">
        <v>305</v>
      </c>
      <c r="B184" s="63"/>
      <c r="C184" s="63" t="s">
        <v>46</v>
      </c>
      <c r="D184" s="64"/>
      <c r="E184" s="66">
        <v>50</v>
      </c>
      <c r="F184" s="93" t="s">
        <v>2044</v>
      </c>
      <c r="G184" s="63"/>
      <c r="H184" s="67" t="str">
        <f>Vertices[[#This Row],[Vertex]]</f>
        <v>ipohmaliclicks</v>
      </c>
      <c r="I184" s="68"/>
      <c r="J184" s="68"/>
      <c r="K184" s="67" t="s">
        <v>2683</v>
      </c>
      <c r="L184" s="71"/>
      <c r="M184" s="72">
        <v>4695.5625</v>
      </c>
      <c r="N184" s="72">
        <v>5976.16015625</v>
      </c>
      <c r="O184" s="73"/>
      <c r="P184" s="74"/>
      <c r="Q184" s="74"/>
      <c r="R184" s="46">
        <v>1</v>
      </c>
      <c r="S184" s="46">
        <v>0</v>
      </c>
      <c r="T184" s="46">
        <v>1</v>
      </c>
      <c r="U184" s="47">
        <v>0</v>
      </c>
      <c r="V184" s="47">
        <v>0.00149</v>
      </c>
      <c r="W184" s="47">
        <v>0.003688</v>
      </c>
      <c r="X184" s="79"/>
      <c r="Y184" s="79"/>
      <c r="Z184" s="47"/>
      <c r="AA184" s="69">
        <v>184</v>
      </c>
      <c r="AB184" s="69"/>
      <c r="AC184" s="70"/>
      <c r="AD184">
        <v>1298</v>
      </c>
      <c r="AE184">
        <v>499</v>
      </c>
      <c r="AF184">
        <v>19698</v>
      </c>
      <c r="AG184">
        <v>21134</v>
      </c>
      <c r="AI184" t="s">
        <v>1493</v>
      </c>
      <c r="AJ184" t="s">
        <v>1700</v>
      </c>
      <c r="AK184" s="77" t="s">
        <v>1849</v>
      </c>
      <c r="AM184" s="75">
        <v>40857.133310185185</v>
      </c>
      <c r="AN184" t="s">
        <v>2207</v>
      </c>
      <c r="AO184" s="77" t="s">
        <v>2364</v>
      </c>
      <c r="AP184" t="s">
        <v>66</v>
      </c>
      <c r="AS184" s="2"/>
    </row>
    <row r="185" spans="1:45" ht="15">
      <c r="A185" s="62" t="s">
        <v>306</v>
      </c>
      <c r="B185" s="63"/>
      <c r="C185" s="63" t="s">
        <v>46</v>
      </c>
      <c r="D185" s="64"/>
      <c r="E185" s="66">
        <v>50</v>
      </c>
      <c r="F185" s="93" t="s">
        <v>2045</v>
      </c>
      <c r="G185" s="63"/>
      <c r="H185" s="67" t="str">
        <f>Vertices[[#This Row],[Vertex]]</f>
        <v>hnnhzzt</v>
      </c>
      <c r="I185" s="68"/>
      <c r="J185" s="68"/>
      <c r="K185" s="67" t="s">
        <v>2684</v>
      </c>
      <c r="L185" s="71"/>
      <c r="M185" s="72">
        <v>5944.330078125</v>
      </c>
      <c r="N185" s="72">
        <v>7181.50439453125</v>
      </c>
      <c r="O185" s="73"/>
      <c r="P185" s="74"/>
      <c r="Q185" s="74"/>
      <c r="R185" s="46">
        <v>1</v>
      </c>
      <c r="S185" s="46">
        <v>0</v>
      </c>
      <c r="T185" s="46">
        <v>1</v>
      </c>
      <c r="U185" s="47">
        <v>0</v>
      </c>
      <c r="V185" s="47">
        <v>0.00149</v>
      </c>
      <c r="W185" s="47">
        <v>0.003688</v>
      </c>
      <c r="X185" s="79"/>
      <c r="Y185" s="79"/>
      <c r="Z185" s="47"/>
      <c r="AA185" s="69">
        <v>185</v>
      </c>
      <c r="AB185" s="69"/>
      <c r="AC185" s="70"/>
      <c r="AD185">
        <v>355</v>
      </c>
      <c r="AE185">
        <v>325</v>
      </c>
      <c r="AF185">
        <v>71797</v>
      </c>
      <c r="AG185">
        <v>13928</v>
      </c>
      <c r="AM185" s="75">
        <v>39979.32469907407</v>
      </c>
      <c r="AN185" t="s">
        <v>2207</v>
      </c>
      <c r="AO185" s="77" t="s">
        <v>2365</v>
      </c>
      <c r="AP185" t="s">
        <v>66</v>
      </c>
      <c r="AS185" s="2"/>
    </row>
    <row r="186" spans="1:45" ht="15">
      <c r="A186" s="62" t="s">
        <v>307</v>
      </c>
      <c r="B186" s="63"/>
      <c r="C186" s="63" t="s">
        <v>46</v>
      </c>
      <c r="D186" s="64"/>
      <c r="E186" s="66">
        <v>50</v>
      </c>
      <c r="F186" s="93" t="s">
        <v>2046</v>
      </c>
      <c r="G186" s="63"/>
      <c r="H186" s="67" t="str">
        <f>Vertices[[#This Row],[Vertex]]</f>
        <v>fqihahaina</v>
      </c>
      <c r="I186" s="68"/>
      <c r="J186" s="68"/>
      <c r="K186" s="67" t="s">
        <v>2685</v>
      </c>
      <c r="L186" s="71"/>
      <c r="M186" s="72">
        <v>6426.9580078125</v>
      </c>
      <c r="N186" s="72">
        <v>3001.370849609375</v>
      </c>
      <c r="O186" s="73"/>
      <c r="P186" s="74"/>
      <c r="Q186" s="74"/>
      <c r="R186" s="46">
        <v>1</v>
      </c>
      <c r="S186" s="46">
        <v>0</v>
      </c>
      <c r="T186" s="46">
        <v>1</v>
      </c>
      <c r="U186" s="47">
        <v>0</v>
      </c>
      <c r="V186" s="47">
        <v>0.00149</v>
      </c>
      <c r="W186" s="47">
        <v>0.003688</v>
      </c>
      <c r="X186" s="79"/>
      <c r="Y186" s="79"/>
      <c r="Z186" s="47"/>
      <c r="AA186" s="69">
        <v>186</v>
      </c>
      <c r="AB186" s="69"/>
      <c r="AC186" s="70"/>
      <c r="AD186">
        <v>59</v>
      </c>
      <c r="AE186">
        <v>66</v>
      </c>
      <c r="AF186">
        <v>1334</v>
      </c>
      <c r="AG186">
        <v>391</v>
      </c>
      <c r="AM186" s="75">
        <v>43731.54386574074</v>
      </c>
      <c r="AN186" t="s">
        <v>2207</v>
      </c>
      <c r="AO186" s="77" t="s">
        <v>2366</v>
      </c>
      <c r="AP186" t="s">
        <v>66</v>
      </c>
      <c r="AS186" s="2"/>
    </row>
    <row r="187" spans="1:45" ht="15">
      <c r="A187" s="62" t="s">
        <v>308</v>
      </c>
      <c r="B187" s="63"/>
      <c r="C187" s="63" t="s">
        <v>46</v>
      </c>
      <c r="D187" s="64"/>
      <c r="E187" s="66">
        <v>50</v>
      </c>
      <c r="F187" s="93" t="s">
        <v>2047</v>
      </c>
      <c r="G187" s="63"/>
      <c r="H187" s="67" t="str">
        <f>Vertices[[#This Row],[Vertex]]</f>
        <v>machaofkl</v>
      </c>
      <c r="I187" s="68"/>
      <c r="J187" s="68"/>
      <c r="K187" s="67" t="s">
        <v>2686</v>
      </c>
      <c r="L187" s="71"/>
      <c r="M187" s="72">
        <v>7928.98828125</v>
      </c>
      <c r="N187" s="72">
        <v>5688.07568359375</v>
      </c>
      <c r="O187" s="73"/>
      <c r="P187" s="74"/>
      <c r="Q187" s="74"/>
      <c r="R187" s="46">
        <v>1</v>
      </c>
      <c r="S187" s="46">
        <v>0</v>
      </c>
      <c r="T187" s="46">
        <v>1</v>
      </c>
      <c r="U187" s="47">
        <v>0</v>
      </c>
      <c r="V187" s="47">
        <v>0.00149</v>
      </c>
      <c r="W187" s="47">
        <v>0.003688</v>
      </c>
      <c r="X187" s="79"/>
      <c r="Y187" s="79"/>
      <c r="Z187" s="47"/>
      <c r="AA187" s="69">
        <v>187</v>
      </c>
      <c r="AB187" s="69"/>
      <c r="AC187" s="70"/>
      <c r="AD187">
        <v>808</v>
      </c>
      <c r="AE187">
        <v>187</v>
      </c>
      <c r="AF187">
        <v>10394</v>
      </c>
      <c r="AG187">
        <v>5081</v>
      </c>
      <c r="AI187" t="s">
        <v>1494</v>
      </c>
      <c r="AJ187" t="s">
        <v>1627</v>
      </c>
      <c r="AM187" s="75">
        <v>39711.598645833335</v>
      </c>
      <c r="AN187" t="s">
        <v>2207</v>
      </c>
      <c r="AO187" s="77" t="s">
        <v>2367</v>
      </c>
      <c r="AP187" t="s">
        <v>66</v>
      </c>
      <c r="AS187" s="2"/>
    </row>
    <row r="188" spans="1:45" ht="15">
      <c r="A188" s="62" t="s">
        <v>309</v>
      </c>
      <c r="B188" s="63"/>
      <c r="C188" s="63" t="s">
        <v>46</v>
      </c>
      <c r="D188" s="64"/>
      <c r="E188" s="66">
        <v>50</v>
      </c>
      <c r="F188" s="93" t="s">
        <v>2048</v>
      </c>
      <c r="G188" s="63"/>
      <c r="H188" s="67" t="str">
        <f>Vertices[[#This Row],[Vertex]]</f>
        <v>nurjaaaaa</v>
      </c>
      <c r="I188" s="68"/>
      <c r="J188" s="68"/>
      <c r="K188" s="67" t="s">
        <v>2687</v>
      </c>
      <c r="L188" s="71"/>
      <c r="M188" s="72">
        <v>6004.58984375</v>
      </c>
      <c r="N188" s="72">
        <v>7092.52880859375</v>
      </c>
      <c r="O188" s="73"/>
      <c r="P188" s="74"/>
      <c r="Q188" s="74"/>
      <c r="R188" s="46">
        <v>1</v>
      </c>
      <c r="S188" s="46">
        <v>0</v>
      </c>
      <c r="T188" s="46">
        <v>1</v>
      </c>
      <c r="U188" s="47">
        <v>0</v>
      </c>
      <c r="V188" s="47">
        <v>0.00149</v>
      </c>
      <c r="W188" s="47">
        <v>0.003688</v>
      </c>
      <c r="X188" s="79"/>
      <c r="Y188" s="79"/>
      <c r="Z188" s="47"/>
      <c r="AA188" s="69">
        <v>188</v>
      </c>
      <c r="AB188" s="69"/>
      <c r="AC188" s="70"/>
      <c r="AD188">
        <v>247</v>
      </c>
      <c r="AE188">
        <v>243</v>
      </c>
      <c r="AF188">
        <v>4574</v>
      </c>
      <c r="AG188">
        <v>1706</v>
      </c>
      <c r="AM188" s="75">
        <v>40701.174050925925</v>
      </c>
      <c r="AN188" t="s">
        <v>2207</v>
      </c>
      <c r="AO188" s="77" t="s">
        <v>2368</v>
      </c>
      <c r="AP188" t="s">
        <v>66</v>
      </c>
      <c r="AS188" s="2"/>
    </row>
    <row r="189" spans="1:45" ht="15">
      <c r="A189" s="62" t="s">
        <v>310</v>
      </c>
      <c r="B189" s="63"/>
      <c r="C189" s="63" t="s">
        <v>46</v>
      </c>
      <c r="D189" s="64"/>
      <c r="E189" s="66">
        <v>50</v>
      </c>
      <c r="F189" s="93" t="s">
        <v>2049</v>
      </c>
      <c r="G189" s="63"/>
      <c r="H189" s="67" t="str">
        <f>Vertices[[#This Row],[Vertex]]</f>
        <v>nanisalk</v>
      </c>
      <c r="I189" s="68"/>
      <c r="J189" s="68"/>
      <c r="K189" s="67" t="s">
        <v>2688</v>
      </c>
      <c r="L189" s="71"/>
      <c r="M189" s="72">
        <v>5241.48388671875</v>
      </c>
      <c r="N189" s="72">
        <v>5180.044921875</v>
      </c>
      <c r="O189" s="73"/>
      <c r="P189" s="74"/>
      <c r="Q189" s="74"/>
      <c r="R189" s="46">
        <v>1</v>
      </c>
      <c r="S189" s="46">
        <v>0</v>
      </c>
      <c r="T189" s="46">
        <v>1</v>
      </c>
      <c r="U189" s="47">
        <v>0</v>
      </c>
      <c r="V189" s="47">
        <v>0.00149</v>
      </c>
      <c r="W189" s="47">
        <v>0.003688</v>
      </c>
      <c r="X189" s="79"/>
      <c r="Y189" s="79"/>
      <c r="Z189" s="47"/>
      <c r="AA189" s="69">
        <v>189</v>
      </c>
      <c r="AB189" s="69"/>
      <c r="AC189" s="70"/>
      <c r="AD189">
        <v>1336</v>
      </c>
      <c r="AE189">
        <v>1233</v>
      </c>
      <c r="AF189">
        <v>78841</v>
      </c>
      <c r="AG189">
        <v>37258</v>
      </c>
      <c r="AI189" t="s">
        <v>1495</v>
      </c>
      <c r="AM189" s="75">
        <v>40041.3575</v>
      </c>
      <c r="AN189" t="s">
        <v>2207</v>
      </c>
      <c r="AO189" s="77" t="s">
        <v>2369</v>
      </c>
      <c r="AP189" t="s">
        <v>66</v>
      </c>
      <c r="AS189" s="2"/>
    </row>
    <row r="190" spans="1:45" ht="15">
      <c r="A190" s="62" t="s">
        <v>311</v>
      </c>
      <c r="B190" s="63"/>
      <c r="C190" s="63" t="s">
        <v>46</v>
      </c>
      <c r="D190" s="64"/>
      <c r="E190" s="66">
        <v>50</v>
      </c>
      <c r="F190" s="93" t="s">
        <v>2050</v>
      </c>
      <c r="G190" s="63"/>
      <c r="H190" s="67" t="str">
        <f>Vertices[[#This Row],[Vertex]]</f>
        <v>affifahniee</v>
      </c>
      <c r="I190" s="68"/>
      <c r="J190" s="68"/>
      <c r="K190" s="67" t="s">
        <v>2689</v>
      </c>
      <c r="L190" s="71"/>
      <c r="M190" s="72">
        <v>7226.12744140625</v>
      </c>
      <c r="N190" s="72">
        <v>3906.625</v>
      </c>
      <c r="O190" s="73"/>
      <c r="P190" s="74"/>
      <c r="Q190" s="74"/>
      <c r="R190" s="46">
        <v>1</v>
      </c>
      <c r="S190" s="46">
        <v>0</v>
      </c>
      <c r="T190" s="46">
        <v>1</v>
      </c>
      <c r="U190" s="47">
        <v>0</v>
      </c>
      <c r="V190" s="47">
        <v>0.00149</v>
      </c>
      <c r="W190" s="47">
        <v>0.003688</v>
      </c>
      <c r="X190" s="79"/>
      <c r="Y190" s="79"/>
      <c r="Z190" s="47"/>
      <c r="AA190" s="69">
        <v>190</v>
      </c>
      <c r="AB190" s="69"/>
      <c r="AC190" s="70"/>
      <c r="AD190">
        <v>444</v>
      </c>
      <c r="AE190">
        <v>225</v>
      </c>
      <c r="AF190">
        <v>31565</v>
      </c>
      <c r="AG190">
        <v>7061</v>
      </c>
      <c r="AI190" t="s">
        <v>1496</v>
      </c>
      <c r="AM190" s="75">
        <v>41054.25644675926</v>
      </c>
      <c r="AN190" t="s">
        <v>2207</v>
      </c>
      <c r="AO190" s="77" t="s">
        <v>2370</v>
      </c>
      <c r="AP190" t="s">
        <v>66</v>
      </c>
      <c r="AS190" s="2"/>
    </row>
    <row r="191" spans="1:45" ht="15">
      <c r="A191" s="62" t="s">
        <v>312</v>
      </c>
      <c r="B191" s="63"/>
      <c r="C191" s="63" t="s">
        <v>46</v>
      </c>
      <c r="D191" s="64"/>
      <c r="E191" s="66">
        <v>50</v>
      </c>
      <c r="F191" s="93" t="s">
        <v>2051</v>
      </c>
      <c r="G191" s="63"/>
      <c r="H191" s="67" t="str">
        <f>Vertices[[#This Row],[Vertex]]</f>
        <v>maknae_taja</v>
      </c>
      <c r="I191" s="68"/>
      <c r="J191" s="68"/>
      <c r="K191" s="67" t="s">
        <v>2690</v>
      </c>
      <c r="L191" s="71"/>
      <c r="M191" s="72">
        <v>6436.466796875</v>
      </c>
      <c r="N191" s="72">
        <v>6247.9931640625</v>
      </c>
      <c r="O191" s="73"/>
      <c r="P191" s="74"/>
      <c r="Q191" s="74"/>
      <c r="R191" s="46">
        <v>1</v>
      </c>
      <c r="S191" s="46">
        <v>0</v>
      </c>
      <c r="T191" s="46">
        <v>1</v>
      </c>
      <c r="U191" s="47">
        <v>0</v>
      </c>
      <c r="V191" s="47">
        <v>0.00149</v>
      </c>
      <c r="W191" s="47">
        <v>0.003688</v>
      </c>
      <c r="X191" s="79"/>
      <c r="Y191" s="79"/>
      <c r="Z191" s="47"/>
      <c r="AA191" s="69">
        <v>191</v>
      </c>
      <c r="AB191" s="69"/>
      <c r="AC191" s="70"/>
      <c r="AD191">
        <v>1081</v>
      </c>
      <c r="AE191">
        <v>2945</v>
      </c>
      <c r="AF191">
        <v>149296</v>
      </c>
      <c r="AG191">
        <v>1390</v>
      </c>
      <c r="AI191" t="s">
        <v>1497</v>
      </c>
      <c r="AJ191">
        <v>82</v>
      </c>
      <c r="AM191" s="75">
        <v>40523.107615740744</v>
      </c>
      <c r="AN191" t="s">
        <v>2207</v>
      </c>
      <c r="AO191" s="77" t="s">
        <v>2371</v>
      </c>
      <c r="AP191" t="s">
        <v>66</v>
      </c>
      <c r="AS191" s="2"/>
    </row>
    <row r="192" spans="1:45" ht="15">
      <c r="A192" s="62" t="s">
        <v>313</v>
      </c>
      <c r="B192" s="63"/>
      <c r="C192" s="63" t="s">
        <v>46</v>
      </c>
      <c r="D192" s="64"/>
      <c r="E192" s="66">
        <v>50</v>
      </c>
      <c r="F192" s="93" t="s">
        <v>2052</v>
      </c>
      <c r="G192" s="63"/>
      <c r="H192" s="67" t="str">
        <f>Vertices[[#This Row],[Vertex]]</f>
        <v>j_pxrx</v>
      </c>
      <c r="I192" s="68"/>
      <c r="J192" s="68"/>
      <c r="K192" s="67" t="s">
        <v>2691</v>
      </c>
      <c r="L192" s="71"/>
      <c r="M192" s="72">
        <v>6410.7919921875</v>
      </c>
      <c r="N192" s="72">
        <v>3549.702392578125</v>
      </c>
      <c r="O192" s="73"/>
      <c r="P192" s="74"/>
      <c r="Q192" s="74"/>
      <c r="R192" s="46">
        <v>1</v>
      </c>
      <c r="S192" s="46">
        <v>0</v>
      </c>
      <c r="T192" s="46">
        <v>1</v>
      </c>
      <c r="U192" s="47">
        <v>0</v>
      </c>
      <c r="V192" s="47">
        <v>0.00149</v>
      </c>
      <c r="W192" s="47">
        <v>0.003688</v>
      </c>
      <c r="X192" s="79"/>
      <c r="Y192" s="79"/>
      <c r="Z192" s="47"/>
      <c r="AA192" s="69">
        <v>192</v>
      </c>
      <c r="AB192" s="69"/>
      <c r="AC192" s="70"/>
      <c r="AD192">
        <v>237</v>
      </c>
      <c r="AE192">
        <v>446</v>
      </c>
      <c r="AF192">
        <v>65638</v>
      </c>
      <c r="AG192">
        <v>3301</v>
      </c>
      <c r="AI192" t="s">
        <v>1498</v>
      </c>
      <c r="AM192" s="75">
        <v>41047.46695601852</v>
      </c>
      <c r="AN192" t="s">
        <v>2207</v>
      </c>
      <c r="AO192" s="77" t="s">
        <v>2372</v>
      </c>
      <c r="AP192" t="s">
        <v>66</v>
      </c>
      <c r="AS192" s="2"/>
    </row>
    <row r="193" spans="1:45" ht="15">
      <c r="A193" s="62" t="s">
        <v>314</v>
      </c>
      <c r="B193" s="63"/>
      <c r="C193" s="63" t="s">
        <v>46</v>
      </c>
      <c r="D193" s="64"/>
      <c r="E193" s="66">
        <v>50</v>
      </c>
      <c r="F193" s="93" t="s">
        <v>2053</v>
      </c>
      <c r="G193" s="63"/>
      <c r="H193" s="67" t="str">
        <f>Vertices[[#This Row],[Vertex]]</f>
        <v>unclesunzes</v>
      </c>
      <c r="I193" s="68"/>
      <c r="J193" s="68"/>
      <c r="K193" s="67" t="s">
        <v>2692</v>
      </c>
      <c r="L193" s="71"/>
      <c r="M193" s="72">
        <v>5650.72412109375</v>
      </c>
      <c r="N193" s="72">
        <v>2625.217529296875</v>
      </c>
      <c r="O193" s="73"/>
      <c r="P193" s="74"/>
      <c r="Q193" s="74"/>
      <c r="R193" s="46">
        <v>1</v>
      </c>
      <c r="S193" s="46">
        <v>0</v>
      </c>
      <c r="T193" s="46">
        <v>1</v>
      </c>
      <c r="U193" s="47">
        <v>0</v>
      </c>
      <c r="V193" s="47">
        <v>0.00149</v>
      </c>
      <c r="W193" s="47">
        <v>0.003688</v>
      </c>
      <c r="X193" s="79"/>
      <c r="Y193" s="79"/>
      <c r="Z193" s="47"/>
      <c r="AA193" s="69">
        <v>193</v>
      </c>
      <c r="AB193" s="69"/>
      <c r="AC193" s="70"/>
      <c r="AD193">
        <v>503</v>
      </c>
      <c r="AE193">
        <v>41</v>
      </c>
      <c r="AF193">
        <v>1565</v>
      </c>
      <c r="AG193">
        <v>383</v>
      </c>
      <c r="AI193" t="s">
        <v>1499</v>
      </c>
      <c r="AM193" s="75">
        <v>42060.14289351852</v>
      </c>
      <c r="AN193" t="s">
        <v>2207</v>
      </c>
      <c r="AO193" s="77" t="s">
        <v>2373</v>
      </c>
      <c r="AP193" t="s">
        <v>66</v>
      </c>
      <c r="AS193" s="2"/>
    </row>
    <row r="194" spans="1:45" ht="15">
      <c r="A194" s="62" t="s">
        <v>316</v>
      </c>
      <c r="B194" s="63"/>
      <c r="C194" s="63" t="s">
        <v>46</v>
      </c>
      <c r="D194" s="64"/>
      <c r="E194" s="66">
        <v>50</v>
      </c>
      <c r="F194" s="93" t="s">
        <v>2056</v>
      </c>
      <c r="G194" s="63"/>
      <c r="H194" s="67" t="str">
        <f>Vertices[[#This Row],[Vertex]]</f>
        <v>ariry_assraf</v>
      </c>
      <c r="I194" s="68"/>
      <c r="J194" s="68"/>
      <c r="K194" s="67" t="s">
        <v>2695</v>
      </c>
      <c r="L194" s="71"/>
      <c r="M194" s="72">
        <v>4946.544921875</v>
      </c>
      <c r="N194" s="72">
        <v>4671.00244140625</v>
      </c>
      <c r="O194" s="73"/>
      <c r="P194" s="74"/>
      <c r="Q194" s="74"/>
      <c r="R194" s="46">
        <v>1</v>
      </c>
      <c r="S194" s="46">
        <v>0</v>
      </c>
      <c r="T194" s="46">
        <v>1</v>
      </c>
      <c r="U194" s="47">
        <v>0</v>
      </c>
      <c r="V194" s="47">
        <v>0.00149</v>
      </c>
      <c r="W194" s="47">
        <v>0.003688</v>
      </c>
      <c r="X194" s="79"/>
      <c r="Y194" s="79"/>
      <c r="Z194" s="47"/>
      <c r="AA194" s="69">
        <v>194</v>
      </c>
      <c r="AB194" s="69"/>
      <c r="AC194" s="70"/>
      <c r="AD194">
        <v>1024</v>
      </c>
      <c r="AE194">
        <v>195</v>
      </c>
      <c r="AF194">
        <v>6197</v>
      </c>
      <c r="AG194">
        <v>2123</v>
      </c>
      <c r="AI194" t="s">
        <v>1501</v>
      </c>
      <c r="AJ194" t="s">
        <v>1702</v>
      </c>
      <c r="AM194" s="75">
        <v>40137.032013888886</v>
      </c>
      <c r="AN194" t="s">
        <v>2207</v>
      </c>
      <c r="AO194" s="77" t="s">
        <v>2376</v>
      </c>
      <c r="AP194" t="s">
        <v>66</v>
      </c>
      <c r="AS194" s="2"/>
    </row>
    <row r="195" spans="1:45" ht="15">
      <c r="A195" s="62" t="s">
        <v>317</v>
      </c>
      <c r="B195" s="63"/>
      <c r="C195" s="63" t="s">
        <v>46</v>
      </c>
      <c r="D195" s="64"/>
      <c r="E195" s="66">
        <v>50</v>
      </c>
      <c r="F195" s="93" t="s">
        <v>2057</v>
      </c>
      <c r="G195" s="63"/>
      <c r="H195" s="67" t="str">
        <f>Vertices[[#This Row],[Vertex]]</f>
        <v>aziezahsidek</v>
      </c>
      <c r="I195" s="68"/>
      <c r="J195" s="68"/>
      <c r="K195" s="67" t="s">
        <v>2696</v>
      </c>
      <c r="L195" s="71"/>
      <c r="M195" s="72">
        <v>6755.2255859375</v>
      </c>
      <c r="N195" s="72">
        <v>4494.7353515625</v>
      </c>
      <c r="O195" s="73"/>
      <c r="P195" s="74"/>
      <c r="Q195" s="74"/>
      <c r="R195" s="46">
        <v>1</v>
      </c>
      <c r="S195" s="46">
        <v>0</v>
      </c>
      <c r="T195" s="46">
        <v>1</v>
      </c>
      <c r="U195" s="47">
        <v>0</v>
      </c>
      <c r="V195" s="47">
        <v>0.00149</v>
      </c>
      <c r="W195" s="47">
        <v>0.003688</v>
      </c>
      <c r="X195" s="79"/>
      <c r="Y195" s="79"/>
      <c r="Z195" s="47"/>
      <c r="AA195" s="69">
        <v>195</v>
      </c>
      <c r="AB195" s="69"/>
      <c r="AC195" s="70"/>
      <c r="AD195">
        <v>289</v>
      </c>
      <c r="AE195">
        <v>58</v>
      </c>
      <c r="AF195">
        <v>8819</v>
      </c>
      <c r="AG195">
        <v>18147</v>
      </c>
      <c r="AI195" t="s">
        <v>1502</v>
      </c>
      <c r="AJ195">
        <v>96400</v>
      </c>
      <c r="AM195" s="75">
        <v>44087.56978009259</v>
      </c>
      <c r="AN195" t="s">
        <v>2207</v>
      </c>
      <c r="AO195" s="77" t="s">
        <v>2377</v>
      </c>
      <c r="AP195" t="s">
        <v>66</v>
      </c>
      <c r="AS195" s="2"/>
    </row>
    <row r="196" spans="1:45" ht="15">
      <c r="A196" s="62" t="s">
        <v>318</v>
      </c>
      <c r="B196" s="63"/>
      <c r="C196" s="63" t="s">
        <v>46</v>
      </c>
      <c r="D196" s="64"/>
      <c r="E196" s="66">
        <v>50</v>
      </c>
      <c r="F196" s="93" t="s">
        <v>2058</v>
      </c>
      <c r="G196" s="63"/>
      <c r="H196" s="67" t="str">
        <f>Vertices[[#This Row],[Vertex]]</f>
        <v>haniyunus</v>
      </c>
      <c r="I196" s="68"/>
      <c r="J196" s="68"/>
      <c r="K196" s="67" t="s">
        <v>2697</v>
      </c>
      <c r="L196" s="71"/>
      <c r="M196" s="72">
        <v>5842.50634765625</v>
      </c>
      <c r="N196" s="72">
        <v>7314.8515625</v>
      </c>
      <c r="O196" s="73"/>
      <c r="P196" s="74"/>
      <c r="Q196" s="74"/>
      <c r="R196" s="46">
        <v>1</v>
      </c>
      <c r="S196" s="46">
        <v>0</v>
      </c>
      <c r="T196" s="46">
        <v>1</v>
      </c>
      <c r="U196" s="47">
        <v>0</v>
      </c>
      <c r="V196" s="47">
        <v>0.00149</v>
      </c>
      <c r="W196" s="47">
        <v>0.003688</v>
      </c>
      <c r="X196" s="79"/>
      <c r="Y196" s="79"/>
      <c r="Z196" s="47"/>
      <c r="AA196" s="69">
        <v>196</v>
      </c>
      <c r="AB196" s="69"/>
      <c r="AC196" s="70"/>
      <c r="AD196">
        <v>505</v>
      </c>
      <c r="AE196">
        <v>511</v>
      </c>
      <c r="AF196">
        <v>61902</v>
      </c>
      <c r="AG196">
        <v>66962</v>
      </c>
      <c r="AI196" t="s">
        <v>1503</v>
      </c>
      <c r="AJ196" t="s">
        <v>1703</v>
      </c>
      <c r="AM196" s="75">
        <v>39962.42162037037</v>
      </c>
      <c r="AN196" t="s">
        <v>2207</v>
      </c>
      <c r="AO196" s="77" t="s">
        <v>2378</v>
      </c>
      <c r="AP196" t="s">
        <v>66</v>
      </c>
      <c r="AS196" s="2"/>
    </row>
    <row r="197" spans="1:45" ht="15">
      <c r="A197" s="62" t="s">
        <v>319</v>
      </c>
      <c r="B197" s="63"/>
      <c r="C197" s="63" t="s">
        <v>46</v>
      </c>
      <c r="D197" s="64"/>
      <c r="E197" s="66">
        <v>50</v>
      </c>
      <c r="F197" s="93" t="s">
        <v>2059</v>
      </c>
      <c r="G197" s="63"/>
      <c r="H197" s="67" t="str">
        <f>Vertices[[#This Row],[Vertex]]</f>
        <v>peiniliah_a</v>
      </c>
      <c r="I197" s="68"/>
      <c r="J197" s="68"/>
      <c r="K197" s="67" t="s">
        <v>2698</v>
      </c>
      <c r="L197" s="71"/>
      <c r="M197" s="72">
        <v>6939.43994140625</v>
      </c>
      <c r="N197" s="72">
        <v>2902.298583984375</v>
      </c>
      <c r="O197" s="73"/>
      <c r="P197" s="74"/>
      <c r="Q197" s="74"/>
      <c r="R197" s="46">
        <v>1</v>
      </c>
      <c r="S197" s="46">
        <v>0</v>
      </c>
      <c r="T197" s="46">
        <v>1</v>
      </c>
      <c r="U197" s="47">
        <v>0</v>
      </c>
      <c r="V197" s="47">
        <v>0.00149</v>
      </c>
      <c r="W197" s="47">
        <v>0.003688</v>
      </c>
      <c r="X197" s="79"/>
      <c r="Y197" s="79"/>
      <c r="Z197" s="47"/>
      <c r="AA197" s="69">
        <v>197</v>
      </c>
      <c r="AB197" s="69"/>
      <c r="AC197" s="70"/>
      <c r="AD197">
        <v>399</v>
      </c>
      <c r="AE197">
        <v>697</v>
      </c>
      <c r="AF197">
        <v>3888</v>
      </c>
      <c r="AG197">
        <v>5882</v>
      </c>
      <c r="AI197" t="s">
        <v>1504</v>
      </c>
      <c r="AJ197" t="s">
        <v>1704</v>
      </c>
      <c r="AM197" s="75">
        <v>41325.571435185186</v>
      </c>
      <c r="AN197" t="s">
        <v>2207</v>
      </c>
      <c r="AO197" s="77" t="s">
        <v>2379</v>
      </c>
      <c r="AP197" t="s">
        <v>66</v>
      </c>
      <c r="AS197" s="2"/>
    </row>
    <row r="198" spans="1:45" ht="15">
      <c r="A198" s="62" t="s">
        <v>320</v>
      </c>
      <c r="B198" s="63"/>
      <c r="C198" s="63" t="s">
        <v>46</v>
      </c>
      <c r="D198" s="64"/>
      <c r="E198" s="66">
        <v>50</v>
      </c>
      <c r="F198" s="93" t="s">
        <v>2060</v>
      </c>
      <c r="G198" s="63"/>
      <c r="H198" s="67" t="str">
        <f>Vertices[[#This Row],[Vertex]]</f>
        <v>nurshahidaag</v>
      </c>
      <c r="I198" s="68"/>
      <c r="J198" s="68"/>
      <c r="K198" s="67" t="s">
        <v>2699</v>
      </c>
      <c r="L198" s="71"/>
      <c r="M198" s="72">
        <v>5273.4326171875</v>
      </c>
      <c r="N198" s="72">
        <v>6907.951171875</v>
      </c>
      <c r="O198" s="73"/>
      <c r="P198" s="74"/>
      <c r="Q198" s="74"/>
      <c r="R198" s="46">
        <v>1</v>
      </c>
      <c r="S198" s="46">
        <v>0</v>
      </c>
      <c r="T198" s="46">
        <v>1</v>
      </c>
      <c r="U198" s="47">
        <v>0</v>
      </c>
      <c r="V198" s="47">
        <v>0.00149</v>
      </c>
      <c r="W198" s="47">
        <v>0.003688</v>
      </c>
      <c r="X198" s="79"/>
      <c r="Y198" s="79"/>
      <c r="Z198" s="47"/>
      <c r="AA198" s="69">
        <v>198</v>
      </c>
      <c r="AB198" s="69"/>
      <c r="AC198" s="70"/>
      <c r="AD198">
        <v>592</v>
      </c>
      <c r="AE198">
        <v>997</v>
      </c>
      <c r="AF198">
        <v>245157</v>
      </c>
      <c r="AG198">
        <v>22858</v>
      </c>
      <c r="AI198" t="s">
        <v>1505</v>
      </c>
      <c r="AJ198" t="s">
        <v>1705</v>
      </c>
      <c r="AM198" s="75">
        <v>40478.15555555555</v>
      </c>
      <c r="AN198" t="s">
        <v>2207</v>
      </c>
      <c r="AO198" s="77" t="s">
        <v>2380</v>
      </c>
      <c r="AP198" t="s">
        <v>66</v>
      </c>
      <c r="AS198" s="2"/>
    </row>
    <row r="199" spans="1:45" ht="15">
      <c r="A199" s="62" t="s">
        <v>321</v>
      </c>
      <c r="B199" s="63"/>
      <c r="C199" s="63" t="s">
        <v>46</v>
      </c>
      <c r="D199" s="64"/>
      <c r="E199" s="66">
        <v>50</v>
      </c>
      <c r="F199" s="93" t="s">
        <v>2061</v>
      </c>
      <c r="G199" s="63"/>
      <c r="H199" s="67" t="str">
        <f>Vertices[[#This Row],[Vertex]]</f>
        <v>nurulaqilahf</v>
      </c>
      <c r="I199" s="68"/>
      <c r="J199" s="68"/>
      <c r="K199" s="67" t="s">
        <v>2700</v>
      </c>
      <c r="L199" s="71"/>
      <c r="M199" s="72">
        <v>8133.34912109375</v>
      </c>
      <c r="N199" s="72">
        <v>5163.51611328125</v>
      </c>
      <c r="O199" s="73"/>
      <c r="P199" s="74"/>
      <c r="Q199" s="74"/>
      <c r="R199" s="46">
        <v>1</v>
      </c>
      <c r="S199" s="46">
        <v>0</v>
      </c>
      <c r="T199" s="46">
        <v>1</v>
      </c>
      <c r="U199" s="47">
        <v>0</v>
      </c>
      <c r="V199" s="47">
        <v>0.00149</v>
      </c>
      <c r="W199" s="47">
        <v>0.003688</v>
      </c>
      <c r="X199" s="79"/>
      <c r="Y199" s="79"/>
      <c r="Z199" s="47"/>
      <c r="AA199" s="69">
        <v>199</v>
      </c>
      <c r="AB199" s="69"/>
      <c r="AC199" s="70"/>
      <c r="AD199">
        <v>391</v>
      </c>
      <c r="AE199">
        <v>656</v>
      </c>
      <c r="AF199">
        <v>78460</v>
      </c>
      <c r="AG199">
        <v>4672</v>
      </c>
      <c r="AI199" t="s">
        <v>1506</v>
      </c>
      <c r="AJ199" t="s">
        <v>1706</v>
      </c>
      <c r="AM199" s="75">
        <v>40827.400405092594</v>
      </c>
      <c r="AN199" t="s">
        <v>2207</v>
      </c>
      <c r="AO199" s="77" t="s">
        <v>2381</v>
      </c>
      <c r="AP199" t="s">
        <v>66</v>
      </c>
      <c r="AS199" s="2"/>
    </row>
    <row r="200" spans="1:45" ht="15">
      <c r="A200" s="62" t="s">
        <v>322</v>
      </c>
      <c r="B200" s="63"/>
      <c r="C200" s="63" t="s">
        <v>46</v>
      </c>
      <c r="D200" s="64"/>
      <c r="E200" s="66">
        <v>50</v>
      </c>
      <c r="F200" s="93" t="s">
        <v>2062</v>
      </c>
      <c r="G200" s="63"/>
      <c r="H200" s="67" t="str">
        <f>Vertices[[#This Row],[Vertex]]</f>
        <v>namineheartilly</v>
      </c>
      <c r="I200" s="68"/>
      <c r="J200" s="68"/>
      <c r="K200" s="67" t="s">
        <v>2701</v>
      </c>
      <c r="L200" s="71"/>
      <c r="M200" s="72">
        <v>8025.52392578125</v>
      </c>
      <c r="N200" s="72">
        <v>5376.67822265625</v>
      </c>
      <c r="O200" s="73"/>
      <c r="P200" s="74"/>
      <c r="Q200" s="74"/>
      <c r="R200" s="46">
        <v>1</v>
      </c>
      <c r="S200" s="46">
        <v>0</v>
      </c>
      <c r="T200" s="46">
        <v>1</v>
      </c>
      <c r="U200" s="47">
        <v>0</v>
      </c>
      <c r="V200" s="47">
        <v>0.00149</v>
      </c>
      <c r="W200" s="47">
        <v>0.003688</v>
      </c>
      <c r="X200" s="79"/>
      <c r="Y200" s="79"/>
      <c r="Z200" s="47"/>
      <c r="AA200" s="69">
        <v>200</v>
      </c>
      <c r="AB200" s="69"/>
      <c r="AC200" s="70"/>
      <c r="AD200">
        <v>806</v>
      </c>
      <c r="AE200">
        <v>1539</v>
      </c>
      <c r="AF200">
        <v>346374</v>
      </c>
      <c r="AG200">
        <v>74648</v>
      </c>
      <c r="AM200" s="75">
        <v>42706.66575231482</v>
      </c>
      <c r="AN200" t="s">
        <v>2207</v>
      </c>
      <c r="AO200" s="77" t="s">
        <v>2382</v>
      </c>
      <c r="AP200" t="s">
        <v>66</v>
      </c>
      <c r="AS200" s="2"/>
    </row>
    <row r="201" spans="1:45" ht="15">
      <c r="A201" s="62" t="s">
        <v>323</v>
      </c>
      <c r="B201" s="63"/>
      <c r="C201" s="63" t="s">
        <v>46</v>
      </c>
      <c r="D201" s="64"/>
      <c r="E201" s="66">
        <v>50</v>
      </c>
      <c r="F201" s="93" t="s">
        <v>2063</v>
      </c>
      <c r="G201" s="63"/>
      <c r="H201" s="67" t="str">
        <f>Vertices[[#This Row],[Vertex]]</f>
        <v>lalalinaaa_</v>
      </c>
      <c r="I201" s="68"/>
      <c r="J201" s="68"/>
      <c r="K201" s="67" t="s">
        <v>2702</v>
      </c>
      <c r="L201" s="71"/>
      <c r="M201" s="72">
        <v>5386.4794921875</v>
      </c>
      <c r="N201" s="72">
        <v>4441.87890625</v>
      </c>
      <c r="O201" s="73"/>
      <c r="P201" s="74"/>
      <c r="Q201" s="74"/>
      <c r="R201" s="46">
        <v>1</v>
      </c>
      <c r="S201" s="46">
        <v>0</v>
      </c>
      <c r="T201" s="46">
        <v>1</v>
      </c>
      <c r="U201" s="47">
        <v>0</v>
      </c>
      <c r="V201" s="47">
        <v>0.00149</v>
      </c>
      <c r="W201" s="47">
        <v>0.003688</v>
      </c>
      <c r="X201" s="79"/>
      <c r="Y201" s="79"/>
      <c r="Z201" s="47"/>
      <c r="AA201" s="69">
        <v>201</v>
      </c>
      <c r="AB201" s="69"/>
      <c r="AC201" s="70"/>
      <c r="AD201">
        <v>392</v>
      </c>
      <c r="AE201">
        <v>145</v>
      </c>
      <c r="AF201">
        <v>25630</v>
      </c>
      <c r="AG201">
        <v>30617</v>
      </c>
      <c r="AI201" t="s">
        <v>1507</v>
      </c>
      <c r="AJ201" t="s">
        <v>1707</v>
      </c>
      <c r="AM201" s="75">
        <v>42147.11650462963</v>
      </c>
      <c r="AN201" t="s">
        <v>2207</v>
      </c>
      <c r="AO201" s="77" t="s">
        <v>2383</v>
      </c>
      <c r="AP201" t="s">
        <v>66</v>
      </c>
      <c r="AS201" s="2"/>
    </row>
    <row r="202" spans="1:45" ht="15">
      <c r="A202" s="62" t="s">
        <v>324</v>
      </c>
      <c r="B202" s="63"/>
      <c r="C202" s="63" t="s">
        <v>46</v>
      </c>
      <c r="D202" s="64"/>
      <c r="E202" s="66">
        <v>50</v>
      </c>
      <c r="F202" s="93" t="s">
        <v>2064</v>
      </c>
      <c r="G202" s="63"/>
      <c r="H202" s="67" t="str">
        <f>Vertices[[#This Row],[Vertex]]</f>
        <v>asyiqinbasri</v>
      </c>
      <c r="I202" s="68"/>
      <c r="J202" s="68"/>
      <c r="K202" s="67" t="s">
        <v>2703</v>
      </c>
      <c r="L202" s="71"/>
      <c r="M202" s="72">
        <v>7314.58935546875</v>
      </c>
      <c r="N202" s="72">
        <v>4757.95947265625</v>
      </c>
      <c r="O202" s="73"/>
      <c r="P202" s="74"/>
      <c r="Q202" s="74"/>
      <c r="R202" s="46">
        <v>1</v>
      </c>
      <c r="S202" s="46">
        <v>0</v>
      </c>
      <c r="T202" s="46">
        <v>1</v>
      </c>
      <c r="U202" s="47">
        <v>0</v>
      </c>
      <c r="V202" s="47">
        <v>0.00149</v>
      </c>
      <c r="W202" s="47">
        <v>0.003688</v>
      </c>
      <c r="X202" s="79"/>
      <c r="Y202" s="79"/>
      <c r="Z202" s="47"/>
      <c r="AA202" s="69">
        <v>202</v>
      </c>
      <c r="AB202" s="69"/>
      <c r="AC202" s="70"/>
      <c r="AD202">
        <v>988</v>
      </c>
      <c r="AE202">
        <v>808</v>
      </c>
      <c r="AF202">
        <v>249158</v>
      </c>
      <c r="AG202">
        <v>98098</v>
      </c>
      <c r="AI202" t="s">
        <v>1508</v>
      </c>
      <c r="AJ202" t="s">
        <v>1708</v>
      </c>
      <c r="AM202" s="75">
        <v>42357.177708333336</v>
      </c>
      <c r="AN202" t="s">
        <v>2207</v>
      </c>
      <c r="AO202" s="77" t="s">
        <v>2384</v>
      </c>
      <c r="AP202" t="s">
        <v>66</v>
      </c>
      <c r="AS202" s="2"/>
    </row>
    <row r="203" spans="1:45" ht="15">
      <c r="A203" s="62" t="s">
        <v>325</v>
      </c>
      <c r="B203" s="63"/>
      <c r="C203" s="63" t="s">
        <v>46</v>
      </c>
      <c r="D203" s="64"/>
      <c r="E203" s="66">
        <v>50</v>
      </c>
      <c r="F203" s="93" t="s">
        <v>2065</v>
      </c>
      <c r="G203" s="63"/>
      <c r="H203" s="67" t="str">
        <f>Vertices[[#This Row],[Vertex]]</f>
        <v>meibraheem</v>
      </c>
      <c r="I203" s="68"/>
      <c r="J203" s="68"/>
      <c r="K203" s="67" t="s">
        <v>2704</v>
      </c>
      <c r="L203" s="71"/>
      <c r="M203" s="72">
        <v>7466.490234375</v>
      </c>
      <c r="N203" s="72">
        <v>5441.50390625</v>
      </c>
      <c r="O203" s="73"/>
      <c r="P203" s="74"/>
      <c r="Q203" s="74"/>
      <c r="R203" s="46">
        <v>1</v>
      </c>
      <c r="S203" s="46">
        <v>0</v>
      </c>
      <c r="T203" s="46">
        <v>1</v>
      </c>
      <c r="U203" s="47">
        <v>0</v>
      </c>
      <c r="V203" s="47">
        <v>0.00149</v>
      </c>
      <c r="W203" s="47">
        <v>0.003688</v>
      </c>
      <c r="X203" s="79"/>
      <c r="Y203" s="79"/>
      <c r="Z203" s="47"/>
      <c r="AA203" s="69">
        <v>203</v>
      </c>
      <c r="AB203" s="69"/>
      <c r="AC203" s="70"/>
      <c r="AD203">
        <v>251</v>
      </c>
      <c r="AE203">
        <v>314</v>
      </c>
      <c r="AF203">
        <v>27711</v>
      </c>
      <c r="AG203">
        <v>13393</v>
      </c>
      <c r="AI203" t="s">
        <v>1509</v>
      </c>
      <c r="AJ203" t="s">
        <v>1709</v>
      </c>
      <c r="AM203" s="75">
        <v>41222.185162037036</v>
      </c>
      <c r="AN203" t="s">
        <v>2207</v>
      </c>
      <c r="AO203" s="77" t="s">
        <v>2385</v>
      </c>
      <c r="AP203" t="s">
        <v>66</v>
      </c>
      <c r="AS203" s="2"/>
    </row>
    <row r="204" spans="1:45" ht="15">
      <c r="A204" s="62" t="s">
        <v>326</v>
      </c>
      <c r="B204" s="63"/>
      <c r="C204" s="63" t="s">
        <v>46</v>
      </c>
      <c r="D204" s="64"/>
      <c r="E204" s="66">
        <v>50</v>
      </c>
      <c r="F204" s="93" t="s">
        <v>2066</v>
      </c>
      <c r="G204" s="63"/>
      <c r="H204" s="67" t="str">
        <f>Vertices[[#This Row],[Vertex]]</f>
        <v>minibabysun</v>
      </c>
      <c r="I204" s="68"/>
      <c r="J204" s="68"/>
      <c r="K204" s="67" t="s">
        <v>2705</v>
      </c>
      <c r="L204" s="71"/>
      <c r="M204" s="72">
        <v>5994.642578125</v>
      </c>
      <c r="N204" s="72">
        <v>2794.89697265625</v>
      </c>
      <c r="O204" s="73"/>
      <c r="P204" s="74"/>
      <c r="Q204" s="74"/>
      <c r="R204" s="46">
        <v>1</v>
      </c>
      <c r="S204" s="46">
        <v>0</v>
      </c>
      <c r="T204" s="46">
        <v>1</v>
      </c>
      <c r="U204" s="47">
        <v>0</v>
      </c>
      <c r="V204" s="47">
        <v>0.00149</v>
      </c>
      <c r="W204" s="47">
        <v>0.003688</v>
      </c>
      <c r="X204" s="79"/>
      <c r="Y204" s="79"/>
      <c r="Z204" s="47"/>
      <c r="AA204" s="69">
        <v>204</v>
      </c>
      <c r="AB204" s="69"/>
      <c r="AC204" s="70"/>
      <c r="AD204">
        <v>215</v>
      </c>
      <c r="AE204">
        <v>46</v>
      </c>
      <c r="AF204">
        <v>2450</v>
      </c>
      <c r="AG204">
        <v>9828</v>
      </c>
      <c r="AI204" t="s">
        <v>1510</v>
      </c>
      <c r="AJ204" t="s">
        <v>1710</v>
      </c>
      <c r="AM204" s="75">
        <v>43665.80039351852</v>
      </c>
      <c r="AN204" t="s">
        <v>2207</v>
      </c>
      <c r="AO204" s="77" t="s">
        <v>2386</v>
      </c>
      <c r="AP204" t="s">
        <v>66</v>
      </c>
      <c r="AS204" s="2"/>
    </row>
    <row r="205" spans="1:45" ht="15">
      <c r="A205" s="62" t="s">
        <v>327</v>
      </c>
      <c r="B205" s="63"/>
      <c r="C205" s="63" t="s">
        <v>46</v>
      </c>
      <c r="D205" s="64"/>
      <c r="E205" s="66">
        <v>50</v>
      </c>
      <c r="F205" s="93" t="s">
        <v>2067</v>
      </c>
      <c r="G205" s="63"/>
      <c r="H205" s="67" t="str">
        <f>Vertices[[#This Row],[Vertex]]</f>
        <v>wanashraff10</v>
      </c>
      <c r="I205" s="68"/>
      <c r="J205" s="68"/>
      <c r="K205" s="67" t="s">
        <v>2706</v>
      </c>
      <c r="L205" s="71"/>
      <c r="M205" s="72">
        <v>6255.7802734375</v>
      </c>
      <c r="N205" s="72">
        <v>6169.24560546875</v>
      </c>
      <c r="O205" s="73"/>
      <c r="P205" s="74"/>
      <c r="Q205" s="74"/>
      <c r="R205" s="46">
        <v>1</v>
      </c>
      <c r="S205" s="46">
        <v>0</v>
      </c>
      <c r="T205" s="46">
        <v>1</v>
      </c>
      <c r="U205" s="47">
        <v>0</v>
      </c>
      <c r="V205" s="47">
        <v>0.00149</v>
      </c>
      <c r="W205" s="47">
        <v>0.003688</v>
      </c>
      <c r="X205" s="79"/>
      <c r="Y205" s="79"/>
      <c r="Z205" s="47"/>
      <c r="AA205" s="69">
        <v>205</v>
      </c>
      <c r="AB205" s="69"/>
      <c r="AC205" s="70"/>
      <c r="AD205">
        <v>493</v>
      </c>
      <c r="AE205">
        <v>331</v>
      </c>
      <c r="AF205">
        <v>12750</v>
      </c>
      <c r="AG205">
        <v>5486</v>
      </c>
      <c r="AI205" t="s">
        <v>1511</v>
      </c>
      <c r="AM205" s="75">
        <v>40882.290347222224</v>
      </c>
      <c r="AN205" t="s">
        <v>2207</v>
      </c>
      <c r="AO205" s="77" t="s">
        <v>2387</v>
      </c>
      <c r="AP205" t="s">
        <v>66</v>
      </c>
      <c r="AS205" s="2"/>
    </row>
    <row r="206" spans="1:45" ht="15">
      <c r="A206" s="62" t="s">
        <v>328</v>
      </c>
      <c r="B206" s="63"/>
      <c r="C206" s="63" t="s">
        <v>46</v>
      </c>
      <c r="D206" s="64"/>
      <c r="E206" s="66">
        <v>50</v>
      </c>
      <c r="F206" s="93" t="s">
        <v>2068</v>
      </c>
      <c r="G206" s="63"/>
      <c r="H206" s="67" t="str">
        <f>Vertices[[#This Row],[Vertex]]</f>
        <v>jixzy3</v>
      </c>
      <c r="I206" s="68"/>
      <c r="J206" s="68"/>
      <c r="K206" s="67" t="s">
        <v>2707</v>
      </c>
      <c r="L206" s="71"/>
      <c r="M206" s="72">
        <v>4688.98779296875</v>
      </c>
      <c r="N206" s="72">
        <v>3774.340087890625</v>
      </c>
      <c r="O206" s="73"/>
      <c r="P206" s="74"/>
      <c r="Q206" s="74"/>
      <c r="R206" s="46">
        <v>1</v>
      </c>
      <c r="S206" s="46">
        <v>0</v>
      </c>
      <c r="T206" s="46">
        <v>1</v>
      </c>
      <c r="U206" s="47">
        <v>0</v>
      </c>
      <c r="V206" s="47">
        <v>0.00149</v>
      </c>
      <c r="W206" s="47">
        <v>0.003688</v>
      </c>
      <c r="X206" s="79"/>
      <c r="Y206" s="79"/>
      <c r="Z206" s="47"/>
      <c r="AA206" s="69">
        <v>206</v>
      </c>
      <c r="AB206" s="69"/>
      <c r="AC206" s="70"/>
      <c r="AD206">
        <v>154</v>
      </c>
      <c r="AE206">
        <v>31</v>
      </c>
      <c r="AF206">
        <v>1068</v>
      </c>
      <c r="AG206">
        <v>758</v>
      </c>
      <c r="AI206" t="s">
        <v>1512</v>
      </c>
      <c r="AM206" s="75">
        <v>43229.698067129626</v>
      </c>
      <c r="AN206" t="s">
        <v>2207</v>
      </c>
      <c r="AO206" s="77" t="s">
        <v>2388</v>
      </c>
      <c r="AP206" t="s">
        <v>66</v>
      </c>
      <c r="AS206" s="2"/>
    </row>
    <row r="207" spans="1:45" ht="15">
      <c r="A207" s="62" t="s">
        <v>329</v>
      </c>
      <c r="B207" s="63"/>
      <c r="C207" s="63" t="s">
        <v>46</v>
      </c>
      <c r="D207" s="64"/>
      <c r="E207" s="66">
        <v>50</v>
      </c>
      <c r="F207" s="93" t="s">
        <v>2069</v>
      </c>
      <c r="G207" s="63"/>
      <c r="H207" s="67" t="str">
        <f>Vertices[[#This Row],[Vertex]]</f>
        <v>justdreaminhere</v>
      </c>
      <c r="I207" s="68"/>
      <c r="J207" s="68"/>
      <c r="K207" s="67" t="s">
        <v>2708</v>
      </c>
      <c r="L207" s="71"/>
      <c r="M207" s="72">
        <v>4539.9892578125</v>
      </c>
      <c r="N207" s="72">
        <v>4039.0302734375</v>
      </c>
      <c r="O207" s="73"/>
      <c r="P207" s="74"/>
      <c r="Q207" s="74"/>
      <c r="R207" s="46">
        <v>1</v>
      </c>
      <c r="S207" s="46">
        <v>0</v>
      </c>
      <c r="T207" s="46">
        <v>1</v>
      </c>
      <c r="U207" s="47">
        <v>0</v>
      </c>
      <c r="V207" s="47">
        <v>0.00149</v>
      </c>
      <c r="W207" s="47">
        <v>0.003688</v>
      </c>
      <c r="X207" s="79"/>
      <c r="Y207" s="79"/>
      <c r="Z207" s="47"/>
      <c r="AA207" s="69">
        <v>207</v>
      </c>
      <c r="AB207" s="69"/>
      <c r="AC207" s="70"/>
      <c r="AD207">
        <v>12</v>
      </c>
      <c r="AE207">
        <v>2</v>
      </c>
      <c r="AF207">
        <v>517</v>
      </c>
      <c r="AG207">
        <v>1465</v>
      </c>
      <c r="AI207" t="s">
        <v>1513</v>
      </c>
      <c r="AM207" s="75">
        <v>44913.36289351852</v>
      </c>
      <c r="AN207" t="s">
        <v>2207</v>
      </c>
      <c r="AO207" s="77" t="s">
        <v>2389</v>
      </c>
      <c r="AP207" t="s">
        <v>66</v>
      </c>
      <c r="AS207" s="2"/>
    </row>
    <row r="208" spans="1:45" ht="15">
      <c r="A208" s="62" t="s">
        <v>330</v>
      </c>
      <c r="B208" s="63"/>
      <c r="C208" s="63" t="s">
        <v>46</v>
      </c>
      <c r="D208" s="64"/>
      <c r="E208" s="66">
        <v>50</v>
      </c>
      <c r="F208" s="93" t="s">
        <v>2070</v>
      </c>
      <c r="G208" s="63"/>
      <c r="H208" s="67" t="str">
        <f>Vertices[[#This Row],[Vertex]]</f>
        <v>nik_amirr</v>
      </c>
      <c r="I208" s="68"/>
      <c r="J208" s="68"/>
      <c r="K208" s="67" t="s">
        <v>2709</v>
      </c>
      <c r="L208" s="71"/>
      <c r="M208" s="72">
        <v>7681.4501953125</v>
      </c>
      <c r="N208" s="72">
        <v>3652.34423828125</v>
      </c>
      <c r="O208" s="73"/>
      <c r="P208" s="74"/>
      <c r="Q208" s="74"/>
      <c r="R208" s="46">
        <v>1</v>
      </c>
      <c r="S208" s="46">
        <v>0</v>
      </c>
      <c r="T208" s="46">
        <v>1</v>
      </c>
      <c r="U208" s="47">
        <v>0</v>
      </c>
      <c r="V208" s="47">
        <v>0.00149</v>
      </c>
      <c r="W208" s="47">
        <v>0.003688</v>
      </c>
      <c r="X208" s="79"/>
      <c r="Y208" s="79"/>
      <c r="Z208" s="47"/>
      <c r="AA208" s="69">
        <v>208</v>
      </c>
      <c r="AB208" s="69"/>
      <c r="AC208" s="70"/>
      <c r="AD208">
        <v>268</v>
      </c>
      <c r="AE208">
        <v>322</v>
      </c>
      <c r="AF208">
        <v>87433</v>
      </c>
      <c r="AG208">
        <v>49079</v>
      </c>
      <c r="AJ208" t="s">
        <v>1711</v>
      </c>
      <c r="AM208" s="75">
        <v>41407.426886574074</v>
      </c>
      <c r="AN208" t="s">
        <v>2207</v>
      </c>
      <c r="AO208" s="77" t="s">
        <v>2390</v>
      </c>
      <c r="AP208" t="s">
        <v>66</v>
      </c>
      <c r="AS208" s="2"/>
    </row>
    <row r="209" spans="1:45" ht="15">
      <c r="A209" s="62" t="s">
        <v>331</v>
      </c>
      <c r="B209" s="63"/>
      <c r="C209" s="63" t="s">
        <v>46</v>
      </c>
      <c r="D209" s="64"/>
      <c r="E209" s="66">
        <v>50</v>
      </c>
      <c r="F209" s="93" t="s">
        <v>2071</v>
      </c>
      <c r="G209" s="63"/>
      <c r="H209" s="67" t="str">
        <f>Vertices[[#This Row],[Vertex]]</f>
        <v>haziqahhaidan</v>
      </c>
      <c r="I209" s="68"/>
      <c r="J209" s="68"/>
      <c r="K209" s="67" t="s">
        <v>2710</v>
      </c>
      <c r="L209" s="71"/>
      <c r="M209" s="72">
        <v>6922.07177734375</v>
      </c>
      <c r="N209" s="72">
        <v>6786.71826171875</v>
      </c>
      <c r="O209" s="73"/>
      <c r="P209" s="74"/>
      <c r="Q209" s="74"/>
      <c r="R209" s="46">
        <v>1</v>
      </c>
      <c r="S209" s="46">
        <v>0</v>
      </c>
      <c r="T209" s="46">
        <v>1</v>
      </c>
      <c r="U209" s="47">
        <v>0</v>
      </c>
      <c r="V209" s="47">
        <v>0.00149</v>
      </c>
      <c r="W209" s="47">
        <v>0.003688</v>
      </c>
      <c r="X209" s="79"/>
      <c r="Y209" s="79"/>
      <c r="Z209" s="47"/>
      <c r="AA209" s="69">
        <v>209</v>
      </c>
      <c r="AB209" s="69"/>
      <c r="AC209" s="70"/>
      <c r="AD209">
        <v>284</v>
      </c>
      <c r="AE209">
        <v>155</v>
      </c>
      <c r="AF209">
        <v>7371</v>
      </c>
      <c r="AG209">
        <v>4947</v>
      </c>
      <c r="AI209" t="s">
        <v>1514</v>
      </c>
      <c r="AJ209" t="s">
        <v>1652</v>
      </c>
      <c r="AM209" s="75">
        <v>41138.0571412037</v>
      </c>
      <c r="AN209" t="s">
        <v>2207</v>
      </c>
      <c r="AO209" s="77" t="s">
        <v>2391</v>
      </c>
      <c r="AP209" t="s">
        <v>66</v>
      </c>
      <c r="AS209" s="2"/>
    </row>
    <row r="210" spans="1:45" ht="15">
      <c r="A210" s="62" t="s">
        <v>332</v>
      </c>
      <c r="B210" s="63"/>
      <c r="C210" s="63" t="s">
        <v>46</v>
      </c>
      <c r="D210" s="64"/>
      <c r="E210" s="66">
        <v>50</v>
      </c>
      <c r="F210" s="93" t="s">
        <v>2072</v>
      </c>
      <c r="G210" s="63"/>
      <c r="H210" s="67" t="str">
        <f>Vertices[[#This Row],[Vertex]]</f>
        <v>boujiemonji</v>
      </c>
      <c r="I210" s="68"/>
      <c r="J210" s="68"/>
      <c r="K210" s="67" t="s">
        <v>2711</v>
      </c>
      <c r="L210" s="71"/>
      <c r="M210" s="72">
        <v>7002.2119140625</v>
      </c>
      <c r="N210" s="72">
        <v>2653.62158203125</v>
      </c>
      <c r="O210" s="73"/>
      <c r="P210" s="74"/>
      <c r="Q210" s="74"/>
      <c r="R210" s="46">
        <v>1</v>
      </c>
      <c r="S210" s="46">
        <v>0</v>
      </c>
      <c r="T210" s="46">
        <v>1</v>
      </c>
      <c r="U210" s="47">
        <v>0</v>
      </c>
      <c r="V210" s="47">
        <v>0.00149</v>
      </c>
      <c r="W210" s="47">
        <v>0.003688</v>
      </c>
      <c r="X210" s="79"/>
      <c r="Y210" s="79"/>
      <c r="Z210" s="47"/>
      <c r="AA210" s="69">
        <v>210</v>
      </c>
      <c r="AB210" s="69"/>
      <c r="AC210" s="70"/>
      <c r="AD210">
        <v>794</v>
      </c>
      <c r="AE210">
        <v>272</v>
      </c>
      <c r="AF210">
        <v>122118</v>
      </c>
      <c r="AG210">
        <v>29497</v>
      </c>
      <c r="AI210" t="s">
        <v>1515</v>
      </c>
      <c r="AJ210" t="s">
        <v>1627</v>
      </c>
      <c r="AM210" s="75">
        <v>40971.20927083334</v>
      </c>
      <c r="AN210" t="s">
        <v>2207</v>
      </c>
      <c r="AO210" s="77" t="s">
        <v>2392</v>
      </c>
      <c r="AP210" t="s">
        <v>66</v>
      </c>
      <c r="AS210" s="2"/>
    </row>
    <row r="211" spans="1:45" ht="15">
      <c r="A211" s="62" t="s">
        <v>333</v>
      </c>
      <c r="B211" s="63"/>
      <c r="C211" s="63" t="s">
        <v>46</v>
      </c>
      <c r="D211" s="64"/>
      <c r="E211" s="66">
        <v>50</v>
      </c>
      <c r="F211" s="93" t="s">
        <v>2073</v>
      </c>
      <c r="G211" s="63"/>
      <c r="H211" s="67" t="str">
        <f>Vertices[[#This Row],[Vertex]]</f>
        <v>nanalmao</v>
      </c>
      <c r="I211" s="68"/>
      <c r="J211" s="68"/>
      <c r="K211" s="67" t="s">
        <v>2712</v>
      </c>
      <c r="L211" s="71"/>
      <c r="M211" s="72">
        <v>4432.77685546875</v>
      </c>
      <c r="N211" s="72">
        <v>5176.15087890625</v>
      </c>
      <c r="O211" s="73"/>
      <c r="P211" s="74"/>
      <c r="Q211" s="74"/>
      <c r="R211" s="46">
        <v>1</v>
      </c>
      <c r="S211" s="46">
        <v>0</v>
      </c>
      <c r="T211" s="46">
        <v>1</v>
      </c>
      <c r="U211" s="47">
        <v>0</v>
      </c>
      <c r="V211" s="47">
        <v>0.00149</v>
      </c>
      <c r="W211" s="47">
        <v>0.003688</v>
      </c>
      <c r="X211" s="79"/>
      <c r="Y211" s="79"/>
      <c r="Z211" s="47"/>
      <c r="AA211" s="69">
        <v>211</v>
      </c>
      <c r="AB211" s="69"/>
      <c r="AC211" s="70"/>
      <c r="AD211">
        <v>502</v>
      </c>
      <c r="AE211">
        <v>2111</v>
      </c>
      <c r="AF211">
        <v>34432</v>
      </c>
      <c r="AG211">
        <v>1489</v>
      </c>
      <c r="AI211" t="s">
        <v>1516</v>
      </c>
      <c r="AK211" s="77" t="s">
        <v>1850</v>
      </c>
      <c r="AM211" s="75">
        <v>40889.81696759259</v>
      </c>
      <c r="AN211" t="s">
        <v>2207</v>
      </c>
      <c r="AO211" s="77" t="s">
        <v>2393</v>
      </c>
      <c r="AP211" t="s">
        <v>66</v>
      </c>
      <c r="AS211" s="2"/>
    </row>
    <row r="212" spans="1:45" ht="15">
      <c r="A212" s="62" t="s">
        <v>334</v>
      </c>
      <c r="B212" s="63"/>
      <c r="C212" s="63" t="s">
        <v>46</v>
      </c>
      <c r="D212" s="64"/>
      <c r="E212" s="66">
        <v>50</v>
      </c>
      <c r="F212" s="93" t="s">
        <v>2074</v>
      </c>
      <c r="G212" s="63"/>
      <c r="H212" s="67" t="str">
        <f>Vertices[[#This Row],[Vertex]]</f>
        <v>manisnyanona</v>
      </c>
      <c r="I212" s="68"/>
      <c r="J212" s="68"/>
      <c r="K212" s="67" t="s">
        <v>2713</v>
      </c>
      <c r="L212" s="71"/>
      <c r="M212" s="72">
        <v>5291.3759765625</v>
      </c>
      <c r="N212" s="72">
        <v>6867.7607421875</v>
      </c>
      <c r="O212" s="73"/>
      <c r="P212" s="74"/>
      <c r="Q212" s="74"/>
      <c r="R212" s="46">
        <v>1</v>
      </c>
      <c r="S212" s="46">
        <v>0</v>
      </c>
      <c r="T212" s="46">
        <v>1</v>
      </c>
      <c r="U212" s="47">
        <v>0</v>
      </c>
      <c r="V212" s="47">
        <v>0.00149</v>
      </c>
      <c r="W212" s="47">
        <v>0.003688</v>
      </c>
      <c r="X212" s="79"/>
      <c r="Y212" s="79"/>
      <c r="Z212" s="47"/>
      <c r="AA212" s="69">
        <v>212</v>
      </c>
      <c r="AB212" s="69"/>
      <c r="AC212" s="70"/>
      <c r="AD212">
        <v>314</v>
      </c>
      <c r="AE212">
        <v>555</v>
      </c>
      <c r="AF212">
        <v>33982</v>
      </c>
      <c r="AG212">
        <v>17645</v>
      </c>
      <c r="AI212" t="s">
        <v>1517</v>
      </c>
      <c r="AJ212" t="s">
        <v>1712</v>
      </c>
      <c r="AK212" s="77" t="s">
        <v>1851</v>
      </c>
      <c r="AM212" s="75">
        <v>41732.593726851854</v>
      </c>
      <c r="AN212" t="s">
        <v>2207</v>
      </c>
      <c r="AO212" s="77" t="s">
        <v>2394</v>
      </c>
      <c r="AP212" t="s">
        <v>66</v>
      </c>
      <c r="AS212" s="2"/>
    </row>
    <row r="213" spans="1:45" ht="15">
      <c r="A213" s="62" t="s">
        <v>335</v>
      </c>
      <c r="B213" s="63"/>
      <c r="C213" s="63" t="s">
        <v>46</v>
      </c>
      <c r="D213" s="64"/>
      <c r="E213" s="66">
        <v>50</v>
      </c>
      <c r="F213" s="93" t="s">
        <v>2075</v>
      </c>
      <c r="G213" s="63"/>
      <c r="H213" s="67" t="str">
        <f>Vertices[[#This Row],[Vertex]]</f>
        <v>chuvali0</v>
      </c>
      <c r="I213" s="68"/>
      <c r="J213" s="68"/>
      <c r="K213" s="67" t="s">
        <v>2714</v>
      </c>
      <c r="L213" s="71"/>
      <c r="M213" s="72">
        <v>6550.81494140625</v>
      </c>
      <c r="N213" s="72">
        <v>7516.72119140625</v>
      </c>
      <c r="O213" s="73"/>
      <c r="P213" s="74"/>
      <c r="Q213" s="74"/>
      <c r="R213" s="46">
        <v>1</v>
      </c>
      <c r="S213" s="46">
        <v>0</v>
      </c>
      <c r="T213" s="46">
        <v>1</v>
      </c>
      <c r="U213" s="47">
        <v>0</v>
      </c>
      <c r="V213" s="47">
        <v>0.00149</v>
      </c>
      <c r="W213" s="47">
        <v>0.003688</v>
      </c>
      <c r="X213" s="79"/>
      <c r="Y213" s="79"/>
      <c r="Z213" s="47"/>
      <c r="AA213" s="69">
        <v>213</v>
      </c>
      <c r="AB213" s="69"/>
      <c r="AC213" s="70"/>
      <c r="AD213">
        <v>457</v>
      </c>
      <c r="AE213">
        <v>129</v>
      </c>
      <c r="AF213">
        <v>12633</v>
      </c>
      <c r="AG213">
        <v>4924</v>
      </c>
      <c r="AI213" t="s">
        <v>1518</v>
      </c>
      <c r="AK213" s="77" t="s">
        <v>1852</v>
      </c>
      <c r="AM213" s="75">
        <v>43711.30525462963</v>
      </c>
      <c r="AN213" t="s">
        <v>2207</v>
      </c>
      <c r="AO213" s="77" t="s">
        <v>2395</v>
      </c>
      <c r="AP213" t="s">
        <v>66</v>
      </c>
      <c r="AS213" s="2"/>
    </row>
    <row r="214" spans="1:45" ht="15">
      <c r="A214" s="62" t="s">
        <v>336</v>
      </c>
      <c r="B214" s="63"/>
      <c r="C214" s="63" t="s">
        <v>46</v>
      </c>
      <c r="D214" s="64"/>
      <c r="E214" s="66">
        <v>50</v>
      </c>
      <c r="F214" s="93" t="s">
        <v>2076</v>
      </c>
      <c r="G214" s="63"/>
      <c r="H214" s="67" t="str">
        <f>Vertices[[#This Row],[Vertex]]</f>
        <v>ashnho</v>
      </c>
      <c r="I214" s="68"/>
      <c r="J214" s="68"/>
      <c r="K214" s="67" t="s">
        <v>2715</v>
      </c>
      <c r="L214" s="71"/>
      <c r="M214" s="72">
        <v>6076.87060546875</v>
      </c>
      <c r="N214" s="72">
        <v>2621.94970703125</v>
      </c>
      <c r="O214" s="73"/>
      <c r="P214" s="74"/>
      <c r="Q214" s="74"/>
      <c r="R214" s="46">
        <v>1</v>
      </c>
      <c r="S214" s="46">
        <v>0</v>
      </c>
      <c r="T214" s="46">
        <v>1</v>
      </c>
      <c r="U214" s="47">
        <v>0</v>
      </c>
      <c r="V214" s="47">
        <v>0.00149</v>
      </c>
      <c r="W214" s="47">
        <v>0.003688</v>
      </c>
      <c r="X214" s="79"/>
      <c r="Y214" s="79"/>
      <c r="Z214" s="47"/>
      <c r="AA214" s="69">
        <v>214</v>
      </c>
      <c r="AB214" s="69"/>
      <c r="AC214" s="70"/>
      <c r="AD214">
        <v>212</v>
      </c>
      <c r="AE214">
        <v>86</v>
      </c>
      <c r="AF214">
        <v>8268</v>
      </c>
      <c r="AG214">
        <v>5074</v>
      </c>
      <c r="AI214" t="s">
        <v>1519</v>
      </c>
      <c r="AM214" s="75">
        <v>41291.80606481482</v>
      </c>
      <c r="AN214" t="s">
        <v>2207</v>
      </c>
      <c r="AO214" s="77" t="s">
        <v>2396</v>
      </c>
      <c r="AP214" t="s">
        <v>66</v>
      </c>
      <c r="AS214" s="2"/>
    </row>
    <row r="215" spans="1:45" ht="15">
      <c r="A215" s="62" t="s">
        <v>337</v>
      </c>
      <c r="B215" s="63"/>
      <c r="C215" s="63" t="s">
        <v>46</v>
      </c>
      <c r="D215" s="64"/>
      <c r="E215" s="66">
        <v>50</v>
      </c>
      <c r="F215" s="93" t="s">
        <v>2077</v>
      </c>
      <c r="G215" s="63"/>
      <c r="H215" s="67" t="str">
        <f>Vertices[[#This Row],[Vertex]]</f>
        <v>syarfun_sukri</v>
      </c>
      <c r="I215" s="68"/>
      <c r="J215" s="68"/>
      <c r="K215" s="67" t="s">
        <v>2716</v>
      </c>
      <c r="L215" s="71"/>
      <c r="M215" s="72">
        <v>6525.4013671875</v>
      </c>
      <c r="N215" s="72">
        <v>5544.11669921875</v>
      </c>
      <c r="O215" s="73"/>
      <c r="P215" s="74"/>
      <c r="Q215" s="74"/>
      <c r="R215" s="46">
        <v>1</v>
      </c>
      <c r="S215" s="46">
        <v>0</v>
      </c>
      <c r="T215" s="46">
        <v>1</v>
      </c>
      <c r="U215" s="47">
        <v>0</v>
      </c>
      <c r="V215" s="47">
        <v>0.00149</v>
      </c>
      <c r="W215" s="47">
        <v>0.003688</v>
      </c>
      <c r="X215" s="79"/>
      <c r="Y215" s="79"/>
      <c r="Z215" s="47"/>
      <c r="AA215" s="69">
        <v>215</v>
      </c>
      <c r="AB215" s="69"/>
      <c r="AC215" s="70"/>
      <c r="AD215">
        <v>2673</v>
      </c>
      <c r="AE215">
        <v>573</v>
      </c>
      <c r="AF215">
        <v>10158</v>
      </c>
      <c r="AG215">
        <v>402</v>
      </c>
      <c r="AI215" t="s">
        <v>1520</v>
      </c>
      <c r="AJ215" t="s">
        <v>1713</v>
      </c>
      <c r="AK215" s="77" t="s">
        <v>1853</v>
      </c>
      <c r="AM215" s="75">
        <v>40488.32376157407</v>
      </c>
      <c r="AN215" t="s">
        <v>2207</v>
      </c>
      <c r="AO215" s="77" t="s">
        <v>2397</v>
      </c>
      <c r="AP215" t="s">
        <v>66</v>
      </c>
      <c r="AS215" s="2"/>
    </row>
    <row r="216" spans="1:45" ht="15">
      <c r="A216" s="62" t="s">
        <v>338</v>
      </c>
      <c r="B216" s="63"/>
      <c r="C216" s="63" t="s">
        <v>46</v>
      </c>
      <c r="D216" s="64"/>
      <c r="E216" s="66">
        <v>50</v>
      </c>
      <c r="F216" s="93" t="s">
        <v>2078</v>
      </c>
      <c r="G216" s="63"/>
      <c r="H216" s="67" t="str">
        <f>Vertices[[#This Row],[Vertex]]</f>
        <v>mir_azmy25</v>
      </c>
      <c r="I216" s="68"/>
      <c r="J216" s="68"/>
      <c r="K216" s="67" t="s">
        <v>2717</v>
      </c>
      <c r="L216" s="71"/>
      <c r="M216" s="72">
        <v>4914.02294921875</v>
      </c>
      <c r="N216" s="72">
        <v>3168.38427734375</v>
      </c>
      <c r="O216" s="73"/>
      <c r="P216" s="74"/>
      <c r="Q216" s="74"/>
      <c r="R216" s="46">
        <v>1</v>
      </c>
      <c r="S216" s="46">
        <v>0</v>
      </c>
      <c r="T216" s="46">
        <v>1</v>
      </c>
      <c r="U216" s="47">
        <v>0</v>
      </c>
      <c r="V216" s="47">
        <v>0.00149</v>
      </c>
      <c r="W216" s="47">
        <v>0.003688</v>
      </c>
      <c r="X216" s="79"/>
      <c r="Y216" s="79"/>
      <c r="Z216" s="47"/>
      <c r="AA216" s="69">
        <v>216</v>
      </c>
      <c r="AB216" s="69"/>
      <c r="AC216" s="70"/>
      <c r="AD216">
        <v>147</v>
      </c>
      <c r="AE216">
        <v>90</v>
      </c>
      <c r="AF216">
        <v>1283</v>
      </c>
      <c r="AG216">
        <v>506</v>
      </c>
      <c r="AI216" t="s">
        <v>1521</v>
      </c>
      <c r="AM216" s="75">
        <v>41393.459641203706</v>
      </c>
      <c r="AN216" t="s">
        <v>2207</v>
      </c>
      <c r="AO216" s="77" t="s">
        <v>2398</v>
      </c>
      <c r="AP216" t="s">
        <v>66</v>
      </c>
      <c r="AS216" s="2"/>
    </row>
    <row r="217" spans="1:45" ht="15">
      <c r="A217" s="62" t="s">
        <v>339</v>
      </c>
      <c r="B217" s="63"/>
      <c r="C217" s="63" t="s">
        <v>46</v>
      </c>
      <c r="D217" s="64"/>
      <c r="E217" s="66">
        <v>50</v>
      </c>
      <c r="F217" s="93" t="s">
        <v>2079</v>
      </c>
      <c r="G217" s="63"/>
      <c r="H217" s="67" t="str">
        <f>Vertices[[#This Row],[Vertex]]</f>
        <v>nadiazulkifl</v>
      </c>
      <c r="I217" s="68"/>
      <c r="J217" s="68"/>
      <c r="K217" s="67" t="s">
        <v>2718</v>
      </c>
      <c r="L217" s="71"/>
      <c r="M217" s="72">
        <v>5896.419921875</v>
      </c>
      <c r="N217" s="72">
        <v>5963.42431640625</v>
      </c>
      <c r="O217" s="73"/>
      <c r="P217" s="74"/>
      <c r="Q217" s="74"/>
      <c r="R217" s="46">
        <v>1</v>
      </c>
      <c r="S217" s="46">
        <v>0</v>
      </c>
      <c r="T217" s="46">
        <v>1</v>
      </c>
      <c r="U217" s="47">
        <v>0</v>
      </c>
      <c r="V217" s="47">
        <v>0.00149</v>
      </c>
      <c r="W217" s="47">
        <v>0.003688</v>
      </c>
      <c r="X217" s="79"/>
      <c r="Y217" s="79"/>
      <c r="Z217" s="47"/>
      <c r="AA217" s="69">
        <v>217</v>
      </c>
      <c r="AB217" s="69"/>
      <c r="AC217" s="70"/>
      <c r="AD217">
        <v>205</v>
      </c>
      <c r="AE217">
        <v>61</v>
      </c>
      <c r="AF217">
        <v>6158</v>
      </c>
      <c r="AG217">
        <v>5844</v>
      </c>
      <c r="AI217" t="s">
        <v>1522</v>
      </c>
      <c r="AM217" s="75">
        <v>42806.99</v>
      </c>
      <c r="AN217" t="s">
        <v>2207</v>
      </c>
      <c r="AO217" s="77" t="s">
        <v>2399</v>
      </c>
      <c r="AP217" t="s">
        <v>66</v>
      </c>
      <c r="AS217" s="2"/>
    </row>
    <row r="218" spans="1:45" ht="15">
      <c r="A218" s="62" t="s">
        <v>340</v>
      </c>
      <c r="B218" s="63"/>
      <c r="C218" s="63" t="s">
        <v>46</v>
      </c>
      <c r="D218" s="64"/>
      <c r="E218" s="66">
        <v>50</v>
      </c>
      <c r="F218" s="93" t="s">
        <v>2080</v>
      </c>
      <c r="G218" s="63"/>
      <c r="H218" s="67" t="str">
        <f>Vertices[[#This Row],[Vertex]]</f>
        <v>nranad_</v>
      </c>
      <c r="I218" s="68"/>
      <c r="J218" s="68"/>
      <c r="K218" s="67" t="s">
        <v>2719</v>
      </c>
      <c r="L218" s="71"/>
      <c r="M218" s="72">
        <v>7009.31787109375</v>
      </c>
      <c r="N218" s="72">
        <v>7024.8037109375</v>
      </c>
      <c r="O218" s="73"/>
      <c r="P218" s="74"/>
      <c r="Q218" s="74"/>
      <c r="R218" s="46">
        <v>1</v>
      </c>
      <c r="S218" s="46">
        <v>0</v>
      </c>
      <c r="T218" s="46">
        <v>1</v>
      </c>
      <c r="U218" s="47">
        <v>0</v>
      </c>
      <c r="V218" s="47">
        <v>0.00149</v>
      </c>
      <c r="W218" s="47">
        <v>0.003688</v>
      </c>
      <c r="X218" s="79"/>
      <c r="Y218" s="79"/>
      <c r="Z218" s="47"/>
      <c r="AA218" s="69">
        <v>218</v>
      </c>
      <c r="AB218" s="69"/>
      <c r="AC218" s="70"/>
      <c r="AD218">
        <v>144</v>
      </c>
      <c r="AE218">
        <v>121</v>
      </c>
      <c r="AF218">
        <v>6194</v>
      </c>
      <c r="AG218">
        <v>4716</v>
      </c>
      <c r="AI218" t="s">
        <v>1523</v>
      </c>
      <c r="AJ218" t="s">
        <v>1714</v>
      </c>
      <c r="AM218" s="75">
        <v>42770.573530092595</v>
      </c>
      <c r="AN218" t="s">
        <v>2207</v>
      </c>
      <c r="AO218" s="77" t="s">
        <v>2400</v>
      </c>
      <c r="AP218" t="s">
        <v>66</v>
      </c>
      <c r="AS218" s="2"/>
    </row>
    <row r="219" spans="1:45" ht="15">
      <c r="A219" s="62" t="s">
        <v>341</v>
      </c>
      <c r="B219" s="63"/>
      <c r="C219" s="63" t="s">
        <v>46</v>
      </c>
      <c r="D219" s="64"/>
      <c r="E219" s="66">
        <v>50</v>
      </c>
      <c r="F219" s="93" t="s">
        <v>2081</v>
      </c>
      <c r="G219" s="63"/>
      <c r="H219" s="67" t="str">
        <f>Vertices[[#This Row],[Vertex]]</f>
        <v>jbm_______</v>
      </c>
      <c r="I219" s="68"/>
      <c r="J219" s="68"/>
      <c r="K219" s="67" t="s">
        <v>2720</v>
      </c>
      <c r="L219" s="71"/>
      <c r="M219" s="72">
        <v>7799.7841796875</v>
      </c>
      <c r="N219" s="72">
        <v>4108.9658203125</v>
      </c>
      <c r="O219" s="73"/>
      <c r="P219" s="74"/>
      <c r="Q219" s="74"/>
      <c r="R219" s="46">
        <v>1</v>
      </c>
      <c r="S219" s="46">
        <v>0</v>
      </c>
      <c r="T219" s="46">
        <v>1</v>
      </c>
      <c r="U219" s="47">
        <v>0</v>
      </c>
      <c r="V219" s="47">
        <v>0.00149</v>
      </c>
      <c r="W219" s="47">
        <v>0.003688</v>
      </c>
      <c r="X219" s="79"/>
      <c r="Y219" s="79"/>
      <c r="Z219" s="47"/>
      <c r="AA219" s="69">
        <v>219</v>
      </c>
      <c r="AB219" s="69"/>
      <c r="AC219" s="70"/>
      <c r="AD219">
        <v>307</v>
      </c>
      <c r="AE219">
        <v>267</v>
      </c>
      <c r="AF219">
        <v>2372</v>
      </c>
      <c r="AG219">
        <v>8315</v>
      </c>
      <c r="AJ219" t="s">
        <v>1715</v>
      </c>
      <c r="AM219" s="75">
        <v>43132.40997685185</v>
      </c>
      <c r="AN219" t="s">
        <v>2207</v>
      </c>
      <c r="AO219" s="77" t="s">
        <v>2401</v>
      </c>
      <c r="AP219" t="s">
        <v>66</v>
      </c>
      <c r="AS219" s="2"/>
    </row>
    <row r="220" spans="1:45" ht="15">
      <c r="A220" s="62" t="s">
        <v>342</v>
      </c>
      <c r="B220" s="63"/>
      <c r="C220" s="63" t="s">
        <v>46</v>
      </c>
      <c r="D220" s="64"/>
      <c r="E220" s="66">
        <v>50</v>
      </c>
      <c r="F220" s="93" t="s">
        <v>2082</v>
      </c>
      <c r="G220" s="63"/>
      <c r="H220" s="67" t="str">
        <f>Vertices[[#This Row],[Vertex]]</f>
        <v>fazaevain</v>
      </c>
      <c r="I220" s="68"/>
      <c r="J220" s="68"/>
      <c r="K220" s="67" t="s">
        <v>2721</v>
      </c>
      <c r="L220" s="71"/>
      <c r="M220" s="72">
        <v>7990.02734375</v>
      </c>
      <c r="N220" s="72">
        <v>4493.31640625</v>
      </c>
      <c r="O220" s="73"/>
      <c r="P220" s="74"/>
      <c r="Q220" s="74"/>
      <c r="R220" s="46">
        <v>1</v>
      </c>
      <c r="S220" s="46">
        <v>0</v>
      </c>
      <c r="T220" s="46">
        <v>1</v>
      </c>
      <c r="U220" s="47">
        <v>0</v>
      </c>
      <c r="V220" s="47">
        <v>0.00149</v>
      </c>
      <c r="W220" s="47">
        <v>0.003688</v>
      </c>
      <c r="X220" s="79"/>
      <c r="Y220" s="79"/>
      <c r="Z220" s="47"/>
      <c r="AA220" s="69">
        <v>220</v>
      </c>
      <c r="AB220" s="69"/>
      <c r="AC220" s="70"/>
      <c r="AD220">
        <v>1271</v>
      </c>
      <c r="AE220">
        <v>799</v>
      </c>
      <c r="AF220">
        <v>270172</v>
      </c>
      <c r="AG220">
        <v>5830</v>
      </c>
      <c r="AI220" t="s">
        <v>1524</v>
      </c>
      <c r="AJ220" t="s">
        <v>1716</v>
      </c>
      <c r="AM220" s="75">
        <v>39978.48585648148</v>
      </c>
      <c r="AN220" t="s">
        <v>2207</v>
      </c>
      <c r="AO220" s="77" t="s">
        <v>2402</v>
      </c>
      <c r="AP220" t="s">
        <v>66</v>
      </c>
      <c r="AS220" s="2"/>
    </row>
    <row r="221" spans="1:45" ht="15">
      <c r="A221" s="62" t="s">
        <v>343</v>
      </c>
      <c r="B221" s="63"/>
      <c r="C221" s="63" t="s">
        <v>46</v>
      </c>
      <c r="D221" s="64"/>
      <c r="E221" s="66">
        <v>50</v>
      </c>
      <c r="F221" s="93" t="s">
        <v>2083</v>
      </c>
      <c r="G221" s="63"/>
      <c r="H221" s="67" t="str">
        <f>Vertices[[#This Row],[Vertex]]</f>
        <v>ayleesha_</v>
      </c>
      <c r="I221" s="68"/>
      <c r="J221" s="68"/>
      <c r="K221" s="67" t="s">
        <v>2722</v>
      </c>
      <c r="L221" s="71"/>
      <c r="M221" s="72">
        <v>5973.3466796875</v>
      </c>
      <c r="N221" s="72">
        <v>6124.3046875</v>
      </c>
      <c r="O221" s="73"/>
      <c r="P221" s="74"/>
      <c r="Q221" s="74"/>
      <c r="R221" s="46">
        <v>1</v>
      </c>
      <c r="S221" s="46">
        <v>0</v>
      </c>
      <c r="T221" s="46">
        <v>1</v>
      </c>
      <c r="U221" s="47">
        <v>0</v>
      </c>
      <c r="V221" s="47">
        <v>0.00149</v>
      </c>
      <c r="W221" s="47">
        <v>0.003688</v>
      </c>
      <c r="X221" s="79"/>
      <c r="Y221" s="79"/>
      <c r="Z221" s="47"/>
      <c r="AA221" s="69">
        <v>221</v>
      </c>
      <c r="AB221" s="69"/>
      <c r="AC221" s="70"/>
      <c r="AD221">
        <v>443</v>
      </c>
      <c r="AE221">
        <v>4220</v>
      </c>
      <c r="AF221">
        <v>32119</v>
      </c>
      <c r="AG221">
        <v>38048</v>
      </c>
      <c r="AI221" t="s">
        <v>1525</v>
      </c>
      <c r="AK221" s="77" t="s">
        <v>1854</v>
      </c>
      <c r="AM221" s="75">
        <v>40488.46603009259</v>
      </c>
      <c r="AN221" t="s">
        <v>2207</v>
      </c>
      <c r="AO221" s="77" t="s">
        <v>2403</v>
      </c>
      <c r="AP221" t="s">
        <v>66</v>
      </c>
      <c r="AS221" s="2"/>
    </row>
    <row r="222" spans="1:45" ht="15">
      <c r="A222" s="62" t="s">
        <v>344</v>
      </c>
      <c r="B222" s="63"/>
      <c r="C222" s="63" t="s">
        <v>46</v>
      </c>
      <c r="D222" s="64"/>
      <c r="E222" s="66">
        <v>50</v>
      </c>
      <c r="F222" s="93" t="s">
        <v>2084</v>
      </c>
      <c r="G222" s="63"/>
      <c r="H222" s="67" t="str">
        <f>Vertices[[#This Row],[Vertex]]</f>
        <v>hanibunnny</v>
      </c>
      <c r="I222" s="68"/>
      <c r="J222" s="68"/>
      <c r="K222" s="67" t="s">
        <v>2723</v>
      </c>
      <c r="L222" s="71"/>
      <c r="M222" s="72">
        <v>6475.87939453125</v>
      </c>
      <c r="N222" s="72">
        <v>3201.398193359375</v>
      </c>
      <c r="O222" s="73"/>
      <c r="P222" s="74"/>
      <c r="Q222" s="74"/>
      <c r="R222" s="46">
        <v>1</v>
      </c>
      <c r="S222" s="46">
        <v>0</v>
      </c>
      <c r="T222" s="46">
        <v>1</v>
      </c>
      <c r="U222" s="47">
        <v>0</v>
      </c>
      <c r="V222" s="47">
        <v>0.00149</v>
      </c>
      <c r="W222" s="47">
        <v>0.003688</v>
      </c>
      <c r="X222" s="79"/>
      <c r="Y222" s="79"/>
      <c r="Z222" s="47"/>
      <c r="AA222" s="69">
        <v>222</v>
      </c>
      <c r="AB222" s="69"/>
      <c r="AC222" s="70"/>
      <c r="AD222">
        <v>350</v>
      </c>
      <c r="AE222">
        <v>796</v>
      </c>
      <c r="AF222">
        <v>36353</v>
      </c>
      <c r="AG222">
        <v>17479</v>
      </c>
      <c r="AI222" t="s">
        <v>1526</v>
      </c>
      <c r="AJ222" t="s">
        <v>1717</v>
      </c>
      <c r="AK222" s="77" t="s">
        <v>1855</v>
      </c>
      <c r="AM222" s="75">
        <v>40922.51912037037</v>
      </c>
      <c r="AN222" t="s">
        <v>2207</v>
      </c>
      <c r="AO222" s="77" t="s">
        <v>2404</v>
      </c>
      <c r="AP222" t="s">
        <v>66</v>
      </c>
      <c r="AS222" s="2"/>
    </row>
    <row r="223" spans="1:45" ht="15">
      <c r="A223" s="62" t="s">
        <v>345</v>
      </c>
      <c r="B223" s="63"/>
      <c r="C223" s="63" t="s">
        <v>46</v>
      </c>
      <c r="D223" s="64"/>
      <c r="E223" s="66">
        <v>50</v>
      </c>
      <c r="F223" s="93" t="s">
        <v>2085</v>
      </c>
      <c r="G223" s="63"/>
      <c r="H223" s="67" t="str">
        <f>Vertices[[#This Row],[Vertex]]</f>
        <v>izzywafi</v>
      </c>
      <c r="I223" s="68"/>
      <c r="J223" s="68"/>
      <c r="K223" s="67" t="s">
        <v>2724</v>
      </c>
      <c r="L223" s="71"/>
      <c r="M223" s="72">
        <v>4810.8310546875</v>
      </c>
      <c r="N223" s="72">
        <v>5876.06103515625</v>
      </c>
      <c r="O223" s="73"/>
      <c r="P223" s="74"/>
      <c r="Q223" s="74"/>
      <c r="R223" s="46">
        <v>1</v>
      </c>
      <c r="S223" s="46">
        <v>0</v>
      </c>
      <c r="T223" s="46">
        <v>1</v>
      </c>
      <c r="U223" s="47">
        <v>0</v>
      </c>
      <c r="V223" s="47">
        <v>0.00149</v>
      </c>
      <c r="W223" s="47">
        <v>0.003688</v>
      </c>
      <c r="X223" s="79"/>
      <c r="Y223" s="79"/>
      <c r="Z223" s="47"/>
      <c r="AA223" s="69">
        <v>223</v>
      </c>
      <c r="AB223" s="69"/>
      <c r="AC223" s="70"/>
      <c r="AD223">
        <v>4728</v>
      </c>
      <c r="AE223">
        <v>33371</v>
      </c>
      <c r="AF223">
        <v>108751</v>
      </c>
      <c r="AG223">
        <v>418573</v>
      </c>
      <c r="AI223" t="s">
        <v>1527</v>
      </c>
      <c r="AJ223" t="s">
        <v>1718</v>
      </c>
      <c r="AK223" s="77" t="s">
        <v>1856</v>
      </c>
      <c r="AM223" s="75">
        <v>40698.25372685185</v>
      </c>
      <c r="AN223" t="s">
        <v>2207</v>
      </c>
      <c r="AO223" s="77" t="s">
        <v>2405</v>
      </c>
      <c r="AP223" t="s">
        <v>66</v>
      </c>
      <c r="AS223" s="2"/>
    </row>
    <row r="224" spans="1:45" ht="15">
      <c r="A224" s="62" t="s">
        <v>346</v>
      </c>
      <c r="B224" s="63"/>
      <c r="C224" s="63" t="s">
        <v>46</v>
      </c>
      <c r="D224" s="64"/>
      <c r="E224" s="66">
        <v>50</v>
      </c>
      <c r="F224" s="93" t="s">
        <v>2086</v>
      </c>
      <c r="G224" s="63"/>
      <c r="H224" s="67" t="str">
        <f>Vertices[[#This Row],[Vertex]]</f>
        <v>adrianazlan</v>
      </c>
      <c r="I224" s="68"/>
      <c r="J224" s="68"/>
      <c r="K224" s="67" t="s">
        <v>2725</v>
      </c>
      <c r="L224" s="71"/>
      <c r="M224" s="72">
        <v>7922.0546875</v>
      </c>
      <c r="N224" s="72">
        <v>3589.290771484375</v>
      </c>
      <c r="O224" s="73"/>
      <c r="P224" s="74"/>
      <c r="Q224" s="74"/>
      <c r="R224" s="46">
        <v>1</v>
      </c>
      <c r="S224" s="46">
        <v>0</v>
      </c>
      <c r="T224" s="46">
        <v>1</v>
      </c>
      <c r="U224" s="47">
        <v>0</v>
      </c>
      <c r="V224" s="47">
        <v>0.00149</v>
      </c>
      <c r="W224" s="47">
        <v>0.003688</v>
      </c>
      <c r="X224" s="79"/>
      <c r="Y224" s="79"/>
      <c r="Z224" s="47"/>
      <c r="AA224" s="69">
        <v>224</v>
      </c>
      <c r="AB224" s="69"/>
      <c r="AC224" s="70"/>
      <c r="AD224">
        <v>573</v>
      </c>
      <c r="AE224">
        <v>710</v>
      </c>
      <c r="AF224">
        <v>23682</v>
      </c>
      <c r="AG224">
        <v>4681</v>
      </c>
      <c r="AI224" t="s">
        <v>1528</v>
      </c>
      <c r="AJ224" t="s">
        <v>1719</v>
      </c>
      <c r="AK224" s="77" t="s">
        <v>1857</v>
      </c>
      <c r="AM224" s="75">
        <v>40843.258576388886</v>
      </c>
      <c r="AN224" t="s">
        <v>2207</v>
      </c>
      <c r="AO224" s="77" t="s">
        <v>2406</v>
      </c>
      <c r="AP224" t="s">
        <v>66</v>
      </c>
      <c r="AS224" s="2"/>
    </row>
    <row r="225" spans="1:45" ht="15">
      <c r="A225" s="62" t="s">
        <v>347</v>
      </c>
      <c r="B225" s="63"/>
      <c r="C225" s="63" t="s">
        <v>46</v>
      </c>
      <c r="D225" s="64"/>
      <c r="E225" s="66">
        <v>50</v>
      </c>
      <c r="F225" s="93" t="s">
        <v>2087</v>
      </c>
      <c r="G225" s="63"/>
      <c r="H225" s="67" t="str">
        <f>Vertices[[#This Row],[Vertex]]</f>
        <v>deyoseliskoj</v>
      </c>
      <c r="I225" s="68"/>
      <c r="J225" s="68"/>
      <c r="K225" s="67" t="s">
        <v>2726</v>
      </c>
      <c r="L225" s="71"/>
      <c r="M225" s="72">
        <v>6453.3779296875</v>
      </c>
      <c r="N225" s="72">
        <v>5768.6435546875</v>
      </c>
      <c r="O225" s="73"/>
      <c r="P225" s="74"/>
      <c r="Q225" s="74"/>
      <c r="R225" s="46">
        <v>1</v>
      </c>
      <c r="S225" s="46">
        <v>0</v>
      </c>
      <c r="T225" s="46">
        <v>1</v>
      </c>
      <c r="U225" s="47">
        <v>0</v>
      </c>
      <c r="V225" s="47">
        <v>0.00149</v>
      </c>
      <c r="W225" s="47">
        <v>0.003688</v>
      </c>
      <c r="X225" s="79"/>
      <c r="Y225" s="79"/>
      <c r="Z225" s="47"/>
      <c r="AA225" s="69">
        <v>225</v>
      </c>
      <c r="AB225" s="69"/>
      <c r="AC225" s="70"/>
      <c r="AD225">
        <v>254</v>
      </c>
      <c r="AE225">
        <v>36</v>
      </c>
      <c r="AF225">
        <v>3252</v>
      </c>
      <c r="AG225">
        <v>12593</v>
      </c>
      <c r="AI225" t="s">
        <v>1529</v>
      </c>
      <c r="AJ225" t="s">
        <v>1720</v>
      </c>
      <c r="AM225" s="75">
        <v>42679.25745370371</v>
      </c>
      <c r="AN225" t="s">
        <v>2207</v>
      </c>
      <c r="AO225" s="77" t="s">
        <v>2407</v>
      </c>
      <c r="AP225" t="s">
        <v>66</v>
      </c>
      <c r="AS225" s="2"/>
    </row>
    <row r="226" spans="1:45" ht="15">
      <c r="A226" s="62" t="s">
        <v>350</v>
      </c>
      <c r="B226" s="63"/>
      <c r="C226" s="63" t="s">
        <v>46</v>
      </c>
      <c r="D226" s="64"/>
      <c r="E226" s="66">
        <v>50</v>
      </c>
      <c r="F226" s="93" t="s">
        <v>2090</v>
      </c>
      <c r="G226" s="63"/>
      <c r="H226" s="67" t="str">
        <f>Vertices[[#This Row],[Vertex]]</f>
        <v>ziqdean</v>
      </c>
      <c r="I226" s="68"/>
      <c r="J226" s="68"/>
      <c r="K226" s="67" t="s">
        <v>2729</v>
      </c>
      <c r="L226" s="71"/>
      <c r="M226" s="72">
        <v>7522.53466796875</v>
      </c>
      <c r="N226" s="72">
        <v>3834.128662109375</v>
      </c>
      <c r="O226" s="73"/>
      <c r="P226" s="74"/>
      <c r="Q226" s="74"/>
      <c r="R226" s="46">
        <v>1</v>
      </c>
      <c r="S226" s="46">
        <v>0</v>
      </c>
      <c r="T226" s="46">
        <v>1</v>
      </c>
      <c r="U226" s="47">
        <v>0</v>
      </c>
      <c r="V226" s="47">
        <v>0.00149</v>
      </c>
      <c r="W226" s="47">
        <v>0.003688</v>
      </c>
      <c r="X226" s="79"/>
      <c r="Y226" s="79"/>
      <c r="Z226" s="47"/>
      <c r="AA226" s="69">
        <v>226</v>
      </c>
      <c r="AB226" s="69"/>
      <c r="AC226" s="70"/>
      <c r="AD226">
        <v>731</v>
      </c>
      <c r="AE226">
        <v>313</v>
      </c>
      <c r="AF226">
        <v>29507</v>
      </c>
      <c r="AG226">
        <v>47329</v>
      </c>
      <c r="AI226" t="s">
        <v>1532</v>
      </c>
      <c r="AJ226" t="s">
        <v>1655</v>
      </c>
      <c r="AM226" s="75">
        <v>43706.460960648146</v>
      </c>
      <c r="AN226" t="s">
        <v>2207</v>
      </c>
      <c r="AO226" s="77" t="s">
        <v>2410</v>
      </c>
      <c r="AP226" t="s">
        <v>66</v>
      </c>
      <c r="AS226" s="2"/>
    </row>
    <row r="227" spans="1:45" ht="15">
      <c r="A227" s="62" t="s">
        <v>351</v>
      </c>
      <c r="B227" s="63"/>
      <c r="C227" s="63" t="s">
        <v>46</v>
      </c>
      <c r="D227" s="64"/>
      <c r="E227" s="66">
        <v>50</v>
      </c>
      <c r="F227" s="93" t="s">
        <v>2091</v>
      </c>
      <c r="G227" s="63"/>
      <c r="H227" s="67" t="str">
        <f>Vertices[[#This Row],[Vertex]]</f>
        <v>leaqilah</v>
      </c>
      <c r="I227" s="68"/>
      <c r="J227" s="68"/>
      <c r="K227" s="67" t="s">
        <v>2730</v>
      </c>
      <c r="L227" s="71"/>
      <c r="M227" s="72">
        <v>4962.5</v>
      </c>
      <c r="N227" s="72">
        <v>6342.7724609375</v>
      </c>
      <c r="O227" s="73"/>
      <c r="P227" s="74"/>
      <c r="Q227" s="74"/>
      <c r="R227" s="46">
        <v>1</v>
      </c>
      <c r="S227" s="46">
        <v>0</v>
      </c>
      <c r="T227" s="46">
        <v>1</v>
      </c>
      <c r="U227" s="47">
        <v>0</v>
      </c>
      <c r="V227" s="47">
        <v>0.00149</v>
      </c>
      <c r="W227" s="47">
        <v>0.003688</v>
      </c>
      <c r="X227" s="79"/>
      <c r="Y227" s="79"/>
      <c r="Z227" s="47"/>
      <c r="AA227" s="69">
        <v>227</v>
      </c>
      <c r="AB227" s="69"/>
      <c r="AC227" s="70"/>
      <c r="AD227">
        <v>255</v>
      </c>
      <c r="AE227">
        <v>208</v>
      </c>
      <c r="AF227">
        <v>29003</v>
      </c>
      <c r="AG227">
        <v>14808</v>
      </c>
      <c r="AJ227" t="s">
        <v>1723</v>
      </c>
      <c r="AM227" s="75">
        <v>40710.563368055555</v>
      </c>
      <c r="AN227" t="s">
        <v>2207</v>
      </c>
      <c r="AO227" s="77" t="s">
        <v>2411</v>
      </c>
      <c r="AP227" t="s">
        <v>66</v>
      </c>
      <c r="AS227" s="2"/>
    </row>
    <row r="228" spans="1:45" ht="15">
      <c r="A228" s="62" t="s">
        <v>353</v>
      </c>
      <c r="B228" s="63"/>
      <c r="C228" s="63" t="s">
        <v>46</v>
      </c>
      <c r="D228" s="64"/>
      <c r="E228" s="66">
        <v>50</v>
      </c>
      <c r="F228" s="93" t="s">
        <v>2094</v>
      </c>
      <c r="G228" s="63"/>
      <c r="H228" s="67" t="str">
        <f>Vertices[[#This Row],[Vertex]]</f>
        <v>mayxianteoh</v>
      </c>
      <c r="I228" s="68"/>
      <c r="J228" s="68"/>
      <c r="K228" s="67" t="s">
        <v>2733</v>
      </c>
      <c r="L228" s="71"/>
      <c r="M228" s="72">
        <v>7196.69970703125</v>
      </c>
      <c r="N228" s="72">
        <v>6071.6767578125</v>
      </c>
      <c r="O228" s="73"/>
      <c r="P228" s="74"/>
      <c r="Q228" s="74"/>
      <c r="R228" s="46">
        <v>1</v>
      </c>
      <c r="S228" s="46">
        <v>0</v>
      </c>
      <c r="T228" s="46">
        <v>1</v>
      </c>
      <c r="U228" s="47">
        <v>0</v>
      </c>
      <c r="V228" s="47">
        <v>0.00149</v>
      </c>
      <c r="W228" s="47">
        <v>0.003688</v>
      </c>
      <c r="X228" s="79"/>
      <c r="Y228" s="79"/>
      <c r="Z228" s="47"/>
      <c r="AA228" s="69">
        <v>228</v>
      </c>
      <c r="AB228" s="69"/>
      <c r="AC228" s="70"/>
      <c r="AD228">
        <v>157</v>
      </c>
      <c r="AE228">
        <v>31</v>
      </c>
      <c r="AF228">
        <v>20249</v>
      </c>
      <c r="AG228">
        <v>17606</v>
      </c>
      <c r="AI228" s="77" t="s">
        <v>1535</v>
      </c>
      <c r="AM228" s="75">
        <v>41046.415034722224</v>
      </c>
      <c r="AN228" t="s">
        <v>2207</v>
      </c>
      <c r="AO228" s="77" t="s">
        <v>2414</v>
      </c>
      <c r="AP228" t="s">
        <v>66</v>
      </c>
      <c r="AS228" s="2"/>
    </row>
    <row r="229" spans="1:45" ht="15">
      <c r="A229" s="62" t="s">
        <v>354</v>
      </c>
      <c r="B229" s="63"/>
      <c r="C229" s="63" t="s">
        <v>46</v>
      </c>
      <c r="D229" s="64"/>
      <c r="E229" s="66">
        <v>50</v>
      </c>
      <c r="F229" s="93" t="s">
        <v>2095</v>
      </c>
      <c r="G229" s="63"/>
      <c r="H229" s="67" t="str">
        <f>Vertices[[#This Row],[Vertex]]</f>
        <v>cloverobin</v>
      </c>
      <c r="I229" s="68"/>
      <c r="J229" s="68"/>
      <c r="K229" s="67" t="s">
        <v>2734</v>
      </c>
      <c r="L229" s="71"/>
      <c r="M229" s="72">
        <v>5869.28759765625</v>
      </c>
      <c r="N229" s="72">
        <v>3938.949462890625</v>
      </c>
      <c r="O229" s="73"/>
      <c r="P229" s="74"/>
      <c r="Q229" s="74"/>
      <c r="R229" s="46">
        <v>1</v>
      </c>
      <c r="S229" s="46">
        <v>0</v>
      </c>
      <c r="T229" s="46">
        <v>1</v>
      </c>
      <c r="U229" s="47">
        <v>0</v>
      </c>
      <c r="V229" s="47">
        <v>0.00149</v>
      </c>
      <c r="W229" s="47">
        <v>0.003688</v>
      </c>
      <c r="X229" s="79"/>
      <c r="Y229" s="79"/>
      <c r="Z229" s="47"/>
      <c r="AA229" s="69">
        <v>229</v>
      </c>
      <c r="AB229" s="69"/>
      <c r="AC229" s="70"/>
      <c r="AD229">
        <v>107</v>
      </c>
      <c r="AE229">
        <v>12</v>
      </c>
      <c r="AF229">
        <v>3073</v>
      </c>
      <c r="AG229">
        <v>3777</v>
      </c>
      <c r="AI229" t="s">
        <v>1536</v>
      </c>
      <c r="AM229" s="75">
        <v>44664.18628472222</v>
      </c>
      <c r="AN229" t="s">
        <v>2207</v>
      </c>
      <c r="AO229" s="77" t="s">
        <v>2415</v>
      </c>
      <c r="AP229" t="s">
        <v>66</v>
      </c>
      <c r="AS229" s="2"/>
    </row>
    <row r="230" spans="1:45" ht="15">
      <c r="A230" s="62" t="s">
        <v>355</v>
      </c>
      <c r="B230" s="63"/>
      <c r="C230" s="63" t="s">
        <v>46</v>
      </c>
      <c r="D230" s="64"/>
      <c r="E230" s="66">
        <v>50</v>
      </c>
      <c r="F230" s="93" t="s">
        <v>2096</v>
      </c>
      <c r="G230" s="63"/>
      <c r="H230" s="67" t="str">
        <f>Vertices[[#This Row],[Vertex]]</f>
        <v>irfanmarican</v>
      </c>
      <c r="I230" s="68"/>
      <c r="J230" s="68"/>
      <c r="K230" s="67" t="s">
        <v>2735</v>
      </c>
      <c r="L230" s="71"/>
      <c r="M230" s="72">
        <v>7140.478515625</v>
      </c>
      <c r="N230" s="72">
        <v>6952.623046875</v>
      </c>
      <c r="O230" s="73"/>
      <c r="P230" s="74"/>
      <c r="Q230" s="74"/>
      <c r="R230" s="46">
        <v>1</v>
      </c>
      <c r="S230" s="46">
        <v>0</v>
      </c>
      <c r="T230" s="46">
        <v>1</v>
      </c>
      <c r="U230" s="47">
        <v>0</v>
      </c>
      <c r="V230" s="47">
        <v>0.00149</v>
      </c>
      <c r="W230" s="47">
        <v>0.003688</v>
      </c>
      <c r="X230" s="79"/>
      <c r="Y230" s="79"/>
      <c r="Z230" s="47"/>
      <c r="AA230" s="69">
        <v>230</v>
      </c>
      <c r="AB230" s="69"/>
      <c r="AC230" s="70"/>
      <c r="AD230">
        <v>173</v>
      </c>
      <c r="AE230">
        <v>174</v>
      </c>
      <c r="AF230">
        <v>7745</v>
      </c>
      <c r="AG230">
        <v>27171</v>
      </c>
      <c r="AI230" t="s">
        <v>1537</v>
      </c>
      <c r="AJ230" t="s">
        <v>1724</v>
      </c>
      <c r="AM230" s="75">
        <v>42797.453668981485</v>
      </c>
      <c r="AN230" t="s">
        <v>2207</v>
      </c>
      <c r="AO230" s="77" t="s">
        <v>2416</v>
      </c>
      <c r="AP230" t="s">
        <v>66</v>
      </c>
      <c r="AS230" s="2"/>
    </row>
    <row r="231" spans="1:45" ht="15">
      <c r="A231" s="62" t="s">
        <v>356</v>
      </c>
      <c r="B231" s="63"/>
      <c r="C231" s="63" t="s">
        <v>46</v>
      </c>
      <c r="D231" s="64"/>
      <c r="E231" s="66">
        <v>50</v>
      </c>
      <c r="F231" s="93" t="s">
        <v>2097</v>
      </c>
      <c r="G231" s="63"/>
      <c r="H231" s="67" t="str">
        <f>Vertices[[#This Row],[Vertex]]</f>
        <v>linosovaa</v>
      </c>
      <c r="I231" s="68"/>
      <c r="J231" s="68"/>
      <c r="K231" s="67" t="s">
        <v>2736</v>
      </c>
      <c r="L231" s="71"/>
      <c r="M231" s="72">
        <v>6018.451171875</v>
      </c>
      <c r="N231" s="72">
        <v>5571.26416015625</v>
      </c>
      <c r="O231" s="73"/>
      <c r="P231" s="74"/>
      <c r="Q231" s="74"/>
      <c r="R231" s="46">
        <v>1</v>
      </c>
      <c r="S231" s="46">
        <v>0</v>
      </c>
      <c r="T231" s="46">
        <v>1</v>
      </c>
      <c r="U231" s="47">
        <v>0</v>
      </c>
      <c r="V231" s="47">
        <v>0.00149</v>
      </c>
      <c r="W231" s="47">
        <v>0.003688</v>
      </c>
      <c r="X231" s="79"/>
      <c r="Y231" s="79"/>
      <c r="Z231" s="47"/>
      <c r="AA231" s="69">
        <v>231</v>
      </c>
      <c r="AB231" s="69"/>
      <c r="AC231" s="70"/>
      <c r="AD231">
        <v>1259</v>
      </c>
      <c r="AE231">
        <v>1304</v>
      </c>
      <c r="AF231">
        <v>129563</v>
      </c>
      <c r="AG231">
        <v>70984</v>
      </c>
      <c r="AI231" t="s">
        <v>1538</v>
      </c>
      <c r="AM231" s="75">
        <v>42243.57822916667</v>
      </c>
      <c r="AN231" t="s">
        <v>2207</v>
      </c>
      <c r="AO231" s="77" t="s">
        <v>2417</v>
      </c>
      <c r="AP231" t="s">
        <v>66</v>
      </c>
      <c r="AS231" s="2"/>
    </row>
    <row r="232" spans="1:45" ht="15">
      <c r="A232" s="62" t="s">
        <v>357</v>
      </c>
      <c r="B232" s="63"/>
      <c r="C232" s="63" t="s">
        <v>46</v>
      </c>
      <c r="D232" s="64"/>
      <c r="E232" s="66">
        <v>50</v>
      </c>
      <c r="F232" s="93" t="s">
        <v>2098</v>
      </c>
      <c r="G232" s="63"/>
      <c r="H232" s="67" t="str">
        <f>Vertices[[#This Row],[Vertex]]</f>
        <v>biha_twt</v>
      </c>
      <c r="I232" s="68"/>
      <c r="J232" s="68"/>
      <c r="K232" s="67" t="s">
        <v>2737</v>
      </c>
      <c r="L232" s="71"/>
      <c r="M232" s="72">
        <v>7895.0830078125</v>
      </c>
      <c r="N232" s="72">
        <v>4880.90869140625</v>
      </c>
      <c r="O232" s="73"/>
      <c r="P232" s="74"/>
      <c r="Q232" s="74"/>
      <c r="R232" s="46">
        <v>1</v>
      </c>
      <c r="S232" s="46">
        <v>0</v>
      </c>
      <c r="T232" s="46">
        <v>1</v>
      </c>
      <c r="U232" s="47">
        <v>0</v>
      </c>
      <c r="V232" s="47">
        <v>0.00149</v>
      </c>
      <c r="W232" s="47">
        <v>0.003688</v>
      </c>
      <c r="X232" s="79"/>
      <c r="Y232" s="79"/>
      <c r="Z232" s="47"/>
      <c r="AA232" s="69">
        <v>232</v>
      </c>
      <c r="AB232" s="69"/>
      <c r="AC232" s="70"/>
      <c r="AD232">
        <v>107</v>
      </c>
      <c r="AE232">
        <v>91</v>
      </c>
      <c r="AF232">
        <v>7285</v>
      </c>
      <c r="AG232">
        <v>19392</v>
      </c>
      <c r="AJ232" t="s">
        <v>1725</v>
      </c>
      <c r="AM232" s="75">
        <v>41631.82197916666</v>
      </c>
      <c r="AN232" t="s">
        <v>2207</v>
      </c>
      <c r="AO232" s="77" t="s">
        <v>2418</v>
      </c>
      <c r="AP232" t="s">
        <v>66</v>
      </c>
      <c r="AS232" s="2"/>
    </row>
    <row r="233" spans="1:45" ht="15">
      <c r="A233" s="62" t="s">
        <v>358</v>
      </c>
      <c r="B233" s="63"/>
      <c r="C233" s="63" t="s">
        <v>46</v>
      </c>
      <c r="D233" s="64"/>
      <c r="E233" s="66">
        <v>50</v>
      </c>
      <c r="F233" s="93" t="s">
        <v>2099</v>
      </c>
      <c r="G233" s="63"/>
      <c r="H233" s="67" t="str">
        <f>Vertices[[#This Row],[Vertex]]</f>
        <v>nelissa98</v>
      </c>
      <c r="I233" s="68"/>
      <c r="J233" s="68"/>
      <c r="K233" s="67" t="s">
        <v>2738</v>
      </c>
      <c r="L233" s="71"/>
      <c r="M233" s="72">
        <v>6240.90576171875</v>
      </c>
      <c r="N233" s="72">
        <v>3149.612548828125</v>
      </c>
      <c r="O233" s="73"/>
      <c r="P233" s="74"/>
      <c r="Q233" s="74"/>
      <c r="R233" s="46">
        <v>1</v>
      </c>
      <c r="S233" s="46">
        <v>0</v>
      </c>
      <c r="T233" s="46">
        <v>1</v>
      </c>
      <c r="U233" s="47">
        <v>0</v>
      </c>
      <c r="V233" s="47">
        <v>0.00149</v>
      </c>
      <c r="W233" s="47">
        <v>0.003688</v>
      </c>
      <c r="X233" s="79"/>
      <c r="Y233" s="79"/>
      <c r="Z233" s="47"/>
      <c r="AA233" s="69">
        <v>233</v>
      </c>
      <c r="AB233" s="69"/>
      <c r="AC233" s="70"/>
      <c r="AD233">
        <v>667</v>
      </c>
      <c r="AE233">
        <v>503</v>
      </c>
      <c r="AF233">
        <v>112936</v>
      </c>
      <c r="AG233">
        <v>20833</v>
      </c>
      <c r="AI233" t="s">
        <v>1539</v>
      </c>
      <c r="AJ233" t="s">
        <v>1726</v>
      </c>
      <c r="AK233" s="77" t="s">
        <v>1860</v>
      </c>
      <c r="AM233" s="75">
        <v>41658.22001157407</v>
      </c>
      <c r="AN233" t="s">
        <v>2207</v>
      </c>
      <c r="AO233" s="77" t="s">
        <v>2419</v>
      </c>
      <c r="AP233" t="s">
        <v>66</v>
      </c>
      <c r="AS233" s="2"/>
    </row>
    <row r="234" spans="1:45" ht="15">
      <c r="A234" s="62" t="s">
        <v>359</v>
      </c>
      <c r="B234" s="63"/>
      <c r="C234" s="63" t="s">
        <v>46</v>
      </c>
      <c r="D234" s="64"/>
      <c r="E234" s="66">
        <v>50</v>
      </c>
      <c r="F234" s="93" t="s">
        <v>2100</v>
      </c>
      <c r="G234" s="63"/>
      <c r="H234" s="67" t="str">
        <f>Vertices[[#This Row],[Vertex]]</f>
        <v>sarasyaf__</v>
      </c>
      <c r="I234" s="68"/>
      <c r="J234" s="68"/>
      <c r="K234" s="67" t="s">
        <v>2739</v>
      </c>
      <c r="L234" s="71"/>
      <c r="M234" s="72">
        <v>6239.23388671875</v>
      </c>
      <c r="N234" s="72">
        <v>3335.7587890625</v>
      </c>
      <c r="O234" s="73"/>
      <c r="P234" s="74"/>
      <c r="Q234" s="74"/>
      <c r="R234" s="46">
        <v>1</v>
      </c>
      <c r="S234" s="46">
        <v>0</v>
      </c>
      <c r="T234" s="46">
        <v>1</v>
      </c>
      <c r="U234" s="47">
        <v>0</v>
      </c>
      <c r="V234" s="47">
        <v>0.00149</v>
      </c>
      <c r="W234" s="47">
        <v>0.003688</v>
      </c>
      <c r="X234" s="79"/>
      <c r="Y234" s="79"/>
      <c r="Z234" s="47"/>
      <c r="AA234" s="69">
        <v>234</v>
      </c>
      <c r="AB234" s="69"/>
      <c r="AC234" s="70"/>
      <c r="AD234">
        <v>71</v>
      </c>
      <c r="AE234">
        <v>6</v>
      </c>
      <c r="AF234">
        <v>22</v>
      </c>
      <c r="AG234">
        <v>35</v>
      </c>
      <c r="AI234" t="s">
        <v>1540</v>
      </c>
      <c r="AM234" s="75">
        <v>44822.28229166667</v>
      </c>
      <c r="AN234" t="s">
        <v>2207</v>
      </c>
      <c r="AO234" s="77" t="s">
        <v>2420</v>
      </c>
      <c r="AP234" t="s">
        <v>66</v>
      </c>
      <c r="AS234" s="2"/>
    </row>
    <row r="235" spans="1:45" ht="15">
      <c r="A235" s="62" t="s">
        <v>360</v>
      </c>
      <c r="B235" s="63"/>
      <c r="C235" s="63" t="s">
        <v>46</v>
      </c>
      <c r="D235" s="64"/>
      <c r="E235" s="66">
        <v>50</v>
      </c>
      <c r="F235" s="93" t="s">
        <v>2101</v>
      </c>
      <c r="G235" s="63"/>
      <c r="H235" s="67" t="str">
        <f>Vertices[[#This Row],[Vertex]]</f>
        <v>shafiyyahshafie</v>
      </c>
      <c r="I235" s="68"/>
      <c r="J235" s="68"/>
      <c r="K235" s="67" t="s">
        <v>2740</v>
      </c>
      <c r="L235" s="71"/>
      <c r="M235" s="72">
        <v>6417.72265625</v>
      </c>
      <c r="N235" s="72">
        <v>6762.6513671875</v>
      </c>
      <c r="O235" s="73"/>
      <c r="P235" s="74"/>
      <c r="Q235" s="74"/>
      <c r="R235" s="46">
        <v>1</v>
      </c>
      <c r="S235" s="46">
        <v>0</v>
      </c>
      <c r="T235" s="46">
        <v>1</v>
      </c>
      <c r="U235" s="47">
        <v>0</v>
      </c>
      <c r="V235" s="47">
        <v>0.00149</v>
      </c>
      <c r="W235" s="47">
        <v>0.003688</v>
      </c>
      <c r="X235" s="79"/>
      <c r="Y235" s="79"/>
      <c r="Z235" s="47"/>
      <c r="AA235" s="69">
        <v>235</v>
      </c>
      <c r="AB235" s="69"/>
      <c r="AC235" s="70"/>
      <c r="AD235">
        <v>35</v>
      </c>
      <c r="AE235">
        <v>36</v>
      </c>
      <c r="AF235">
        <v>1833</v>
      </c>
      <c r="AG235">
        <v>2225</v>
      </c>
      <c r="AM235" s="75">
        <v>41796.5730787037</v>
      </c>
      <c r="AN235" t="s">
        <v>2207</v>
      </c>
      <c r="AO235" s="77" t="s">
        <v>2421</v>
      </c>
      <c r="AP235" t="s">
        <v>66</v>
      </c>
      <c r="AS235" s="2"/>
    </row>
    <row r="236" spans="1:45" ht="15">
      <c r="A236" s="62" t="s">
        <v>361</v>
      </c>
      <c r="B236" s="63"/>
      <c r="C236" s="63" t="s">
        <v>46</v>
      </c>
      <c r="D236" s="64"/>
      <c r="E236" s="66">
        <v>50</v>
      </c>
      <c r="F236" s="93" t="s">
        <v>2102</v>
      </c>
      <c r="G236" s="63"/>
      <c r="H236" s="67" t="str">
        <f>Vertices[[#This Row],[Vertex]]</f>
        <v>_iratyra</v>
      </c>
      <c r="I236" s="68"/>
      <c r="J236" s="68"/>
      <c r="K236" s="67" t="s">
        <v>2741</v>
      </c>
      <c r="L236" s="71"/>
      <c r="M236" s="72">
        <v>7707.97705078125</v>
      </c>
      <c r="N236" s="72">
        <v>6426.796875</v>
      </c>
      <c r="O236" s="73"/>
      <c r="P236" s="74"/>
      <c r="Q236" s="74"/>
      <c r="R236" s="46">
        <v>1</v>
      </c>
      <c r="S236" s="46">
        <v>0</v>
      </c>
      <c r="T236" s="46">
        <v>1</v>
      </c>
      <c r="U236" s="47">
        <v>0</v>
      </c>
      <c r="V236" s="47">
        <v>0.00149</v>
      </c>
      <c r="W236" s="47">
        <v>0.003688</v>
      </c>
      <c r="X236" s="79"/>
      <c r="Y236" s="79"/>
      <c r="Z236" s="47"/>
      <c r="AA236" s="69">
        <v>236</v>
      </c>
      <c r="AB236" s="69"/>
      <c r="AC236" s="70"/>
      <c r="AD236">
        <v>321</v>
      </c>
      <c r="AE236">
        <v>358</v>
      </c>
      <c r="AF236">
        <v>29230</v>
      </c>
      <c r="AG236">
        <v>34003</v>
      </c>
      <c r="AI236" t="s">
        <v>1541</v>
      </c>
      <c r="AJ236" t="s">
        <v>1727</v>
      </c>
      <c r="AK236" s="77" t="s">
        <v>1861</v>
      </c>
      <c r="AM236" s="75">
        <v>42553.51474537037</v>
      </c>
      <c r="AN236" t="s">
        <v>2207</v>
      </c>
      <c r="AO236" s="77" t="s">
        <v>2422</v>
      </c>
      <c r="AP236" t="s">
        <v>66</v>
      </c>
      <c r="AS236" s="2"/>
    </row>
    <row r="237" spans="1:45" ht="15">
      <c r="A237" s="62" t="s">
        <v>362</v>
      </c>
      <c r="B237" s="63"/>
      <c r="C237" s="63" t="s">
        <v>46</v>
      </c>
      <c r="D237" s="64"/>
      <c r="E237" s="66">
        <v>50</v>
      </c>
      <c r="F237" s="93" t="s">
        <v>2103</v>
      </c>
      <c r="G237" s="63"/>
      <c r="H237" s="67" t="str">
        <f>Vertices[[#This Row],[Vertex]]</f>
        <v>rtrdedpenguin</v>
      </c>
      <c r="I237" s="68"/>
      <c r="J237" s="68"/>
      <c r="K237" s="67" t="s">
        <v>2742</v>
      </c>
      <c r="L237" s="71"/>
      <c r="M237" s="72">
        <v>7649.09033203125</v>
      </c>
      <c r="N237" s="72">
        <v>5206.1337890625</v>
      </c>
      <c r="O237" s="73"/>
      <c r="P237" s="74"/>
      <c r="Q237" s="74"/>
      <c r="R237" s="46">
        <v>1</v>
      </c>
      <c r="S237" s="46">
        <v>0</v>
      </c>
      <c r="T237" s="46">
        <v>1</v>
      </c>
      <c r="U237" s="47">
        <v>0</v>
      </c>
      <c r="V237" s="47">
        <v>0.00149</v>
      </c>
      <c r="W237" s="47">
        <v>0.003688</v>
      </c>
      <c r="X237" s="79"/>
      <c r="Y237" s="79"/>
      <c r="Z237" s="47"/>
      <c r="AA237" s="69">
        <v>237</v>
      </c>
      <c r="AB237" s="69"/>
      <c r="AC237" s="70"/>
      <c r="AD237">
        <v>284</v>
      </c>
      <c r="AE237">
        <v>622</v>
      </c>
      <c r="AF237">
        <v>223170</v>
      </c>
      <c r="AG237">
        <v>5562</v>
      </c>
      <c r="AI237" t="s">
        <v>1542</v>
      </c>
      <c r="AJ237" t="s">
        <v>1716</v>
      </c>
      <c r="AK237" s="77" t="s">
        <v>1862</v>
      </c>
      <c r="AM237" s="75">
        <v>40351.48081018519</v>
      </c>
      <c r="AN237" t="s">
        <v>2207</v>
      </c>
      <c r="AO237" s="77" t="s">
        <v>2423</v>
      </c>
      <c r="AP237" t="s">
        <v>66</v>
      </c>
      <c r="AS237" s="2"/>
    </row>
    <row r="238" spans="1:45" ht="15">
      <c r="A238" s="62" t="s">
        <v>363</v>
      </c>
      <c r="B238" s="63"/>
      <c r="C238" s="63" t="s">
        <v>46</v>
      </c>
      <c r="D238" s="64"/>
      <c r="E238" s="66">
        <v>50</v>
      </c>
      <c r="F238" s="93" t="s">
        <v>2104</v>
      </c>
      <c r="G238" s="63"/>
      <c r="H238" s="67" t="str">
        <f>Vertices[[#This Row],[Vertex]]</f>
        <v>shujio_</v>
      </c>
      <c r="I238" s="68"/>
      <c r="J238" s="68"/>
      <c r="K238" s="67" t="s">
        <v>2743</v>
      </c>
      <c r="L238" s="71"/>
      <c r="M238" s="72">
        <v>5031.8857421875</v>
      </c>
      <c r="N238" s="72">
        <v>5533.142578125</v>
      </c>
      <c r="O238" s="73"/>
      <c r="P238" s="74"/>
      <c r="Q238" s="74"/>
      <c r="R238" s="46">
        <v>1</v>
      </c>
      <c r="S238" s="46">
        <v>0</v>
      </c>
      <c r="T238" s="46">
        <v>1</v>
      </c>
      <c r="U238" s="47">
        <v>0</v>
      </c>
      <c r="V238" s="47">
        <v>0.00149</v>
      </c>
      <c r="W238" s="47">
        <v>0.003688</v>
      </c>
      <c r="X238" s="79"/>
      <c r="Y238" s="79"/>
      <c r="Z238" s="47"/>
      <c r="AA238" s="69">
        <v>238</v>
      </c>
      <c r="AB238" s="69"/>
      <c r="AC238" s="70"/>
      <c r="AD238">
        <v>268</v>
      </c>
      <c r="AE238">
        <v>544</v>
      </c>
      <c r="AF238">
        <v>27579</v>
      </c>
      <c r="AG238">
        <v>17806</v>
      </c>
      <c r="AI238" t="s">
        <v>1543</v>
      </c>
      <c r="AJ238" t="s">
        <v>1728</v>
      </c>
      <c r="AM238" s="75">
        <v>43987.7966087963</v>
      </c>
      <c r="AN238" t="s">
        <v>2207</v>
      </c>
      <c r="AO238" s="77" t="s">
        <v>2424</v>
      </c>
      <c r="AP238" t="s">
        <v>66</v>
      </c>
      <c r="AS238" s="2"/>
    </row>
    <row r="239" spans="1:45" ht="15">
      <c r="A239" s="62" t="s">
        <v>364</v>
      </c>
      <c r="B239" s="63"/>
      <c r="C239" s="63" t="s">
        <v>46</v>
      </c>
      <c r="D239" s="64"/>
      <c r="E239" s="66">
        <v>50</v>
      </c>
      <c r="F239" s="93" t="s">
        <v>2105</v>
      </c>
      <c r="G239" s="63"/>
      <c r="H239" s="67" t="str">
        <f>Vertices[[#This Row],[Vertex]]</f>
        <v>mambangstory</v>
      </c>
      <c r="I239" s="68"/>
      <c r="J239" s="68"/>
      <c r="K239" s="67" t="s">
        <v>2744</v>
      </c>
      <c r="L239" s="71"/>
      <c r="M239" s="72">
        <v>7537.89794921875</v>
      </c>
      <c r="N239" s="72">
        <v>3114.07763671875</v>
      </c>
      <c r="O239" s="73"/>
      <c r="P239" s="74"/>
      <c r="Q239" s="74"/>
      <c r="R239" s="46">
        <v>1</v>
      </c>
      <c r="S239" s="46">
        <v>0</v>
      </c>
      <c r="T239" s="46">
        <v>1</v>
      </c>
      <c r="U239" s="47">
        <v>0</v>
      </c>
      <c r="V239" s="47">
        <v>0.00149</v>
      </c>
      <c r="W239" s="47">
        <v>0.003688</v>
      </c>
      <c r="X239" s="79"/>
      <c r="Y239" s="79"/>
      <c r="Z239" s="47"/>
      <c r="AA239" s="69">
        <v>239</v>
      </c>
      <c r="AB239" s="69"/>
      <c r="AC239" s="70"/>
      <c r="AD239">
        <v>953</v>
      </c>
      <c r="AE239">
        <v>1769</v>
      </c>
      <c r="AF239">
        <v>120629</v>
      </c>
      <c r="AG239">
        <v>25127</v>
      </c>
      <c r="AI239" t="s">
        <v>1544</v>
      </c>
      <c r="AK239" s="77" t="s">
        <v>1863</v>
      </c>
      <c r="AM239" s="75">
        <v>40702.830462962964</v>
      </c>
      <c r="AN239" t="s">
        <v>2207</v>
      </c>
      <c r="AO239" s="77" t="s">
        <v>2425</v>
      </c>
      <c r="AP239" t="s">
        <v>66</v>
      </c>
      <c r="AS239" s="2"/>
    </row>
    <row r="240" spans="1:45" ht="15">
      <c r="A240" s="62" t="s">
        <v>365</v>
      </c>
      <c r="B240" s="63"/>
      <c r="C240" s="63" t="s">
        <v>46</v>
      </c>
      <c r="D240" s="64"/>
      <c r="E240" s="66">
        <v>50</v>
      </c>
      <c r="F240" s="93" t="s">
        <v>2106</v>
      </c>
      <c r="G240" s="63"/>
      <c r="H240" s="67" t="str">
        <f>Vertices[[#This Row],[Vertex]]</f>
        <v>fizzychi</v>
      </c>
      <c r="I240" s="68"/>
      <c r="J240" s="68"/>
      <c r="K240" s="67" t="s">
        <v>2745</v>
      </c>
      <c r="L240" s="71"/>
      <c r="M240" s="72">
        <v>7289.64013671875</v>
      </c>
      <c r="N240" s="72">
        <v>2834.801025390625</v>
      </c>
      <c r="O240" s="73"/>
      <c r="P240" s="74"/>
      <c r="Q240" s="74"/>
      <c r="R240" s="46">
        <v>1</v>
      </c>
      <c r="S240" s="46">
        <v>0</v>
      </c>
      <c r="T240" s="46">
        <v>1</v>
      </c>
      <c r="U240" s="47">
        <v>0</v>
      </c>
      <c r="V240" s="47">
        <v>0.00149</v>
      </c>
      <c r="W240" s="47">
        <v>0.003688</v>
      </c>
      <c r="X240" s="79"/>
      <c r="Y240" s="79"/>
      <c r="Z240" s="47"/>
      <c r="AA240" s="69">
        <v>240</v>
      </c>
      <c r="AB240" s="69"/>
      <c r="AC240" s="70"/>
      <c r="AD240">
        <v>1693</v>
      </c>
      <c r="AE240">
        <v>1103</v>
      </c>
      <c r="AF240">
        <v>356576</v>
      </c>
      <c r="AG240">
        <v>399809</v>
      </c>
      <c r="AI240" t="s">
        <v>1545</v>
      </c>
      <c r="AJ240" t="s">
        <v>1729</v>
      </c>
      <c r="AM240" s="75">
        <v>41302.3325462963</v>
      </c>
      <c r="AN240" t="s">
        <v>2207</v>
      </c>
      <c r="AO240" s="77" t="s">
        <v>2426</v>
      </c>
      <c r="AP240" t="s">
        <v>66</v>
      </c>
      <c r="AS240" s="2"/>
    </row>
    <row r="241" spans="1:45" ht="15">
      <c r="A241" s="62" t="s">
        <v>366</v>
      </c>
      <c r="B241" s="63"/>
      <c r="C241" s="63" t="s">
        <v>46</v>
      </c>
      <c r="D241" s="64"/>
      <c r="E241" s="66">
        <v>50</v>
      </c>
      <c r="F241" s="93" t="s">
        <v>2107</v>
      </c>
      <c r="G241" s="63"/>
      <c r="H241" s="67" t="str">
        <f>Vertices[[#This Row],[Vertex]]</f>
        <v>mejarbmx</v>
      </c>
      <c r="I241" s="68"/>
      <c r="J241" s="68"/>
      <c r="K241" s="67" t="s">
        <v>2746</v>
      </c>
      <c r="L241" s="71"/>
      <c r="M241" s="72">
        <v>6393.4912109375</v>
      </c>
      <c r="N241" s="72">
        <v>3686.099853515625</v>
      </c>
      <c r="O241" s="73"/>
      <c r="P241" s="74"/>
      <c r="Q241" s="74"/>
      <c r="R241" s="46">
        <v>1</v>
      </c>
      <c r="S241" s="46">
        <v>0</v>
      </c>
      <c r="T241" s="46">
        <v>1</v>
      </c>
      <c r="U241" s="47">
        <v>0</v>
      </c>
      <c r="V241" s="47">
        <v>0.00149</v>
      </c>
      <c r="W241" s="47">
        <v>0.003688</v>
      </c>
      <c r="X241" s="79"/>
      <c r="Y241" s="79"/>
      <c r="Z241" s="47"/>
      <c r="AA241" s="69">
        <v>241</v>
      </c>
      <c r="AB241" s="69"/>
      <c r="AC241" s="70"/>
      <c r="AD241">
        <v>190</v>
      </c>
      <c r="AE241">
        <v>373</v>
      </c>
      <c r="AF241">
        <v>4900</v>
      </c>
      <c r="AG241">
        <v>8417</v>
      </c>
      <c r="AI241" t="s">
        <v>1546</v>
      </c>
      <c r="AJ241" t="s">
        <v>1730</v>
      </c>
      <c r="AK241" s="77" t="s">
        <v>1864</v>
      </c>
      <c r="AM241" s="75">
        <v>40657.88181712963</v>
      </c>
      <c r="AN241" t="s">
        <v>2207</v>
      </c>
      <c r="AO241" s="77" t="s">
        <v>2427</v>
      </c>
      <c r="AP241" t="s">
        <v>66</v>
      </c>
      <c r="AS241" s="2"/>
    </row>
    <row r="242" spans="1:45" ht="15">
      <c r="A242" s="62" t="s">
        <v>367</v>
      </c>
      <c r="B242" s="63"/>
      <c r="C242" s="63" t="s">
        <v>46</v>
      </c>
      <c r="D242" s="64"/>
      <c r="E242" s="66">
        <v>50</v>
      </c>
      <c r="F242" s="93" t="s">
        <v>2108</v>
      </c>
      <c r="G242" s="63"/>
      <c r="H242" s="67" t="str">
        <f>Vertices[[#This Row],[Vertex]]</f>
        <v>jaafarnazari</v>
      </c>
      <c r="I242" s="68"/>
      <c r="J242" s="68"/>
      <c r="K242" s="67" t="s">
        <v>2747</v>
      </c>
      <c r="L242" s="71"/>
      <c r="M242" s="72">
        <v>6101.6181640625</v>
      </c>
      <c r="N242" s="72">
        <v>2378.699951171875</v>
      </c>
      <c r="O242" s="73"/>
      <c r="P242" s="74"/>
      <c r="Q242" s="74"/>
      <c r="R242" s="46">
        <v>1</v>
      </c>
      <c r="S242" s="46">
        <v>0</v>
      </c>
      <c r="T242" s="46">
        <v>1</v>
      </c>
      <c r="U242" s="47">
        <v>0</v>
      </c>
      <c r="V242" s="47">
        <v>0.00149</v>
      </c>
      <c r="W242" s="47">
        <v>0.003688</v>
      </c>
      <c r="X242" s="79"/>
      <c r="Y242" s="79"/>
      <c r="Z242" s="47"/>
      <c r="AA242" s="69">
        <v>242</v>
      </c>
      <c r="AB242" s="69"/>
      <c r="AC242" s="70"/>
      <c r="AD242">
        <v>86</v>
      </c>
      <c r="AE242">
        <v>12</v>
      </c>
      <c r="AF242">
        <v>2588</v>
      </c>
      <c r="AG242">
        <v>82</v>
      </c>
      <c r="AI242" t="s">
        <v>1547</v>
      </c>
      <c r="AJ242" t="s">
        <v>1731</v>
      </c>
      <c r="AM242" s="75">
        <v>43172.12868055556</v>
      </c>
      <c r="AN242" t="s">
        <v>2207</v>
      </c>
      <c r="AO242" s="77" t="s">
        <v>2428</v>
      </c>
      <c r="AP242" t="s">
        <v>66</v>
      </c>
      <c r="AS242" s="2"/>
    </row>
    <row r="243" spans="1:45" ht="15">
      <c r="A243" s="62" t="s">
        <v>368</v>
      </c>
      <c r="B243" s="63"/>
      <c r="C243" s="63" t="s">
        <v>46</v>
      </c>
      <c r="D243" s="64"/>
      <c r="E243" s="66">
        <v>50</v>
      </c>
      <c r="F243" s="93" t="s">
        <v>2109</v>
      </c>
      <c r="G243" s="63"/>
      <c r="H243" s="67" t="str">
        <f>Vertices[[#This Row],[Vertex]]</f>
        <v>senahdebab</v>
      </c>
      <c r="I243" s="68"/>
      <c r="J243" s="68"/>
      <c r="K243" s="67" t="s">
        <v>2748</v>
      </c>
      <c r="L243" s="71"/>
      <c r="M243" s="72">
        <v>4789.5810546875</v>
      </c>
      <c r="N243" s="72">
        <v>3413.6005859375</v>
      </c>
      <c r="O243" s="73"/>
      <c r="P243" s="74"/>
      <c r="Q243" s="74"/>
      <c r="R243" s="46">
        <v>1</v>
      </c>
      <c r="S243" s="46">
        <v>0</v>
      </c>
      <c r="T243" s="46">
        <v>1</v>
      </c>
      <c r="U243" s="47">
        <v>0</v>
      </c>
      <c r="V243" s="47">
        <v>0.00149</v>
      </c>
      <c r="W243" s="47">
        <v>0.003688</v>
      </c>
      <c r="X243" s="79"/>
      <c r="Y243" s="79"/>
      <c r="Z243" s="47"/>
      <c r="AA243" s="69">
        <v>243</v>
      </c>
      <c r="AB243" s="69"/>
      <c r="AC243" s="70"/>
      <c r="AD243">
        <v>173</v>
      </c>
      <c r="AE243">
        <v>1709</v>
      </c>
      <c r="AF243">
        <v>106143</v>
      </c>
      <c r="AG243">
        <v>110951</v>
      </c>
      <c r="AI243" t="s">
        <v>1548</v>
      </c>
      <c r="AJ243" t="s">
        <v>1732</v>
      </c>
      <c r="AM243" s="75">
        <v>42959.430601851855</v>
      </c>
      <c r="AN243" t="s">
        <v>2207</v>
      </c>
      <c r="AO243" s="77" t="s">
        <v>2429</v>
      </c>
      <c r="AP243" t="s">
        <v>66</v>
      </c>
      <c r="AS243" s="2"/>
    </row>
    <row r="244" spans="1:45" ht="15">
      <c r="A244" s="62" t="s">
        <v>369</v>
      </c>
      <c r="B244" s="63"/>
      <c r="C244" s="63" t="s">
        <v>46</v>
      </c>
      <c r="D244" s="64"/>
      <c r="E244" s="66">
        <v>50</v>
      </c>
      <c r="F244" s="93" t="s">
        <v>2110</v>
      </c>
      <c r="G244" s="63"/>
      <c r="H244" s="67" t="str">
        <f>Vertices[[#This Row],[Vertex]]</f>
        <v>mdamir1127</v>
      </c>
      <c r="I244" s="68"/>
      <c r="J244" s="68"/>
      <c r="K244" s="67" t="s">
        <v>2749</v>
      </c>
      <c r="L244" s="71"/>
      <c r="M244" s="72">
        <v>6936.64892578125</v>
      </c>
      <c r="N244" s="72">
        <v>5676.048828125</v>
      </c>
      <c r="O244" s="73"/>
      <c r="P244" s="74"/>
      <c r="Q244" s="74"/>
      <c r="R244" s="46">
        <v>1</v>
      </c>
      <c r="S244" s="46">
        <v>0</v>
      </c>
      <c r="T244" s="46">
        <v>1</v>
      </c>
      <c r="U244" s="47">
        <v>0</v>
      </c>
      <c r="V244" s="47">
        <v>0.00149</v>
      </c>
      <c r="W244" s="47">
        <v>0.003688</v>
      </c>
      <c r="X244" s="79"/>
      <c r="Y244" s="79"/>
      <c r="Z244" s="47"/>
      <c r="AA244" s="69">
        <v>244</v>
      </c>
      <c r="AB244" s="69"/>
      <c r="AC244" s="70"/>
      <c r="AD244">
        <v>134</v>
      </c>
      <c r="AE244">
        <v>212</v>
      </c>
      <c r="AF244">
        <v>28282</v>
      </c>
      <c r="AG244">
        <v>28978</v>
      </c>
      <c r="AI244" t="s">
        <v>1549</v>
      </c>
      <c r="AJ244" t="s">
        <v>1733</v>
      </c>
      <c r="AM244" s="75">
        <v>41187.969930555555</v>
      </c>
      <c r="AN244" t="s">
        <v>2207</v>
      </c>
      <c r="AO244" s="77" t="s">
        <v>2430</v>
      </c>
      <c r="AP244" t="s">
        <v>66</v>
      </c>
      <c r="AS244" s="2"/>
    </row>
    <row r="245" spans="1:45" ht="15">
      <c r="A245" s="62" t="s">
        <v>370</v>
      </c>
      <c r="B245" s="63"/>
      <c r="C245" s="63" t="s">
        <v>46</v>
      </c>
      <c r="D245" s="64"/>
      <c r="E245" s="66">
        <v>50</v>
      </c>
      <c r="F245" s="93" t="s">
        <v>2111</v>
      </c>
      <c r="G245" s="63"/>
      <c r="H245" s="67" t="str">
        <f>Vertices[[#This Row],[Vertex]]</f>
        <v>ripp_twts</v>
      </c>
      <c r="I245" s="68"/>
      <c r="J245" s="68"/>
      <c r="K245" s="67" t="s">
        <v>2750</v>
      </c>
      <c r="L245" s="71"/>
      <c r="M245" s="72">
        <v>5261.56201171875</v>
      </c>
      <c r="N245" s="72">
        <v>5969.9375</v>
      </c>
      <c r="O245" s="73"/>
      <c r="P245" s="74"/>
      <c r="Q245" s="74"/>
      <c r="R245" s="46">
        <v>1</v>
      </c>
      <c r="S245" s="46">
        <v>0</v>
      </c>
      <c r="T245" s="46">
        <v>1</v>
      </c>
      <c r="U245" s="47">
        <v>0</v>
      </c>
      <c r="V245" s="47">
        <v>0.00149</v>
      </c>
      <c r="W245" s="47">
        <v>0.003688</v>
      </c>
      <c r="X245" s="79"/>
      <c r="Y245" s="79"/>
      <c r="Z245" s="47"/>
      <c r="AA245" s="69">
        <v>245</v>
      </c>
      <c r="AB245" s="69"/>
      <c r="AC245" s="70"/>
      <c r="AD245">
        <v>972</v>
      </c>
      <c r="AE245">
        <v>1286</v>
      </c>
      <c r="AF245">
        <v>388986</v>
      </c>
      <c r="AG245">
        <v>21244</v>
      </c>
      <c r="AI245" t="s">
        <v>1550</v>
      </c>
      <c r="AJ245" t="s">
        <v>1734</v>
      </c>
      <c r="AM245" s="75">
        <v>40804.42626157407</v>
      </c>
      <c r="AN245" t="s">
        <v>2207</v>
      </c>
      <c r="AO245" s="77" t="s">
        <v>2431</v>
      </c>
      <c r="AP245" t="s">
        <v>66</v>
      </c>
      <c r="AS245" s="2"/>
    </row>
    <row r="246" spans="1:45" ht="15">
      <c r="A246" s="62" t="s">
        <v>371</v>
      </c>
      <c r="B246" s="63"/>
      <c r="C246" s="63" t="s">
        <v>46</v>
      </c>
      <c r="D246" s="64"/>
      <c r="E246" s="66">
        <v>50</v>
      </c>
      <c r="F246" s="93" t="s">
        <v>2112</v>
      </c>
      <c r="G246" s="63"/>
      <c r="H246" s="67" t="str">
        <f>Vertices[[#This Row],[Vertex]]</f>
        <v>banoffee_e</v>
      </c>
      <c r="I246" s="68"/>
      <c r="J246" s="68"/>
      <c r="K246" s="67" t="s">
        <v>2751</v>
      </c>
      <c r="L246" s="71"/>
      <c r="M246" s="72">
        <v>6047.43896484375</v>
      </c>
      <c r="N246" s="72">
        <v>5289.1416015625</v>
      </c>
      <c r="O246" s="73"/>
      <c r="P246" s="74"/>
      <c r="Q246" s="74"/>
      <c r="R246" s="46">
        <v>1</v>
      </c>
      <c r="S246" s="46">
        <v>0</v>
      </c>
      <c r="T246" s="46">
        <v>1</v>
      </c>
      <c r="U246" s="47">
        <v>0</v>
      </c>
      <c r="V246" s="47">
        <v>0.00149</v>
      </c>
      <c r="W246" s="47">
        <v>0.003688</v>
      </c>
      <c r="X246" s="79"/>
      <c r="Y246" s="79"/>
      <c r="Z246" s="47"/>
      <c r="AA246" s="69">
        <v>246</v>
      </c>
      <c r="AB246" s="69"/>
      <c r="AC246" s="70"/>
      <c r="AD246">
        <v>666</v>
      </c>
      <c r="AE246">
        <v>1215</v>
      </c>
      <c r="AF246">
        <v>50589</v>
      </c>
      <c r="AG246">
        <v>12453</v>
      </c>
      <c r="AI246" t="s">
        <v>1551</v>
      </c>
      <c r="AJ246" t="s">
        <v>1735</v>
      </c>
      <c r="AM246" s="75">
        <v>40783.36814814815</v>
      </c>
      <c r="AN246" t="s">
        <v>2207</v>
      </c>
      <c r="AO246" s="77" t="s">
        <v>2432</v>
      </c>
      <c r="AP246" t="s">
        <v>66</v>
      </c>
      <c r="AS246" s="2"/>
    </row>
    <row r="247" spans="1:45" ht="15">
      <c r="A247" s="62" t="s">
        <v>372</v>
      </c>
      <c r="B247" s="63"/>
      <c r="C247" s="63" t="s">
        <v>46</v>
      </c>
      <c r="D247" s="64"/>
      <c r="E247" s="66">
        <v>50</v>
      </c>
      <c r="F247" s="93" t="s">
        <v>2113</v>
      </c>
      <c r="G247" s="63"/>
      <c r="H247" s="67" t="str">
        <f>Vertices[[#This Row],[Vertex]]</f>
        <v>arifadzil</v>
      </c>
      <c r="I247" s="68"/>
      <c r="J247" s="68"/>
      <c r="K247" s="67" t="s">
        <v>2752</v>
      </c>
      <c r="L247" s="71"/>
      <c r="M247" s="72">
        <v>5003.6796875</v>
      </c>
      <c r="N247" s="72">
        <v>3504.886962890625</v>
      </c>
      <c r="O247" s="73"/>
      <c r="P247" s="74"/>
      <c r="Q247" s="74"/>
      <c r="R247" s="46">
        <v>1</v>
      </c>
      <c r="S247" s="46">
        <v>0</v>
      </c>
      <c r="T247" s="46">
        <v>1</v>
      </c>
      <c r="U247" s="47">
        <v>0</v>
      </c>
      <c r="V247" s="47">
        <v>0.00149</v>
      </c>
      <c r="W247" s="47">
        <v>0.003688</v>
      </c>
      <c r="X247" s="79"/>
      <c r="Y247" s="79"/>
      <c r="Z247" s="47"/>
      <c r="AA247" s="69">
        <v>247</v>
      </c>
      <c r="AB247" s="69"/>
      <c r="AC247" s="70"/>
      <c r="AD247">
        <v>365</v>
      </c>
      <c r="AE247">
        <v>231</v>
      </c>
      <c r="AF247">
        <v>9424</v>
      </c>
      <c r="AG247">
        <v>4705</v>
      </c>
      <c r="AI247" t="s">
        <v>1552</v>
      </c>
      <c r="AM247" s="75">
        <v>41216.132685185185</v>
      </c>
      <c r="AN247" t="s">
        <v>2207</v>
      </c>
      <c r="AO247" s="77" t="s">
        <v>2433</v>
      </c>
      <c r="AP247" t="s">
        <v>66</v>
      </c>
      <c r="AS247" s="2"/>
    </row>
    <row r="248" spans="1:45" ht="15">
      <c r="A248" s="62" t="s">
        <v>373</v>
      </c>
      <c r="B248" s="63"/>
      <c r="C248" s="63" t="s">
        <v>46</v>
      </c>
      <c r="D248" s="64"/>
      <c r="E248" s="66">
        <v>50</v>
      </c>
      <c r="F248" s="93" t="s">
        <v>2114</v>
      </c>
      <c r="G248" s="63"/>
      <c r="H248" s="67" t="str">
        <f>Vertices[[#This Row],[Vertex]]</f>
        <v>watiesam_</v>
      </c>
      <c r="I248" s="68"/>
      <c r="J248" s="68"/>
      <c r="K248" s="67" t="s">
        <v>2753</v>
      </c>
      <c r="L248" s="71"/>
      <c r="M248" s="72">
        <v>5675.6015625</v>
      </c>
      <c r="N248" s="72">
        <v>5236.59033203125</v>
      </c>
      <c r="O248" s="73"/>
      <c r="P248" s="74"/>
      <c r="Q248" s="74"/>
      <c r="R248" s="46">
        <v>1</v>
      </c>
      <c r="S248" s="46">
        <v>0</v>
      </c>
      <c r="T248" s="46">
        <v>1</v>
      </c>
      <c r="U248" s="47">
        <v>0</v>
      </c>
      <c r="V248" s="47">
        <v>0.00149</v>
      </c>
      <c r="W248" s="47">
        <v>0.003688</v>
      </c>
      <c r="X248" s="79"/>
      <c r="Y248" s="79"/>
      <c r="Z248" s="47"/>
      <c r="AA248" s="69">
        <v>248</v>
      </c>
      <c r="AB248" s="69"/>
      <c r="AC248" s="70"/>
      <c r="AD248">
        <v>197</v>
      </c>
      <c r="AE248">
        <v>993</v>
      </c>
      <c r="AF248">
        <v>345964</v>
      </c>
      <c r="AG248">
        <v>306</v>
      </c>
      <c r="AI248" t="s">
        <v>1553</v>
      </c>
      <c r="AJ248" t="s">
        <v>1736</v>
      </c>
      <c r="AK248" s="77" t="s">
        <v>1865</v>
      </c>
      <c r="AM248" s="75">
        <v>42139.27700231481</v>
      </c>
      <c r="AN248" t="s">
        <v>2207</v>
      </c>
      <c r="AO248" s="77" t="s">
        <v>2434</v>
      </c>
      <c r="AP248" t="s">
        <v>66</v>
      </c>
      <c r="AS248" s="2"/>
    </row>
    <row r="249" spans="1:45" ht="15">
      <c r="A249" s="62" t="s">
        <v>374</v>
      </c>
      <c r="B249" s="63"/>
      <c r="C249" s="63" t="s">
        <v>46</v>
      </c>
      <c r="D249" s="64"/>
      <c r="E249" s="66">
        <v>50</v>
      </c>
      <c r="F249" s="93" t="s">
        <v>2115</v>
      </c>
      <c r="G249" s="63"/>
      <c r="H249" s="67" t="str">
        <f>Vertices[[#This Row],[Vertex]]</f>
        <v>hikmahyusof28</v>
      </c>
      <c r="I249" s="68"/>
      <c r="J249" s="68"/>
      <c r="K249" s="67" t="s">
        <v>2754</v>
      </c>
      <c r="L249" s="71"/>
      <c r="M249" s="72">
        <v>4705.890625</v>
      </c>
      <c r="N249" s="72">
        <v>4864.83935546875</v>
      </c>
      <c r="O249" s="73"/>
      <c r="P249" s="74"/>
      <c r="Q249" s="74"/>
      <c r="R249" s="46">
        <v>1</v>
      </c>
      <c r="S249" s="46">
        <v>0</v>
      </c>
      <c r="T249" s="46">
        <v>1</v>
      </c>
      <c r="U249" s="47">
        <v>0</v>
      </c>
      <c r="V249" s="47">
        <v>0.00149</v>
      </c>
      <c r="W249" s="47">
        <v>0.003688</v>
      </c>
      <c r="X249" s="79"/>
      <c r="Y249" s="79"/>
      <c r="Z249" s="47"/>
      <c r="AA249" s="69">
        <v>249</v>
      </c>
      <c r="AB249" s="69"/>
      <c r="AC249" s="70"/>
      <c r="AD249">
        <v>449</v>
      </c>
      <c r="AE249">
        <v>789</v>
      </c>
      <c r="AF249">
        <v>28087</v>
      </c>
      <c r="AG249">
        <v>22217</v>
      </c>
      <c r="AM249" s="75">
        <v>40946.35068287037</v>
      </c>
      <c r="AN249" t="s">
        <v>2207</v>
      </c>
      <c r="AO249" s="77" t="s">
        <v>2435</v>
      </c>
      <c r="AP249" t="s">
        <v>66</v>
      </c>
      <c r="AS249" s="2"/>
    </row>
    <row r="250" spans="1:45" ht="15">
      <c r="A250" s="62" t="s">
        <v>375</v>
      </c>
      <c r="B250" s="63"/>
      <c r="C250" s="63" t="s">
        <v>46</v>
      </c>
      <c r="D250" s="64"/>
      <c r="E250" s="66">
        <v>50</v>
      </c>
      <c r="F250" s="93" t="s">
        <v>2116</v>
      </c>
      <c r="G250" s="63"/>
      <c r="H250" s="67" t="str">
        <f>Vertices[[#This Row],[Vertex]]</f>
        <v>rimaulah2615</v>
      </c>
      <c r="I250" s="68"/>
      <c r="J250" s="68"/>
      <c r="K250" s="67" t="s">
        <v>2755</v>
      </c>
      <c r="L250" s="71"/>
      <c r="M250" s="72">
        <v>7919.09033203125</v>
      </c>
      <c r="N250" s="72">
        <v>3760.509765625</v>
      </c>
      <c r="O250" s="73"/>
      <c r="P250" s="74"/>
      <c r="Q250" s="74"/>
      <c r="R250" s="46">
        <v>1</v>
      </c>
      <c r="S250" s="46">
        <v>0</v>
      </c>
      <c r="T250" s="46">
        <v>1</v>
      </c>
      <c r="U250" s="47">
        <v>0</v>
      </c>
      <c r="V250" s="47">
        <v>0.00149</v>
      </c>
      <c r="W250" s="47">
        <v>0.003688</v>
      </c>
      <c r="X250" s="79"/>
      <c r="Y250" s="79"/>
      <c r="Z250" s="47"/>
      <c r="AA250" s="69">
        <v>250</v>
      </c>
      <c r="AB250" s="69"/>
      <c r="AC250" s="70"/>
      <c r="AD250">
        <v>785</v>
      </c>
      <c r="AE250">
        <v>4129</v>
      </c>
      <c r="AF250">
        <v>31484</v>
      </c>
      <c r="AG250">
        <v>14498</v>
      </c>
      <c r="AI250" t="s">
        <v>1554</v>
      </c>
      <c r="AJ250" t="s">
        <v>1737</v>
      </c>
      <c r="AK250" s="77" t="s">
        <v>1866</v>
      </c>
      <c r="AM250" s="75">
        <v>40894.2899537037</v>
      </c>
      <c r="AN250" t="s">
        <v>2207</v>
      </c>
      <c r="AO250" s="77" t="s">
        <v>2436</v>
      </c>
      <c r="AP250" t="s">
        <v>66</v>
      </c>
      <c r="AS250" s="2"/>
    </row>
    <row r="251" spans="1:45" ht="15">
      <c r="A251" s="62" t="s">
        <v>376</v>
      </c>
      <c r="B251" s="63"/>
      <c r="C251" s="63" t="s">
        <v>46</v>
      </c>
      <c r="D251" s="64"/>
      <c r="E251" s="66">
        <v>50</v>
      </c>
      <c r="F251" s="93" t="s">
        <v>2117</v>
      </c>
      <c r="G251" s="63"/>
      <c r="H251" s="67" t="str">
        <f>Vertices[[#This Row],[Vertex]]</f>
        <v>aamyyliaaaa</v>
      </c>
      <c r="I251" s="68"/>
      <c r="J251" s="68"/>
      <c r="K251" s="67" t="s">
        <v>2756</v>
      </c>
      <c r="L251" s="71"/>
      <c r="M251" s="72">
        <v>5276.05029296875</v>
      </c>
      <c r="N251" s="72">
        <v>5753.72509765625</v>
      </c>
      <c r="O251" s="73"/>
      <c r="P251" s="74"/>
      <c r="Q251" s="74"/>
      <c r="R251" s="46">
        <v>1</v>
      </c>
      <c r="S251" s="46">
        <v>0</v>
      </c>
      <c r="T251" s="46">
        <v>1</v>
      </c>
      <c r="U251" s="47">
        <v>0</v>
      </c>
      <c r="V251" s="47">
        <v>0.00149</v>
      </c>
      <c r="W251" s="47">
        <v>0.003688</v>
      </c>
      <c r="X251" s="79"/>
      <c r="Y251" s="79"/>
      <c r="Z251" s="47"/>
      <c r="AA251" s="69">
        <v>251</v>
      </c>
      <c r="AB251" s="69"/>
      <c r="AC251" s="70"/>
      <c r="AD251">
        <v>227</v>
      </c>
      <c r="AE251">
        <v>226</v>
      </c>
      <c r="AF251">
        <v>44237</v>
      </c>
      <c r="AG251">
        <v>10970</v>
      </c>
      <c r="AI251" t="s">
        <v>1555</v>
      </c>
      <c r="AM251" s="75">
        <v>42398.232083333336</v>
      </c>
      <c r="AN251" t="s">
        <v>2207</v>
      </c>
      <c r="AO251" s="77" t="s">
        <v>2437</v>
      </c>
      <c r="AP251" t="s">
        <v>66</v>
      </c>
      <c r="AS251" s="2"/>
    </row>
    <row r="252" spans="1:45" ht="15">
      <c r="A252" s="62" t="s">
        <v>377</v>
      </c>
      <c r="B252" s="63"/>
      <c r="C252" s="63" t="s">
        <v>46</v>
      </c>
      <c r="D252" s="64"/>
      <c r="E252" s="66">
        <v>50</v>
      </c>
      <c r="F252" s="93" t="s">
        <v>2118</v>
      </c>
      <c r="G252" s="63"/>
      <c r="H252" s="67" t="str">
        <f>Vertices[[#This Row],[Vertex]]</f>
        <v>miroull</v>
      </c>
      <c r="I252" s="68"/>
      <c r="J252" s="68"/>
      <c r="K252" s="67" t="s">
        <v>2757</v>
      </c>
      <c r="L252" s="71"/>
      <c r="M252" s="72">
        <v>7869.5927734375</v>
      </c>
      <c r="N252" s="72">
        <v>5918.3076171875</v>
      </c>
      <c r="O252" s="73"/>
      <c r="P252" s="74"/>
      <c r="Q252" s="74"/>
      <c r="R252" s="46">
        <v>1</v>
      </c>
      <c r="S252" s="46">
        <v>0</v>
      </c>
      <c r="T252" s="46">
        <v>1</v>
      </c>
      <c r="U252" s="47">
        <v>0</v>
      </c>
      <c r="V252" s="47">
        <v>0.00149</v>
      </c>
      <c r="W252" s="47">
        <v>0.003688</v>
      </c>
      <c r="X252" s="79"/>
      <c r="Y252" s="79"/>
      <c r="Z252" s="47"/>
      <c r="AA252" s="69">
        <v>252</v>
      </c>
      <c r="AB252" s="69"/>
      <c r="AC252" s="70"/>
      <c r="AD252">
        <v>136</v>
      </c>
      <c r="AE252">
        <v>48</v>
      </c>
      <c r="AF252">
        <v>2097</v>
      </c>
      <c r="AG252">
        <v>50</v>
      </c>
      <c r="AI252" t="s">
        <v>1556</v>
      </c>
      <c r="AJ252" t="s">
        <v>1723</v>
      </c>
      <c r="AM252" s="75">
        <v>40714.486759259256</v>
      </c>
      <c r="AN252" t="s">
        <v>2207</v>
      </c>
      <c r="AO252" s="77" t="s">
        <v>2438</v>
      </c>
      <c r="AP252" t="s">
        <v>66</v>
      </c>
      <c r="AS252" s="2"/>
    </row>
    <row r="253" spans="1:45" ht="15">
      <c r="A253" s="62" t="s">
        <v>378</v>
      </c>
      <c r="B253" s="63"/>
      <c r="C253" s="63" t="s">
        <v>46</v>
      </c>
      <c r="D253" s="64"/>
      <c r="E253" s="66">
        <v>50</v>
      </c>
      <c r="F253" s="93" t="s">
        <v>2119</v>
      </c>
      <c r="G253" s="63"/>
      <c r="H253" s="67" t="str">
        <f>Vertices[[#This Row],[Vertex]]</f>
        <v>_spilledcurry</v>
      </c>
      <c r="I253" s="68"/>
      <c r="J253" s="68"/>
      <c r="K253" s="67" t="s">
        <v>2758</v>
      </c>
      <c r="L253" s="71"/>
      <c r="M253" s="72">
        <v>7427.9951171875</v>
      </c>
      <c r="N253" s="72">
        <v>6387.837890625</v>
      </c>
      <c r="O253" s="73"/>
      <c r="P253" s="74"/>
      <c r="Q253" s="74"/>
      <c r="R253" s="46">
        <v>1</v>
      </c>
      <c r="S253" s="46">
        <v>0</v>
      </c>
      <c r="T253" s="46">
        <v>1</v>
      </c>
      <c r="U253" s="47">
        <v>0</v>
      </c>
      <c r="V253" s="47">
        <v>0.00149</v>
      </c>
      <c r="W253" s="47">
        <v>0.003688</v>
      </c>
      <c r="X253" s="79"/>
      <c r="Y253" s="79"/>
      <c r="Z253" s="47"/>
      <c r="AA253" s="69">
        <v>253</v>
      </c>
      <c r="AB253" s="69"/>
      <c r="AC253" s="70"/>
      <c r="AD253">
        <v>43</v>
      </c>
      <c r="AE253">
        <v>1</v>
      </c>
      <c r="AF253">
        <v>4716</v>
      </c>
      <c r="AG253">
        <v>3833</v>
      </c>
      <c r="AI253" t="s">
        <v>65</v>
      </c>
      <c r="AJ253" t="s">
        <v>1627</v>
      </c>
      <c r="AM253" s="75">
        <v>42205.34096064815</v>
      </c>
      <c r="AN253" t="s">
        <v>2207</v>
      </c>
      <c r="AO253" s="77" t="s">
        <v>2439</v>
      </c>
      <c r="AP253" t="s">
        <v>66</v>
      </c>
      <c r="AS253" s="2"/>
    </row>
    <row r="254" spans="1:45" ht="15">
      <c r="A254" s="62" t="s">
        <v>379</v>
      </c>
      <c r="B254" s="63"/>
      <c r="C254" s="63" t="s">
        <v>46</v>
      </c>
      <c r="D254" s="64"/>
      <c r="E254" s="66">
        <v>50</v>
      </c>
      <c r="F254" s="93" t="s">
        <v>2120</v>
      </c>
      <c r="G254" s="63"/>
      <c r="H254" s="67" t="str">
        <f>Vertices[[#This Row],[Vertex]]</f>
        <v>raraleong</v>
      </c>
      <c r="I254" s="68"/>
      <c r="J254" s="68"/>
      <c r="K254" s="67" t="s">
        <v>2759</v>
      </c>
      <c r="L254" s="71"/>
      <c r="M254" s="72">
        <v>6083.7265625</v>
      </c>
      <c r="N254" s="72">
        <v>3778.857666015625</v>
      </c>
      <c r="O254" s="73"/>
      <c r="P254" s="74"/>
      <c r="Q254" s="74"/>
      <c r="R254" s="46">
        <v>1</v>
      </c>
      <c r="S254" s="46">
        <v>0</v>
      </c>
      <c r="T254" s="46">
        <v>1</v>
      </c>
      <c r="U254" s="47">
        <v>0</v>
      </c>
      <c r="V254" s="47">
        <v>0.00149</v>
      </c>
      <c r="W254" s="47">
        <v>0.003688</v>
      </c>
      <c r="X254" s="79"/>
      <c r="Y254" s="79"/>
      <c r="Z254" s="47"/>
      <c r="AA254" s="69">
        <v>254</v>
      </c>
      <c r="AB254" s="69"/>
      <c r="AC254" s="70"/>
      <c r="AD254">
        <v>363</v>
      </c>
      <c r="AE254">
        <v>627</v>
      </c>
      <c r="AF254">
        <v>65022</v>
      </c>
      <c r="AG254">
        <v>145190</v>
      </c>
      <c r="AI254" t="s">
        <v>1557</v>
      </c>
      <c r="AJ254" t="s">
        <v>1738</v>
      </c>
      <c r="AK254" s="77" t="s">
        <v>1867</v>
      </c>
      <c r="AM254" s="75">
        <v>41006.55615740741</v>
      </c>
      <c r="AN254" t="s">
        <v>2207</v>
      </c>
      <c r="AO254" s="77" t="s">
        <v>2440</v>
      </c>
      <c r="AP254" t="s">
        <v>66</v>
      </c>
      <c r="AS254" s="2"/>
    </row>
    <row r="255" spans="1:45" ht="15">
      <c r="A255" s="62" t="s">
        <v>380</v>
      </c>
      <c r="B255" s="63"/>
      <c r="C255" s="63" t="s">
        <v>46</v>
      </c>
      <c r="D255" s="64"/>
      <c r="E255" s="66">
        <v>50</v>
      </c>
      <c r="F255" s="93" t="s">
        <v>2121</v>
      </c>
      <c r="G255" s="63"/>
      <c r="H255" s="67" t="str">
        <f>Vertices[[#This Row],[Vertex]]</f>
        <v>cchupaaaa</v>
      </c>
      <c r="I255" s="68"/>
      <c r="J255" s="68"/>
      <c r="K255" s="67" t="s">
        <v>2760</v>
      </c>
      <c r="L255" s="71"/>
      <c r="M255" s="72">
        <v>7428.43701171875</v>
      </c>
      <c r="N255" s="72">
        <v>3340.8388671875</v>
      </c>
      <c r="O255" s="73"/>
      <c r="P255" s="74"/>
      <c r="Q255" s="74"/>
      <c r="R255" s="46">
        <v>1</v>
      </c>
      <c r="S255" s="46">
        <v>0</v>
      </c>
      <c r="T255" s="46">
        <v>1</v>
      </c>
      <c r="U255" s="47">
        <v>0</v>
      </c>
      <c r="V255" s="47">
        <v>0.00149</v>
      </c>
      <c r="W255" s="47">
        <v>0.003688</v>
      </c>
      <c r="X255" s="79"/>
      <c r="Y255" s="79"/>
      <c r="Z255" s="47"/>
      <c r="AA255" s="69">
        <v>255</v>
      </c>
      <c r="AB255" s="69"/>
      <c r="AC255" s="70"/>
      <c r="AD255">
        <v>209</v>
      </c>
      <c r="AE255">
        <v>161</v>
      </c>
      <c r="AF255">
        <v>8439</v>
      </c>
      <c r="AG255">
        <v>35451</v>
      </c>
      <c r="AI255" t="s">
        <v>1558</v>
      </c>
      <c r="AM255" s="75">
        <v>42533.000127314815</v>
      </c>
      <c r="AN255" t="s">
        <v>2207</v>
      </c>
      <c r="AO255" s="77" t="s">
        <v>2441</v>
      </c>
      <c r="AP255" t="s">
        <v>66</v>
      </c>
      <c r="AS255" s="2"/>
    </row>
    <row r="256" spans="1:45" ht="15">
      <c r="A256" s="62" t="s">
        <v>381</v>
      </c>
      <c r="B256" s="63"/>
      <c r="C256" s="63" t="s">
        <v>46</v>
      </c>
      <c r="D256" s="64"/>
      <c r="E256" s="66">
        <v>50</v>
      </c>
      <c r="F256" s="93" t="s">
        <v>2122</v>
      </c>
      <c r="G256" s="63"/>
      <c r="H256" s="67" t="str">
        <f>Vertices[[#This Row],[Vertex]]</f>
        <v>adz_lina</v>
      </c>
      <c r="I256" s="68"/>
      <c r="J256" s="68"/>
      <c r="K256" s="67" t="s">
        <v>2761</v>
      </c>
      <c r="L256" s="71"/>
      <c r="M256" s="72">
        <v>5520.267578125</v>
      </c>
      <c r="N256" s="72">
        <v>3597.409912109375</v>
      </c>
      <c r="O256" s="73"/>
      <c r="P256" s="74"/>
      <c r="Q256" s="74"/>
      <c r="R256" s="46">
        <v>1</v>
      </c>
      <c r="S256" s="46">
        <v>0</v>
      </c>
      <c r="T256" s="46">
        <v>1</v>
      </c>
      <c r="U256" s="47">
        <v>0</v>
      </c>
      <c r="V256" s="47">
        <v>0.00149</v>
      </c>
      <c r="W256" s="47">
        <v>0.003688</v>
      </c>
      <c r="X256" s="79"/>
      <c r="Y256" s="79"/>
      <c r="Z256" s="47"/>
      <c r="AA256" s="69">
        <v>256</v>
      </c>
      <c r="AB256" s="69"/>
      <c r="AC256" s="70"/>
      <c r="AD256">
        <v>64</v>
      </c>
      <c r="AE256">
        <v>19</v>
      </c>
      <c r="AF256">
        <v>1059</v>
      </c>
      <c r="AG256">
        <v>234</v>
      </c>
      <c r="AM256" s="75">
        <v>40790.28907407408</v>
      </c>
      <c r="AN256" t="s">
        <v>2207</v>
      </c>
      <c r="AO256" s="77" t="s">
        <v>2442</v>
      </c>
      <c r="AP256" t="s">
        <v>66</v>
      </c>
      <c r="AS256" s="2"/>
    </row>
    <row r="257" spans="1:45" ht="15">
      <c r="A257" s="62" t="s">
        <v>382</v>
      </c>
      <c r="B257" s="63"/>
      <c r="C257" s="63" t="s">
        <v>46</v>
      </c>
      <c r="D257" s="64"/>
      <c r="E257" s="66">
        <v>50</v>
      </c>
      <c r="F257" s="93" t="s">
        <v>2123</v>
      </c>
      <c r="G257" s="63"/>
      <c r="H257" s="67" t="str">
        <f>Vertices[[#This Row],[Vertex]]</f>
        <v>flashsha</v>
      </c>
      <c r="I257" s="68"/>
      <c r="J257" s="68"/>
      <c r="K257" s="67" t="s">
        <v>2762</v>
      </c>
      <c r="L257" s="71"/>
      <c r="M257" s="72">
        <v>6194.90869140625</v>
      </c>
      <c r="N257" s="72">
        <v>4370.25830078125</v>
      </c>
      <c r="O257" s="73"/>
      <c r="P257" s="74"/>
      <c r="Q257" s="74"/>
      <c r="R257" s="46">
        <v>1</v>
      </c>
      <c r="S257" s="46">
        <v>0</v>
      </c>
      <c r="T257" s="46">
        <v>1</v>
      </c>
      <c r="U257" s="47">
        <v>0</v>
      </c>
      <c r="V257" s="47">
        <v>0.00149</v>
      </c>
      <c r="W257" s="47">
        <v>0.003688</v>
      </c>
      <c r="X257" s="79"/>
      <c r="Y257" s="79"/>
      <c r="Z257" s="47"/>
      <c r="AA257" s="69">
        <v>257</v>
      </c>
      <c r="AB257" s="69"/>
      <c r="AC257" s="70"/>
      <c r="AD257">
        <v>408</v>
      </c>
      <c r="AE257">
        <v>114</v>
      </c>
      <c r="AF257">
        <v>9610</v>
      </c>
      <c r="AG257">
        <v>2071</v>
      </c>
      <c r="AI257" t="s">
        <v>1559</v>
      </c>
      <c r="AJ257" t="s">
        <v>1679</v>
      </c>
      <c r="AM257" s="75">
        <v>43826.379155092596</v>
      </c>
      <c r="AN257" t="s">
        <v>2207</v>
      </c>
      <c r="AO257" s="77" t="s">
        <v>2443</v>
      </c>
      <c r="AP257" t="s">
        <v>66</v>
      </c>
      <c r="AS257" s="2"/>
    </row>
    <row r="258" spans="1:45" ht="15">
      <c r="A258" s="62" t="s">
        <v>383</v>
      </c>
      <c r="B258" s="63"/>
      <c r="C258" s="63" t="s">
        <v>46</v>
      </c>
      <c r="D258" s="64"/>
      <c r="E258" s="66">
        <v>50</v>
      </c>
      <c r="F258" s="93" t="s">
        <v>2124</v>
      </c>
      <c r="G258" s="63"/>
      <c r="H258" s="67" t="str">
        <f>Vertices[[#This Row],[Vertex]]</f>
        <v>fikifazali</v>
      </c>
      <c r="I258" s="68"/>
      <c r="J258" s="68"/>
      <c r="K258" s="67" t="s">
        <v>2763</v>
      </c>
      <c r="L258" s="71"/>
      <c r="M258" s="72">
        <v>7978.935546875</v>
      </c>
      <c r="N258" s="72">
        <v>4362.001953125</v>
      </c>
      <c r="O258" s="73"/>
      <c r="P258" s="74"/>
      <c r="Q258" s="74"/>
      <c r="R258" s="46">
        <v>1</v>
      </c>
      <c r="S258" s="46">
        <v>0</v>
      </c>
      <c r="T258" s="46">
        <v>1</v>
      </c>
      <c r="U258" s="47">
        <v>0</v>
      </c>
      <c r="V258" s="47">
        <v>0.00149</v>
      </c>
      <c r="W258" s="47">
        <v>0.003688</v>
      </c>
      <c r="X258" s="79"/>
      <c r="Y258" s="79"/>
      <c r="Z258" s="47"/>
      <c r="AA258" s="69">
        <v>258</v>
      </c>
      <c r="AB258" s="69"/>
      <c r="AC258" s="70"/>
      <c r="AD258">
        <v>311</v>
      </c>
      <c r="AE258">
        <v>293</v>
      </c>
      <c r="AF258">
        <v>17833</v>
      </c>
      <c r="AG258">
        <v>6023</v>
      </c>
      <c r="AI258" t="s">
        <v>1560</v>
      </c>
      <c r="AJ258" t="s">
        <v>1739</v>
      </c>
      <c r="AM258" s="75">
        <v>42155.15355324074</v>
      </c>
      <c r="AN258" t="s">
        <v>2207</v>
      </c>
      <c r="AO258" s="77" t="s">
        <v>2444</v>
      </c>
      <c r="AP258" t="s">
        <v>66</v>
      </c>
      <c r="AS258" s="2"/>
    </row>
    <row r="259" spans="1:45" ht="15">
      <c r="A259" s="62" t="s">
        <v>384</v>
      </c>
      <c r="B259" s="63"/>
      <c r="C259" s="63" t="s">
        <v>46</v>
      </c>
      <c r="D259" s="64"/>
      <c r="E259" s="66">
        <v>50</v>
      </c>
      <c r="F259" s="93" t="s">
        <v>2125</v>
      </c>
      <c r="G259" s="63"/>
      <c r="H259" s="67" t="str">
        <f>Vertices[[#This Row],[Vertex]]</f>
        <v>itsfiravee</v>
      </c>
      <c r="I259" s="68"/>
      <c r="J259" s="68"/>
      <c r="K259" s="67" t="s">
        <v>2764</v>
      </c>
      <c r="L259" s="71"/>
      <c r="M259" s="72">
        <v>5680.44775390625</v>
      </c>
      <c r="N259" s="72">
        <v>2878.1884765625</v>
      </c>
      <c r="O259" s="73"/>
      <c r="P259" s="74"/>
      <c r="Q259" s="74"/>
      <c r="R259" s="46">
        <v>1</v>
      </c>
      <c r="S259" s="46">
        <v>0</v>
      </c>
      <c r="T259" s="46">
        <v>1</v>
      </c>
      <c r="U259" s="47">
        <v>0</v>
      </c>
      <c r="V259" s="47">
        <v>0.00149</v>
      </c>
      <c r="W259" s="47">
        <v>0.003688</v>
      </c>
      <c r="X259" s="79"/>
      <c r="Y259" s="79"/>
      <c r="Z259" s="47"/>
      <c r="AA259" s="69">
        <v>259</v>
      </c>
      <c r="AB259" s="69"/>
      <c r="AC259" s="70"/>
      <c r="AD259">
        <v>536</v>
      </c>
      <c r="AE259">
        <v>379</v>
      </c>
      <c r="AF259">
        <v>54261</v>
      </c>
      <c r="AG259">
        <v>89415</v>
      </c>
      <c r="AI259" t="s">
        <v>1561</v>
      </c>
      <c r="AJ259" t="s">
        <v>1740</v>
      </c>
      <c r="AM259" s="75">
        <v>41316.4374537037</v>
      </c>
      <c r="AN259" t="s">
        <v>2207</v>
      </c>
      <c r="AO259" s="77" t="s">
        <v>2445</v>
      </c>
      <c r="AP259" t="s">
        <v>66</v>
      </c>
      <c r="AS259" s="2"/>
    </row>
    <row r="260" spans="1:45" ht="15">
      <c r="A260" s="62" t="s">
        <v>385</v>
      </c>
      <c r="B260" s="63"/>
      <c r="C260" s="63" t="s">
        <v>46</v>
      </c>
      <c r="D260" s="64"/>
      <c r="E260" s="66">
        <v>50</v>
      </c>
      <c r="F260" s="93" t="s">
        <v>2126</v>
      </c>
      <c r="G260" s="63"/>
      <c r="H260" s="67" t="str">
        <f>Vertices[[#This Row],[Vertex]]</f>
        <v>fydxoz_</v>
      </c>
      <c r="I260" s="68"/>
      <c r="J260" s="68"/>
      <c r="K260" s="67" t="s">
        <v>2765</v>
      </c>
      <c r="L260" s="71"/>
      <c r="M260" s="72">
        <v>4656.7236328125</v>
      </c>
      <c r="N260" s="72">
        <v>5209.94189453125</v>
      </c>
      <c r="O260" s="73"/>
      <c r="P260" s="74"/>
      <c r="Q260" s="74"/>
      <c r="R260" s="46">
        <v>1</v>
      </c>
      <c r="S260" s="46">
        <v>0</v>
      </c>
      <c r="T260" s="46">
        <v>1</v>
      </c>
      <c r="U260" s="47">
        <v>0</v>
      </c>
      <c r="V260" s="47">
        <v>0.00149</v>
      </c>
      <c r="W260" s="47">
        <v>0.003688</v>
      </c>
      <c r="X260" s="79"/>
      <c r="Y260" s="79"/>
      <c r="Z260" s="47"/>
      <c r="AA260" s="69">
        <v>260</v>
      </c>
      <c r="AB260" s="69"/>
      <c r="AC260" s="70"/>
      <c r="AD260">
        <v>802</v>
      </c>
      <c r="AE260">
        <v>263</v>
      </c>
      <c r="AF260">
        <v>34554</v>
      </c>
      <c r="AG260">
        <v>40537</v>
      </c>
      <c r="AI260" t="s">
        <v>1562</v>
      </c>
      <c r="AJ260" t="s">
        <v>1741</v>
      </c>
      <c r="AK260" s="77" t="s">
        <v>1868</v>
      </c>
      <c r="AM260" s="75">
        <v>40048.263194444444</v>
      </c>
      <c r="AN260" t="s">
        <v>2207</v>
      </c>
      <c r="AO260" s="77" t="s">
        <v>2446</v>
      </c>
      <c r="AP260" t="s">
        <v>66</v>
      </c>
      <c r="AS260" s="2"/>
    </row>
    <row r="261" spans="1:45" ht="15">
      <c r="A261" s="62" t="s">
        <v>386</v>
      </c>
      <c r="B261" s="63"/>
      <c r="C261" s="63" t="s">
        <v>46</v>
      </c>
      <c r="D261" s="64"/>
      <c r="E261" s="66">
        <v>50</v>
      </c>
      <c r="F261" s="93" t="s">
        <v>2127</v>
      </c>
      <c r="G261" s="63"/>
      <c r="H261" s="67" t="str">
        <f>Vertices[[#This Row],[Vertex]]</f>
        <v>sheridansamsul</v>
      </c>
      <c r="I261" s="68"/>
      <c r="J261" s="68"/>
      <c r="K261" s="67" t="s">
        <v>2766</v>
      </c>
      <c r="L261" s="71"/>
      <c r="M261" s="72">
        <v>4732.64599609375</v>
      </c>
      <c r="N261" s="72">
        <v>4592.7548828125</v>
      </c>
      <c r="O261" s="73"/>
      <c r="P261" s="74"/>
      <c r="Q261" s="74"/>
      <c r="R261" s="46">
        <v>1</v>
      </c>
      <c r="S261" s="46">
        <v>0</v>
      </c>
      <c r="T261" s="46">
        <v>1</v>
      </c>
      <c r="U261" s="47">
        <v>0</v>
      </c>
      <c r="V261" s="47">
        <v>0.00149</v>
      </c>
      <c r="W261" s="47">
        <v>0.003688</v>
      </c>
      <c r="X261" s="79"/>
      <c r="Y261" s="79"/>
      <c r="Z261" s="47"/>
      <c r="AA261" s="69">
        <v>261</v>
      </c>
      <c r="AB261" s="69"/>
      <c r="AC261" s="70"/>
      <c r="AD261">
        <v>90</v>
      </c>
      <c r="AE261">
        <v>42</v>
      </c>
      <c r="AF261">
        <v>34</v>
      </c>
      <c r="AG261">
        <v>29</v>
      </c>
      <c r="AJ261" t="s">
        <v>1742</v>
      </c>
      <c r="AM261" s="75">
        <v>40087.4275462963</v>
      </c>
      <c r="AN261" t="s">
        <v>2207</v>
      </c>
      <c r="AO261" s="77" t="s">
        <v>2447</v>
      </c>
      <c r="AP261" t="s">
        <v>66</v>
      </c>
      <c r="AS261" s="2"/>
    </row>
    <row r="262" spans="1:45" ht="15">
      <c r="A262" s="62" t="s">
        <v>387</v>
      </c>
      <c r="B262" s="63"/>
      <c r="C262" s="63" t="s">
        <v>46</v>
      </c>
      <c r="D262" s="64"/>
      <c r="E262" s="66">
        <v>50</v>
      </c>
      <c r="F262" s="93" t="s">
        <v>2128</v>
      </c>
      <c r="G262" s="63"/>
      <c r="H262" s="67" t="str">
        <f>Vertices[[#This Row],[Vertex]]</f>
        <v>xmirvz_</v>
      </c>
      <c r="I262" s="68"/>
      <c r="J262" s="68"/>
      <c r="K262" s="67" t="s">
        <v>2767</v>
      </c>
      <c r="L262" s="71"/>
      <c r="M262" s="72">
        <v>7243.609375</v>
      </c>
      <c r="N262" s="72">
        <v>4866.94140625</v>
      </c>
      <c r="O262" s="73"/>
      <c r="P262" s="74"/>
      <c r="Q262" s="74"/>
      <c r="R262" s="46">
        <v>1</v>
      </c>
      <c r="S262" s="46">
        <v>0</v>
      </c>
      <c r="T262" s="46">
        <v>1</v>
      </c>
      <c r="U262" s="47">
        <v>0</v>
      </c>
      <c r="V262" s="47">
        <v>0.00149</v>
      </c>
      <c r="W262" s="47">
        <v>0.003688</v>
      </c>
      <c r="X262" s="79"/>
      <c r="Y262" s="79"/>
      <c r="Z262" s="47"/>
      <c r="AA262" s="69">
        <v>262</v>
      </c>
      <c r="AB262" s="69"/>
      <c r="AC262" s="70"/>
      <c r="AD262">
        <v>139</v>
      </c>
      <c r="AE262">
        <v>159</v>
      </c>
      <c r="AF262">
        <v>82051</v>
      </c>
      <c r="AG262">
        <v>4607</v>
      </c>
      <c r="AI262" t="s">
        <v>1563</v>
      </c>
      <c r="AJ262" t="s">
        <v>1743</v>
      </c>
      <c r="AM262" s="75">
        <v>40506.636979166666</v>
      </c>
      <c r="AN262" t="s">
        <v>2207</v>
      </c>
      <c r="AO262" s="77" t="s">
        <v>2448</v>
      </c>
      <c r="AP262" t="s">
        <v>66</v>
      </c>
      <c r="AS262" s="2"/>
    </row>
    <row r="263" spans="1:45" ht="15">
      <c r="A263" s="62" t="s">
        <v>388</v>
      </c>
      <c r="B263" s="63"/>
      <c r="C263" s="63" t="s">
        <v>46</v>
      </c>
      <c r="D263" s="64"/>
      <c r="E263" s="66">
        <v>50</v>
      </c>
      <c r="F263" s="93" t="s">
        <v>2129</v>
      </c>
      <c r="G263" s="63"/>
      <c r="H263" s="67" t="str">
        <f>Vertices[[#This Row],[Vertex]]</f>
        <v>aifanshahran</v>
      </c>
      <c r="I263" s="68"/>
      <c r="J263" s="68"/>
      <c r="K263" s="67" t="s">
        <v>2768</v>
      </c>
      <c r="L263" s="71"/>
      <c r="M263" s="72">
        <v>4479.7880859375</v>
      </c>
      <c r="N263" s="72">
        <v>5426.09619140625</v>
      </c>
      <c r="O263" s="73"/>
      <c r="P263" s="74"/>
      <c r="Q263" s="74"/>
      <c r="R263" s="46">
        <v>1</v>
      </c>
      <c r="S263" s="46">
        <v>0</v>
      </c>
      <c r="T263" s="46">
        <v>1</v>
      </c>
      <c r="U263" s="47">
        <v>0</v>
      </c>
      <c r="V263" s="47">
        <v>0.00149</v>
      </c>
      <c r="W263" s="47">
        <v>0.003688</v>
      </c>
      <c r="X263" s="79"/>
      <c r="Y263" s="79"/>
      <c r="Z263" s="47"/>
      <c r="AA263" s="69">
        <v>263</v>
      </c>
      <c r="AB263" s="69"/>
      <c r="AC263" s="70"/>
      <c r="AD263">
        <v>191</v>
      </c>
      <c r="AE263">
        <v>439</v>
      </c>
      <c r="AF263">
        <v>22245</v>
      </c>
      <c r="AG263">
        <v>35887</v>
      </c>
      <c r="AI263" t="s">
        <v>1564</v>
      </c>
      <c r="AJ263" t="s">
        <v>1744</v>
      </c>
      <c r="AM263" s="75">
        <v>40646.44629629629</v>
      </c>
      <c r="AN263" t="s">
        <v>2207</v>
      </c>
      <c r="AO263" s="77" t="s">
        <v>2449</v>
      </c>
      <c r="AP263" t="s">
        <v>66</v>
      </c>
      <c r="AS263" s="2"/>
    </row>
    <row r="264" spans="1:45" ht="15">
      <c r="A264" s="62" t="s">
        <v>389</v>
      </c>
      <c r="B264" s="63"/>
      <c r="C264" s="63" t="s">
        <v>46</v>
      </c>
      <c r="D264" s="64"/>
      <c r="E264" s="66">
        <v>50</v>
      </c>
      <c r="F264" s="93" t="s">
        <v>2130</v>
      </c>
      <c r="G264" s="63"/>
      <c r="H264" s="67" t="str">
        <f>Vertices[[#This Row],[Vertex]]</f>
        <v>heztrisa</v>
      </c>
      <c r="I264" s="68"/>
      <c r="J264" s="68"/>
      <c r="K264" s="67" t="s">
        <v>2769</v>
      </c>
      <c r="L264" s="71"/>
      <c r="M264" s="72">
        <v>6778.83935546875</v>
      </c>
      <c r="N264" s="72">
        <v>3273.847412109375</v>
      </c>
      <c r="O264" s="73"/>
      <c r="P264" s="74"/>
      <c r="Q264" s="74"/>
      <c r="R264" s="46">
        <v>1</v>
      </c>
      <c r="S264" s="46">
        <v>0</v>
      </c>
      <c r="T264" s="46">
        <v>1</v>
      </c>
      <c r="U264" s="47">
        <v>0</v>
      </c>
      <c r="V264" s="47">
        <v>0.00149</v>
      </c>
      <c r="W264" s="47">
        <v>0.003688</v>
      </c>
      <c r="X264" s="79"/>
      <c r="Y264" s="79"/>
      <c r="Z264" s="47"/>
      <c r="AA264" s="69">
        <v>264</v>
      </c>
      <c r="AB264" s="69"/>
      <c r="AC264" s="70"/>
      <c r="AD264">
        <v>276</v>
      </c>
      <c r="AE264">
        <v>295</v>
      </c>
      <c r="AF264">
        <v>59831</v>
      </c>
      <c r="AG264">
        <v>15667</v>
      </c>
      <c r="AI264" t="s">
        <v>1565</v>
      </c>
      <c r="AJ264" t="s">
        <v>1652</v>
      </c>
      <c r="AK264" s="77" t="s">
        <v>1869</v>
      </c>
      <c r="AM264" s="75">
        <v>40536.507569444446</v>
      </c>
      <c r="AN264" t="s">
        <v>2207</v>
      </c>
      <c r="AO264" s="77" t="s">
        <v>2450</v>
      </c>
      <c r="AP264" t="s">
        <v>66</v>
      </c>
      <c r="AS264" s="2"/>
    </row>
    <row r="265" spans="1:45" ht="15">
      <c r="A265" s="62" t="s">
        <v>390</v>
      </c>
      <c r="B265" s="63"/>
      <c r="C265" s="63" t="s">
        <v>46</v>
      </c>
      <c r="D265" s="64"/>
      <c r="E265" s="66">
        <v>50</v>
      </c>
      <c r="F265" s="93" t="s">
        <v>2131</v>
      </c>
      <c r="G265" s="63"/>
      <c r="H265" s="67" t="str">
        <f>Vertices[[#This Row],[Vertex]]</f>
        <v>r1ckkkkkkkkkkkk</v>
      </c>
      <c r="I265" s="68"/>
      <c r="J265" s="68"/>
      <c r="K265" s="67" t="s">
        <v>2770</v>
      </c>
      <c r="L265" s="71"/>
      <c r="M265" s="72">
        <v>5635.5048828125</v>
      </c>
      <c r="N265" s="72">
        <v>7151.28955078125</v>
      </c>
      <c r="O265" s="73"/>
      <c r="P265" s="74"/>
      <c r="Q265" s="74"/>
      <c r="R265" s="46">
        <v>1</v>
      </c>
      <c r="S265" s="46">
        <v>0</v>
      </c>
      <c r="T265" s="46">
        <v>1</v>
      </c>
      <c r="U265" s="47">
        <v>0</v>
      </c>
      <c r="V265" s="47">
        <v>0.00149</v>
      </c>
      <c r="W265" s="47">
        <v>0.003688</v>
      </c>
      <c r="X265" s="79"/>
      <c r="Y265" s="79"/>
      <c r="Z265" s="47"/>
      <c r="AA265" s="69">
        <v>265</v>
      </c>
      <c r="AB265" s="69"/>
      <c r="AC265" s="70"/>
      <c r="AD265">
        <v>3075</v>
      </c>
      <c r="AE265">
        <v>887</v>
      </c>
      <c r="AF265">
        <v>14366</v>
      </c>
      <c r="AG265">
        <v>5591</v>
      </c>
      <c r="AI265" t="s">
        <v>1566</v>
      </c>
      <c r="AM265" s="75">
        <v>43981.370729166665</v>
      </c>
      <c r="AN265" t="s">
        <v>2207</v>
      </c>
      <c r="AO265" s="77" t="s">
        <v>2451</v>
      </c>
      <c r="AP265" t="s">
        <v>66</v>
      </c>
      <c r="AS265" s="2"/>
    </row>
    <row r="266" spans="1:45" ht="15">
      <c r="A266" s="62" t="s">
        <v>391</v>
      </c>
      <c r="B266" s="63"/>
      <c r="C266" s="63" t="s">
        <v>46</v>
      </c>
      <c r="D266" s="64"/>
      <c r="E266" s="66">
        <v>50</v>
      </c>
      <c r="F266" s="93" t="s">
        <v>2132</v>
      </c>
      <c r="G266" s="63"/>
      <c r="H266" s="67" t="str">
        <f>Vertices[[#This Row],[Vertex]]</f>
        <v>hfzdzl</v>
      </c>
      <c r="I266" s="68"/>
      <c r="J266" s="68"/>
      <c r="K266" s="67" t="s">
        <v>2771</v>
      </c>
      <c r="L266" s="71"/>
      <c r="M266" s="72">
        <v>5659.84033203125</v>
      </c>
      <c r="N266" s="72">
        <v>3166.557861328125</v>
      </c>
      <c r="O266" s="73"/>
      <c r="P266" s="74"/>
      <c r="Q266" s="74"/>
      <c r="R266" s="46">
        <v>1</v>
      </c>
      <c r="S266" s="46">
        <v>0</v>
      </c>
      <c r="T266" s="46">
        <v>1</v>
      </c>
      <c r="U266" s="47">
        <v>0</v>
      </c>
      <c r="V266" s="47">
        <v>0.00149</v>
      </c>
      <c r="W266" s="47">
        <v>0.003688</v>
      </c>
      <c r="X266" s="79"/>
      <c r="Y266" s="79"/>
      <c r="Z266" s="47"/>
      <c r="AA266" s="69">
        <v>266</v>
      </c>
      <c r="AB266" s="69"/>
      <c r="AC266" s="70"/>
      <c r="AD266">
        <v>964</v>
      </c>
      <c r="AE266">
        <v>1104</v>
      </c>
      <c r="AF266">
        <v>42779</v>
      </c>
      <c r="AG266">
        <v>2062</v>
      </c>
      <c r="AI266" t="s">
        <v>1567</v>
      </c>
      <c r="AJ266" t="s">
        <v>1745</v>
      </c>
      <c r="AM266" s="75">
        <v>40636.103159722225</v>
      </c>
      <c r="AN266" t="s">
        <v>2207</v>
      </c>
      <c r="AO266" s="77" t="s">
        <v>2452</v>
      </c>
      <c r="AP266" t="s">
        <v>66</v>
      </c>
      <c r="AS266" s="2"/>
    </row>
    <row r="267" spans="1:45" ht="15">
      <c r="A267" s="62" t="s">
        <v>392</v>
      </c>
      <c r="B267" s="63"/>
      <c r="C267" s="63" t="s">
        <v>46</v>
      </c>
      <c r="D267" s="64"/>
      <c r="E267" s="66">
        <v>50</v>
      </c>
      <c r="F267" s="93" t="s">
        <v>2133</v>
      </c>
      <c r="G267" s="63"/>
      <c r="H267" s="67" t="str">
        <f>Vertices[[#This Row],[Vertex]]</f>
        <v>kejorabintangg</v>
      </c>
      <c r="I267" s="68"/>
      <c r="J267" s="68"/>
      <c r="K267" s="67" t="s">
        <v>2772</v>
      </c>
      <c r="L267" s="71"/>
      <c r="M267" s="72">
        <v>6426.0791015625</v>
      </c>
      <c r="N267" s="72">
        <v>7420.6171875</v>
      </c>
      <c r="O267" s="73"/>
      <c r="P267" s="74"/>
      <c r="Q267" s="74"/>
      <c r="R267" s="46">
        <v>1</v>
      </c>
      <c r="S267" s="46">
        <v>0</v>
      </c>
      <c r="T267" s="46">
        <v>1</v>
      </c>
      <c r="U267" s="47">
        <v>0</v>
      </c>
      <c r="V267" s="47">
        <v>0.00149</v>
      </c>
      <c r="W267" s="47">
        <v>0.003688</v>
      </c>
      <c r="X267" s="79"/>
      <c r="Y267" s="79"/>
      <c r="Z267" s="47"/>
      <c r="AA267" s="69">
        <v>267</v>
      </c>
      <c r="AB267" s="69"/>
      <c r="AC267" s="70"/>
      <c r="AD267">
        <v>727</v>
      </c>
      <c r="AE267">
        <v>1240</v>
      </c>
      <c r="AF267">
        <v>68214</v>
      </c>
      <c r="AG267">
        <v>17993</v>
      </c>
      <c r="AI267" t="s">
        <v>1568</v>
      </c>
      <c r="AM267" s="75">
        <v>42919.495416666665</v>
      </c>
      <c r="AN267" t="s">
        <v>2207</v>
      </c>
      <c r="AO267" s="77" t="s">
        <v>2453</v>
      </c>
      <c r="AP267" t="s">
        <v>66</v>
      </c>
      <c r="AS267" s="2"/>
    </row>
    <row r="268" spans="1:45" ht="15">
      <c r="A268" s="62" t="s">
        <v>393</v>
      </c>
      <c r="B268" s="63"/>
      <c r="C268" s="63" t="s">
        <v>46</v>
      </c>
      <c r="D268" s="64"/>
      <c r="E268" s="66">
        <v>50</v>
      </c>
      <c r="F268" s="93" t="s">
        <v>2134</v>
      </c>
      <c r="G268" s="63"/>
      <c r="H268" s="67" t="str">
        <f>Vertices[[#This Row],[Vertex]]</f>
        <v>pendrxgxn</v>
      </c>
      <c r="I268" s="68"/>
      <c r="J268" s="68"/>
      <c r="K268" s="67" t="s">
        <v>2773</v>
      </c>
      <c r="L268" s="71"/>
      <c r="M268" s="72">
        <v>4667.18017578125</v>
      </c>
      <c r="N268" s="72">
        <v>5698.93994140625</v>
      </c>
      <c r="O268" s="73"/>
      <c r="P268" s="74"/>
      <c r="Q268" s="74"/>
      <c r="R268" s="46">
        <v>1</v>
      </c>
      <c r="S268" s="46">
        <v>0</v>
      </c>
      <c r="T268" s="46">
        <v>1</v>
      </c>
      <c r="U268" s="47">
        <v>0</v>
      </c>
      <c r="V268" s="47">
        <v>0.00149</v>
      </c>
      <c r="W268" s="47">
        <v>0.003688</v>
      </c>
      <c r="X268" s="79"/>
      <c r="Y268" s="79"/>
      <c r="Z268" s="47"/>
      <c r="AA268" s="69">
        <v>268</v>
      </c>
      <c r="AB268" s="69"/>
      <c r="AC268" s="70"/>
      <c r="AD268">
        <v>118</v>
      </c>
      <c r="AE268">
        <v>469</v>
      </c>
      <c r="AF268">
        <v>191722</v>
      </c>
      <c r="AG268">
        <v>7160</v>
      </c>
      <c r="AM268" s="75">
        <v>41242.66416666667</v>
      </c>
      <c r="AN268" t="s">
        <v>2207</v>
      </c>
      <c r="AO268" s="77" t="s">
        <v>2454</v>
      </c>
      <c r="AP268" t="s">
        <v>66</v>
      </c>
      <c r="AS268" s="2"/>
    </row>
    <row r="269" spans="1:45" ht="15">
      <c r="A269" s="62" t="s">
        <v>394</v>
      </c>
      <c r="B269" s="63"/>
      <c r="C269" s="63" t="s">
        <v>46</v>
      </c>
      <c r="D269" s="64"/>
      <c r="E269" s="66">
        <v>50</v>
      </c>
      <c r="F269" s="93" t="s">
        <v>2135</v>
      </c>
      <c r="G269" s="63"/>
      <c r="H269" s="67" t="str">
        <f>Vertices[[#This Row],[Vertex]]</f>
        <v>nraliana</v>
      </c>
      <c r="I269" s="68"/>
      <c r="J269" s="68"/>
      <c r="K269" s="67" t="s">
        <v>2774</v>
      </c>
      <c r="L269" s="71"/>
      <c r="M269" s="72">
        <v>8185.6201171875</v>
      </c>
      <c r="N269" s="72">
        <v>4841.4970703125</v>
      </c>
      <c r="O269" s="73"/>
      <c r="P269" s="74"/>
      <c r="Q269" s="74"/>
      <c r="R269" s="46">
        <v>1</v>
      </c>
      <c r="S269" s="46">
        <v>0</v>
      </c>
      <c r="T269" s="46">
        <v>1</v>
      </c>
      <c r="U269" s="47">
        <v>0</v>
      </c>
      <c r="V269" s="47">
        <v>0.00149</v>
      </c>
      <c r="W269" s="47">
        <v>0.003688</v>
      </c>
      <c r="X269" s="79"/>
      <c r="Y269" s="79"/>
      <c r="Z269" s="47"/>
      <c r="AA269" s="69">
        <v>269</v>
      </c>
      <c r="AB269" s="69"/>
      <c r="AC269" s="70"/>
      <c r="AD269">
        <v>269</v>
      </c>
      <c r="AE269">
        <v>475</v>
      </c>
      <c r="AF269">
        <v>34045</v>
      </c>
      <c r="AG269">
        <v>4764</v>
      </c>
      <c r="AI269" t="s">
        <v>1569</v>
      </c>
      <c r="AJ269" t="s">
        <v>1746</v>
      </c>
      <c r="AM269" s="75">
        <v>40904.5531712963</v>
      </c>
      <c r="AN269" t="s">
        <v>2207</v>
      </c>
      <c r="AO269" s="77" t="s">
        <v>2455</v>
      </c>
      <c r="AP269" t="s">
        <v>66</v>
      </c>
      <c r="AS269" s="2"/>
    </row>
    <row r="270" spans="1:45" ht="15">
      <c r="A270" s="62" t="s">
        <v>395</v>
      </c>
      <c r="B270" s="63"/>
      <c r="C270" s="63" t="s">
        <v>46</v>
      </c>
      <c r="D270" s="64"/>
      <c r="E270" s="66">
        <v>50</v>
      </c>
      <c r="F270" s="93" t="s">
        <v>2136</v>
      </c>
      <c r="G270" s="63"/>
      <c r="H270" s="67" t="str">
        <f>Vertices[[#This Row],[Vertex]]</f>
        <v>yuhuu___</v>
      </c>
      <c r="I270" s="68"/>
      <c r="J270" s="68"/>
      <c r="K270" s="67" t="s">
        <v>2775</v>
      </c>
      <c r="L270" s="71"/>
      <c r="M270" s="72">
        <v>5813.0107421875</v>
      </c>
      <c r="N270" s="72">
        <v>5789.7470703125</v>
      </c>
      <c r="O270" s="73"/>
      <c r="P270" s="74"/>
      <c r="Q270" s="74"/>
      <c r="R270" s="46">
        <v>1</v>
      </c>
      <c r="S270" s="46">
        <v>0</v>
      </c>
      <c r="T270" s="46">
        <v>1</v>
      </c>
      <c r="U270" s="47">
        <v>0</v>
      </c>
      <c r="V270" s="47">
        <v>0.00149</v>
      </c>
      <c r="W270" s="47">
        <v>0.003688</v>
      </c>
      <c r="X270" s="79"/>
      <c r="Y270" s="79"/>
      <c r="Z270" s="47"/>
      <c r="AA270" s="69">
        <v>270</v>
      </c>
      <c r="AB270" s="69"/>
      <c r="AC270" s="70"/>
      <c r="AD270">
        <v>497</v>
      </c>
      <c r="AE270">
        <v>377</v>
      </c>
      <c r="AF270">
        <v>46145</v>
      </c>
      <c r="AG270">
        <v>22310</v>
      </c>
      <c r="AI270" t="s">
        <v>1570</v>
      </c>
      <c r="AM270" s="75">
        <v>41789.44053240741</v>
      </c>
      <c r="AN270" t="s">
        <v>2207</v>
      </c>
      <c r="AO270" s="77" t="s">
        <v>2456</v>
      </c>
      <c r="AP270" t="s">
        <v>66</v>
      </c>
      <c r="AS270" s="2"/>
    </row>
    <row r="271" spans="1:45" ht="15">
      <c r="A271" s="62" t="s">
        <v>396</v>
      </c>
      <c r="B271" s="63"/>
      <c r="C271" s="63" t="s">
        <v>46</v>
      </c>
      <c r="D271" s="64"/>
      <c r="E271" s="66">
        <v>50</v>
      </c>
      <c r="F271" s="93" t="s">
        <v>2137</v>
      </c>
      <c r="G271" s="63"/>
      <c r="H271" s="67" t="str">
        <f>Vertices[[#This Row],[Vertex]]</f>
        <v>shellodee</v>
      </c>
      <c r="I271" s="68"/>
      <c r="J271" s="68"/>
      <c r="K271" s="67" t="s">
        <v>2776</v>
      </c>
      <c r="L271" s="71"/>
      <c r="M271" s="72">
        <v>7023.33447265625</v>
      </c>
      <c r="N271" s="72">
        <v>4286.384765625</v>
      </c>
      <c r="O271" s="73"/>
      <c r="P271" s="74"/>
      <c r="Q271" s="74"/>
      <c r="R271" s="46">
        <v>1</v>
      </c>
      <c r="S271" s="46">
        <v>0</v>
      </c>
      <c r="T271" s="46">
        <v>1</v>
      </c>
      <c r="U271" s="47">
        <v>0</v>
      </c>
      <c r="V271" s="47">
        <v>0.00149</v>
      </c>
      <c r="W271" s="47">
        <v>0.003688</v>
      </c>
      <c r="X271" s="79"/>
      <c r="Y271" s="79"/>
      <c r="Z271" s="47"/>
      <c r="AA271" s="69">
        <v>271</v>
      </c>
      <c r="AB271" s="69"/>
      <c r="AC271" s="70"/>
      <c r="AD271">
        <v>119</v>
      </c>
      <c r="AE271">
        <v>121</v>
      </c>
      <c r="AF271">
        <v>943</v>
      </c>
      <c r="AG271">
        <v>481</v>
      </c>
      <c r="AI271" t="s">
        <v>1571</v>
      </c>
      <c r="AK271" s="77" t="s">
        <v>1870</v>
      </c>
      <c r="AM271" s="75">
        <v>43861.35</v>
      </c>
      <c r="AN271" t="s">
        <v>2207</v>
      </c>
      <c r="AO271" s="77" t="s">
        <v>2457</v>
      </c>
      <c r="AP271" t="s">
        <v>66</v>
      </c>
      <c r="AS271" s="2"/>
    </row>
    <row r="272" spans="1:45" ht="15">
      <c r="A272" s="62" t="s">
        <v>397</v>
      </c>
      <c r="B272" s="63"/>
      <c r="C272" s="63" t="s">
        <v>46</v>
      </c>
      <c r="D272" s="64"/>
      <c r="E272" s="66">
        <v>50</v>
      </c>
      <c r="F272" s="93" t="s">
        <v>2138</v>
      </c>
      <c r="G272" s="63"/>
      <c r="H272" s="67" t="str">
        <f>Vertices[[#This Row],[Vertex]]</f>
        <v>syafiqsyazn_</v>
      </c>
      <c r="I272" s="68"/>
      <c r="J272" s="68"/>
      <c r="K272" s="67" t="s">
        <v>2777</v>
      </c>
      <c r="L272" s="71"/>
      <c r="M272" s="72">
        <v>4975.78857421875</v>
      </c>
      <c r="N272" s="72">
        <v>6431.3056640625</v>
      </c>
      <c r="O272" s="73"/>
      <c r="P272" s="74"/>
      <c r="Q272" s="74"/>
      <c r="R272" s="46">
        <v>1</v>
      </c>
      <c r="S272" s="46">
        <v>0</v>
      </c>
      <c r="T272" s="46">
        <v>1</v>
      </c>
      <c r="U272" s="47">
        <v>0</v>
      </c>
      <c r="V272" s="47">
        <v>0.00149</v>
      </c>
      <c r="W272" s="47">
        <v>0.003688</v>
      </c>
      <c r="X272" s="79"/>
      <c r="Y272" s="79"/>
      <c r="Z272" s="47"/>
      <c r="AA272" s="69">
        <v>272</v>
      </c>
      <c r="AB272" s="69"/>
      <c r="AC272" s="70"/>
      <c r="AD272">
        <v>345</v>
      </c>
      <c r="AE272">
        <v>763</v>
      </c>
      <c r="AF272">
        <v>184504</v>
      </c>
      <c r="AG272">
        <v>15431</v>
      </c>
      <c r="AJ272" t="s">
        <v>1747</v>
      </c>
      <c r="AM272" s="75">
        <v>40094.25166666666</v>
      </c>
      <c r="AN272" t="s">
        <v>2207</v>
      </c>
      <c r="AO272" s="77" t="s">
        <v>2458</v>
      </c>
      <c r="AP272" t="s">
        <v>66</v>
      </c>
      <c r="AS272" s="2"/>
    </row>
    <row r="273" spans="1:45" ht="15">
      <c r="A273" s="62" t="s">
        <v>398</v>
      </c>
      <c r="B273" s="63"/>
      <c r="C273" s="63" t="s">
        <v>46</v>
      </c>
      <c r="D273" s="64"/>
      <c r="E273" s="66">
        <v>50</v>
      </c>
      <c r="F273" s="93" t="s">
        <v>2139</v>
      </c>
      <c r="G273" s="63"/>
      <c r="H273" s="67" t="str">
        <f>Vertices[[#This Row],[Vertex]]</f>
        <v>irashali</v>
      </c>
      <c r="I273" s="68"/>
      <c r="J273" s="68"/>
      <c r="K273" s="67" t="s">
        <v>2778</v>
      </c>
      <c r="L273" s="71"/>
      <c r="M273" s="72">
        <v>7271.48095703125</v>
      </c>
      <c r="N273" s="72">
        <v>5316.958984375</v>
      </c>
      <c r="O273" s="73"/>
      <c r="P273" s="74"/>
      <c r="Q273" s="74"/>
      <c r="R273" s="46">
        <v>1</v>
      </c>
      <c r="S273" s="46">
        <v>0</v>
      </c>
      <c r="T273" s="46">
        <v>1</v>
      </c>
      <c r="U273" s="47">
        <v>0</v>
      </c>
      <c r="V273" s="47">
        <v>0.00149</v>
      </c>
      <c r="W273" s="47">
        <v>0.003688</v>
      </c>
      <c r="X273" s="79"/>
      <c r="Y273" s="79"/>
      <c r="Z273" s="47"/>
      <c r="AA273" s="69">
        <v>273</v>
      </c>
      <c r="AB273" s="69"/>
      <c r="AC273" s="70"/>
      <c r="AD273">
        <v>50</v>
      </c>
      <c r="AE273">
        <v>4</v>
      </c>
      <c r="AF273">
        <v>562</v>
      </c>
      <c r="AG273">
        <v>696</v>
      </c>
      <c r="AJ273" t="s">
        <v>1627</v>
      </c>
      <c r="AM273" s="75">
        <v>43281.28513888889</v>
      </c>
      <c r="AN273" t="s">
        <v>2207</v>
      </c>
      <c r="AO273" s="77" t="s">
        <v>2459</v>
      </c>
      <c r="AP273" t="s">
        <v>66</v>
      </c>
      <c r="AS273" s="2"/>
    </row>
    <row r="274" spans="1:45" ht="15">
      <c r="A274" s="62" t="s">
        <v>399</v>
      </c>
      <c r="B274" s="63"/>
      <c r="C274" s="63" t="s">
        <v>46</v>
      </c>
      <c r="D274" s="64"/>
      <c r="E274" s="66">
        <v>50</v>
      </c>
      <c r="F274" s="93" t="s">
        <v>2140</v>
      </c>
      <c r="G274" s="63"/>
      <c r="H274" s="67" t="str">
        <f>Vertices[[#This Row],[Vertex]]</f>
        <v>northernlightzy</v>
      </c>
      <c r="I274" s="68"/>
      <c r="J274" s="68"/>
      <c r="K274" s="67" t="s">
        <v>2779</v>
      </c>
      <c r="L274" s="71"/>
      <c r="M274" s="72">
        <v>4511.6435546875</v>
      </c>
      <c r="N274" s="72">
        <v>4901.8349609375</v>
      </c>
      <c r="O274" s="73"/>
      <c r="P274" s="74"/>
      <c r="Q274" s="74"/>
      <c r="R274" s="46">
        <v>1</v>
      </c>
      <c r="S274" s="46">
        <v>0</v>
      </c>
      <c r="T274" s="46">
        <v>1</v>
      </c>
      <c r="U274" s="47">
        <v>0</v>
      </c>
      <c r="V274" s="47">
        <v>0.00149</v>
      </c>
      <c r="W274" s="47">
        <v>0.003688</v>
      </c>
      <c r="X274" s="79"/>
      <c r="Y274" s="79"/>
      <c r="Z274" s="47"/>
      <c r="AA274" s="69">
        <v>274</v>
      </c>
      <c r="AB274" s="69"/>
      <c r="AC274" s="70"/>
      <c r="AD274">
        <v>832</v>
      </c>
      <c r="AE274">
        <v>62</v>
      </c>
      <c r="AF274">
        <v>19744</v>
      </c>
      <c r="AG274">
        <v>5996</v>
      </c>
      <c r="AI274" t="s">
        <v>1572</v>
      </c>
      <c r="AJ274" t="s">
        <v>1748</v>
      </c>
      <c r="AM274" s="75">
        <v>44220.924675925926</v>
      </c>
      <c r="AN274" t="s">
        <v>2207</v>
      </c>
      <c r="AO274" s="77" t="s">
        <v>2460</v>
      </c>
      <c r="AP274" t="s">
        <v>66</v>
      </c>
      <c r="AS274" s="2"/>
    </row>
    <row r="275" spans="1:45" ht="15">
      <c r="A275" s="62" t="s">
        <v>400</v>
      </c>
      <c r="B275" s="63"/>
      <c r="C275" s="63" t="s">
        <v>46</v>
      </c>
      <c r="D275" s="64"/>
      <c r="E275" s="66">
        <v>50</v>
      </c>
      <c r="F275" s="93" t="s">
        <v>2141</v>
      </c>
      <c r="G275" s="63"/>
      <c r="H275" s="67" t="str">
        <f>Vertices[[#This Row],[Vertex]]</f>
        <v>midnightserra</v>
      </c>
      <c r="I275" s="68"/>
      <c r="J275" s="68"/>
      <c r="K275" s="67" t="s">
        <v>2780</v>
      </c>
      <c r="L275" s="71"/>
      <c r="M275" s="72">
        <v>7295.8310546875</v>
      </c>
      <c r="N275" s="72">
        <v>2774.168701171875</v>
      </c>
      <c r="O275" s="73"/>
      <c r="P275" s="74"/>
      <c r="Q275" s="74"/>
      <c r="R275" s="46">
        <v>1</v>
      </c>
      <c r="S275" s="46">
        <v>0</v>
      </c>
      <c r="T275" s="46">
        <v>1</v>
      </c>
      <c r="U275" s="47">
        <v>0</v>
      </c>
      <c r="V275" s="47">
        <v>0.00149</v>
      </c>
      <c r="W275" s="47">
        <v>0.003688</v>
      </c>
      <c r="X275" s="79"/>
      <c r="Y275" s="79"/>
      <c r="Z275" s="47"/>
      <c r="AA275" s="69">
        <v>275</v>
      </c>
      <c r="AB275" s="69"/>
      <c r="AC275" s="70"/>
      <c r="AD275">
        <v>577</v>
      </c>
      <c r="AE275">
        <v>538</v>
      </c>
      <c r="AF275">
        <v>25949</v>
      </c>
      <c r="AG275">
        <v>59436</v>
      </c>
      <c r="AI275" t="s">
        <v>1573</v>
      </c>
      <c r="AJ275" t="s">
        <v>1749</v>
      </c>
      <c r="AK275" s="77" t="s">
        <v>1871</v>
      </c>
      <c r="AM275" s="75">
        <v>43786.81599537037</v>
      </c>
      <c r="AN275" t="s">
        <v>2207</v>
      </c>
      <c r="AO275" s="77" t="s">
        <v>2461</v>
      </c>
      <c r="AP275" t="s">
        <v>66</v>
      </c>
      <c r="AS275" s="2"/>
    </row>
    <row r="276" spans="1:45" ht="15">
      <c r="A276" s="62" t="s">
        <v>401</v>
      </c>
      <c r="B276" s="63"/>
      <c r="C276" s="63" t="s">
        <v>46</v>
      </c>
      <c r="D276" s="64"/>
      <c r="E276" s="66">
        <v>50</v>
      </c>
      <c r="F276" s="93" t="s">
        <v>2142</v>
      </c>
      <c r="G276" s="63"/>
      <c r="H276" s="67" t="str">
        <f>Vertices[[#This Row],[Vertex]]</f>
        <v>azimazman4</v>
      </c>
      <c r="I276" s="68"/>
      <c r="J276" s="68"/>
      <c r="K276" s="67" t="s">
        <v>2781</v>
      </c>
      <c r="L276" s="71"/>
      <c r="M276" s="72">
        <v>7779.3701171875</v>
      </c>
      <c r="N276" s="72">
        <v>6137.43798828125</v>
      </c>
      <c r="O276" s="73"/>
      <c r="P276" s="74"/>
      <c r="Q276" s="74"/>
      <c r="R276" s="46">
        <v>1</v>
      </c>
      <c r="S276" s="46">
        <v>0</v>
      </c>
      <c r="T276" s="46">
        <v>1</v>
      </c>
      <c r="U276" s="47">
        <v>0</v>
      </c>
      <c r="V276" s="47">
        <v>0.00149</v>
      </c>
      <c r="W276" s="47">
        <v>0.003688</v>
      </c>
      <c r="X276" s="79"/>
      <c r="Y276" s="79"/>
      <c r="Z276" s="47"/>
      <c r="AA276" s="69">
        <v>276</v>
      </c>
      <c r="AB276" s="69"/>
      <c r="AC276" s="70"/>
      <c r="AD276">
        <v>1627</v>
      </c>
      <c r="AE276">
        <v>959</v>
      </c>
      <c r="AF276">
        <v>62104</v>
      </c>
      <c r="AG276">
        <v>114517</v>
      </c>
      <c r="AI276" t="s">
        <v>1574</v>
      </c>
      <c r="AJ276" t="s">
        <v>1750</v>
      </c>
      <c r="AK276" s="77" t="s">
        <v>1872</v>
      </c>
      <c r="AM276" s="75">
        <v>41016.48238425926</v>
      </c>
      <c r="AN276" t="s">
        <v>2207</v>
      </c>
      <c r="AO276" s="77" t="s">
        <v>2462</v>
      </c>
      <c r="AP276" t="s">
        <v>66</v>
      </c>
      <c r="AS276" s="2"/>
    </row>
    <row r="277" spans="1:45" ht="15">
      <c r="A277" s="62" t="s">
        <v>402</v>
      </c>
      <c r="B277" s="63"/>
      <c r="C277" s="63" t="s">
        <v>46</v>
      </c>
      <c r="D277" s="64"/>
      <c r="E277" s="66">
        <v>50</v>
      </c>
      <c r="F277" s="93" t="s">
        <v>2143</v>
      </c>
      <c r="G277" s="63"/>
      <c r="H277" s="67" t="str">
        <f>Vertices[[#This Row],[Vertex]]</f>
        <v>fatinamuzz</v>
      </c>
      <c r="I277" s="68"/>
      <c r="J277" s="68"/>
      <c r="K277" s="67" t="s">
        <v>2782</v>
      </c>
      <c r="L277" s="71"/>
      <c r="M277" s="72">
        <v>7225.22265625</v>
      </c>
      <c r="N277" s="72">
        <v>5065.73828125</v>
      </c>
      <c r="O277" s="73"/>
      <c r="P277" s="74"/>
      <c r="Q277" s="74"/>
      <c r="R277" s="46">
        <v>1</v>
      </c>
      <c r="S277" s="46">
        <v>0</v>
      </c>
      <c r="T277" s="46">
        <v>1</v>
      </c>
      <c r="U277" s="47">
        <v>0</v>
      </c>
      <c r="V277" s="47">
        <v>0.00149</v>
      </c>
      <c r="W277" s="47">
        <v>0.003688</v>
      </c>
      <c r="X277" s="79"/>
      <c r="Y277" s="79"/>
      <c r="Z277" s="47"/>
      <c r="AA277" s="69">
        <v>277</v>
      </c>
      <c r="AB277" s="69"/>
      <c r="AC277" s="70"/>
      <c r="AD277">
        <v>1229</v>
      </c>
      <c r="AE277">
        <v>887</v>
      </c>
      <c r="AF277">
        <v>62890</v>
      </c>
      <c r="AG277">
        <v>11643</v>
      </c>
      <c r="AI277" t="s">
        <v>1575</v>
      </c>
      <c r="AK277" s="77" t="s">
        <v>1873</v>
      </c>
      <c r="AM277" s="75">
        <v>40489.64472222222</v>
      </c>
      <c r="AN277" t="s">
        <v>2207</v>
      </c>
      <c r="AO277" s="77" t="s">
        <v>2463</v>
      </c>
      <c r="AP277" t="s">
        <v>66</v>
      </c>
      <c r="AS277" s="2"/>
    </row>
    <row r="278" spans="1:45" ht="15">
      <c r="A278" s="62" t="s">
        <v>403</v>
      </c>
      <c r="B278" s="63"/>
      <c r="C278" s="63" t="s">
        <v>46</v>
      </c>
      <c r="D278" s="64"/>
      <c r="E278" s="66">
        <v>50</v>
      </c>
      <c r="F278" s="93" t="s">
        <v>2144</v>
      </c>
      <c r="G278" s="63"/>
      <c r="H278" s="67" t="str">
        <f>Vertices[[#This Row],[Vertex]]</f>
        <v>zafriezainudin</v>
      </c>
      <c r="I278" s="68"/>
      <c r="J278" s="68"/>
      <c r="K278" s="67" t="s">
        <v>2783</v>
      </c>
      <c r="L278" s="71"/>
      <c r="M278" s="72">
        <v>7200.0703125</v>
      </c>
      <c r="N278" s="72">
        <v>6892.505859375</v>
      </c>
      <c r="O278" s="73"/>
      <c r="P278" s="74"/>
      <c r="Q278" s="74"/>
      <c r="R278" s="46">
        <v>1</v>
      </c>
      <c r="S278" s="46">
        <v>0</v>
      </c>
      <c r="T278" s="46">
        <v>1</v>
      </c>
      <c r="U278" s="47">
        <v>0</v>
      </c>
      <c r="V278" s="47">
        <v>0.00149</v>
      </c>
      <c r="W278" s="47">
        <v>0.003688</v>
      </c>
      <c r="X278" s="79"/>
      <c r="Y278" s="79"/>
      <c r="Z278" s="47"/>
      <c r="AA278" s="69">
        <v>278</v>
      </c>
      <c r="AB278" s="69"/>
      <c r="AC278" s="70"/>
      <c r="AD278">
        <v>639</v>
      </c>
      <c r="AE278">
        <v>527</v>
      </c>
      <c r="AF278">
        <v>12027</v>
      </c>
      <c r="AG278">
        <v>1539</v>
      </c>
      <c r="AI278">
        <v>23</v>
      </c>
      <c r="AJ278" t="s">
        <v>1751</v>
      </c>
      <c r="AK278" s="77" t="s">
        <v>1874</v>
      </c>
      <c r="AM278" s="75">
        <v>41276.373136574075</v>
      </c>
      <c r="AN278" t="s">
        <v>2207</v>
      </c>
      <c r="AO278" s="77" t="s">
        <v>2464</v>
      </c>
      <c r="AP278" t="s">
        <v>66</v>
      </c>
      <c r="AS278" s="2"/>
    </row>
    <row r="279" spans="1:45" ht="15">
      <c r="A279" s="62" t="s">
        <v>404</v>
      </c>
      <c r="B279" s="63"/>
      <c r="C279" s="63" t="s">
        <v>46</v>
      </c>
      <c r="D279" s="64"/>
      <c r="E279" s="66">
        <v>50</v>
      </c>
      <c r="F279" s="93" t="s">
        <v>2145</v>
      </c>
      <c r="G279" s="63"/>
      <c r="H279" s="67" t="str">
        <f>Vertices[[#This Row],[Vertex]]</f>
        <v>taysinnyee</v>
      </c>
      <c r="I279" s="68"/>
      <c r="J279" s="68"/>
      <c r="K279" s="67" t="s">
        <v>2784</v>
      </c>
      <c r="L279" s="71"/>
      <c r="M279" s="72">
        <v>7326.32373046875</v>
      </c>
      <c r="N279" s="72">
        <v>3348.815673828125</v>
      </c>
      <c r="O279" s="73"/>
      <c r="P279" s="74"/>
      <c r="Q279" s="74"/>
      <c r="R279" s="46">
        <v>1</v>
      </c>
      <c r="S279" s="46">
        <v>0</v>
      </c>
      <c r="T279" s="46">
        <v>1</v>
      </c>
      <c r="U279" s="47">
        <v>0</v>
      </c>
      <c r="V279" s="47">
        <v>0.00149</v>
      </c>
      <c r="W279" s="47">
        <v>0.003688</v>
      </c>
      <c r="X279" s="79"/>
      <c r="Y279" s="79"/>
      <c r="Z279" s="47"/>
      <c r="AA279" s="69">
        <v>279</v>
      </c>
      <c r="AB279" s="69"/>
      <c r="AC279" s="70"/>
      <c r="AD279">
        <v>884</v>
      </c>
      <c r="AE279">
        <v>143</v>
      </c>
      <c r="AF279">
        <v>9540</v>
      </c>
      <c r="AG279">
        <v>34</v>
      </c>
      <c r="AJ279" t="s">
        <v>1752</v>
      </c>
      <c r="AK279" s="77" t="s">
        <v>1875</v>
      </c>
      <c r="AM279" s="75">
        <v>40085.710185185184</v>
      </c>
      <c r="AN279" t="s">
        <v>2207</v>
      </c>
      <c r="AO279" s="77" t="s">
        <v>2465</v>
      </c>
      <c r="AP279" t="s">
        <v>66</v>
      </c>
      <c r="AS279" s="2"/>
    </row>
    <row r="280" spans="1:45" ht="15">
      <c r="A280" s="62" t="s">
        <v>405</v>
      </c>
      <c r="B280" s="63"/>
      <c r="C280" s="63" t="s">
        <v>46</v>
      </c>
      <c r="D280" s="64"/>
      <c r="E280" s="66">
        <v>50</v>
      </c>
      <c r="F280" s="93" t="s">
        <v>2146</v>
      </c>
      <c r="G280" s="63"/>
      <c r="H280" s="67" t="str">
        <f>Vertices[[#This Row],[Vertex]]</f>
        <v>dianajamalll</v>
      </c>
      <c r="I280" s="68"/>
      <c r="J280" s="68"/>
      <c r="K280" s="67" t="s">
        <v>2785</v>
      </c>
      <c r="L280" s="71"/>
      <c r="M280" s="72">
        <v>5202.12255859375</v>
      </c>
      <c r="N280" s="72">
        <v>3212.237060546875</v>
      </c>
      <c r="O280" s="73"/>
      <c r="P280" s="74"/>
      <c r="Q280" s="74"/>
      <c r="R280" s="46">
        <v>1</v>
      </c>
      <c r="S280" s="46">
        <v>0</v>
      </c>
      <c r="T280" s="46">
        <v>1</v>
      </c>
      <c r="U280" s="47">
        <v>0</v>
      </c>
      <c r="V280" s="47">
        <v>0.00149</v>
      </c>
      <c r="W280" s="47">
        <v>0.003688</v>
      </c>
      <c r="X280" s="79"/>
      <c r="Y280" s="79"/>
      <c r="Z280" s="47"/>
      <c r="AA280" s="69">
        <v>280</v>
      </c>
      <c r="AB280" s="69"/>
      <c r="AC280" s="70"/>
      <c r="AD280">
        <v>531</v>
      </c>
      <c r="AE280">
        <v>544</v>
      </c>
      <c r="AF280">
        <v>16095</v>
      </c>
      <c r="AG280">
        <v>28525</v>
      </c>
      <c r="AI280" t="s">
        <v>1576</v>
      </c>
      <c r="AM280" s="75">
        <v>40984.66328703704</v>
      </c>
      <c r="AN280" t="s">
        <v>2207</v>
      </c>
      <c r="AO280" s="77" t="s">
        <v>2466</v>
      </c>
      <c r="AP280" t="s">
        <v>66</v>
      </c>
      <c r="AS280" s="2"/>
    </row>
    <row r="281" spans="1:45" ht="15">
      <c r="A281" s="62" t="s">
        <v>406</v>
      </c>
      <c r="B281" s="63"/>
      <c r="C281" s="63" t="s">
        <v>46</v>
      </c>
      <c r="D281" s="64"/>
      <c r="E281" s="66">
        <v>50</v>
      </c>
      <c r="F281" s="93" t="s">
        <v>2147</v>
      </c>
      <c r="G281" s="63"/>
      <c r="H281" s="67" t="str">
        <f>Vertices[[#This Row],[Vertex]]</f>
        <v>emmash__</v>
      </c>
      <c r="I281" s="68"/>
      <c r="J281" s="68"/>
      <c r="K281" s="67" t="s">
        <v>2786</v>
      </c>
      <c r="L281" s="71"/>
      <c r="M281" s="72">
        <v>6142.64013671875</v>
      </c>
      <c r="N281" s="72">
        <v>2336.821044921875</v>
      </c>
      <c r="O281" s="73"/>
      <c r="P281" s="74"/>
      <c r="Q281" s="74"/>
      <c r="R281" s="46">
        <v>1</v>
      </c>
      <c r="S281" s="46">
        <v>0</v>
      </c>
      <c r="T281" s="46">
        <v>1</v>
      </c>
      <c r="U281" s="47">
        <v>0</v>
      </c>
      <c r="V281" s="47">
        <v>0.00149</v>
      </c>
      <c r="W281" s="47">
        <v>0.003688</v>
      </c>
      <c r="X281" s="79"/>
      <c r="Y281" s="79"/>
      <c r="Z281" s="47"/>
      <c r="AA281" s="69">
        <v>281</v>
      </c>
      <c r="AB281" s="69"/>
      <c r="AC281" s="70"/>
      <c r="AD281">
        <v>463</v>
      </c>
      <c r="AE281">
        <v>612</v>
      </c>
      <c r="AF281">
        <v>55326</v>
      </c>
      <c r="AG281">
        <v>57601</v>
      </c>
      <c r="AI281" t="s">
        <v>1577</v>
      </c>
      <c r="AJ281" t="s">
        <v>1753</v>
      </c>
      <c r="AM281" s="75">
        <v>41040.34591435185</v>
      </c>
      <c r="AN281" t="s">
        <v>2207</v>
      </c>
      <c r="AO281" s="77" t="s">
        <v>2467</v>
      </c>
      <c r="AP281" t="s">
        <v>66</v>
      </c>
      <c r="AS281" s="2"/>
    </row>
    <row r="282" spans="1:45" ht="15">
      <c r="A282" s="62" t="s">
        <v>407</v>
      </c>
      <c r="B282" s="63"/>
      <c r="C282" s="63" t="s">
        <v>46</v>
      </c>
      <c r="D282" s="64"/>
      <c r="E282" s="66">
        <v>50</v>
      </c>
      <c r="F282" s="93" t="s">
        <v>2148</v>
      </c>
      <c r="G282" s="63"/>
      <c r="H282" s="67" t="str">
        <f>Vertices[[#This Row],[Vertex]]</f>
        <v>iniapamiska123</v>
      </c>
      <c r="I282" s="68"/>
      <c r="J282" s="68"/>
      <c r="K282" s="67" t="s">
        <v>2787</v>
      </c>
      <c r="L282" s="71"/>
      <c r="M282" s="72">
        <v>5939.8935546875</v>
      </c>
      <c r="N282" s="72">
        <v>2782.29931640625</v>
      </c>
      <c r="O282" s="73"/>
      <c r="P282" s="74"/>
      <c r="Q282" s="74"/>
      <c r="R282" s="46">
        <v>1</v>
      </c>
      <c r="S282" s="46">
        <v>0</v>
      </c>
      <c r="T282" s="46">
        <v>1</v>
      </c>
      <c r="U282" s="47">
        <v>0</v>
      </c>
      <c r="V282" s="47">
        <v>0.00149</v>
      </c>
      <c r="W282" s="47">
        <v>0.003688</v>
      </c>
      <c r="X282" s="79"/>
      <c r="Y282" s="79"/>
      <c r="Z282" s="47"/>
      <c r="AA282" s="69">
        <v>282</v>
      </c>
      <c r="AB282" s="69"/>
      <c r="AC282" s="70"/>
      <c r="AD282">
        <v>540</v>
      </c>
      <c r="AE282">
        <v>156</v>
      </c>
      <c r="AF282">
        <v>26843</v>
      </c>
      <c r="AG282">
        <v>13083</v>
      </c>
      <c r="AI282" t="s">
        <v>1578</v>
      </c>
      <c r="AM282" s="75">
        <v>42435.63900462963</v>
      </c>
      <c r="AN282" t="s">
        <v>2207</v>
      </c>
      <c r="AO282" s="77" t="s">
        <v>2468</v>
      </c>
      <c r="AP282" t="s">
        <v>66</v>
      </c>
      <c r="AS282" s="2"/>
    </row>
    <row r="283" spans="1:45" ht="15">
      <c r="A283" s="62" t="s">
        <v>408</v>
      </c>
      <c r="B283" s="63"/>
      <c r="C283" s="63" t="s">
        <v>46</v>
      </c>
      <c r="D283" s="64"/>
      <c r="E283" s="66">
        <v>50</v>
      </c>
      <c r="F283" s="93" t="s">
        <v>2149</v>
      </c>
      <c r="G283" s="63"/>
      <c r="H283" s="67" t="str">
        <f>Vertices[[#This Row],[Vertex]]</f>
        <v>masqaqa</v>
      </c>
      <c r="I283" s="68"/>
      <c r="J283" s="68"/>
      <c r="K283" s="67" t="s">
        <v>2788</v>
      </c>
      <c r="L283" s="71"/>
      <c r="M283" s="72">
        <v>8144.11083984375</v>
      </c>
      <c r="N283" s="72">
        <v>4328.2314453125</v>
      </c>
      <c r="O283" s="73"/>
      <c r="P283" s="74"/>
      <c r="Q283" s="74"/>
      <c r="R283" s="46">
        <v>1</v>
      </c>
      <c r="S283" s="46">
        <v>0</v>
      </c>
      <c r="T283" s="46">
        <v>1</v>
      </c>
      <c r="U283" s="47">
        <v>0</v>
      </c>
      <c r="V283" s="47">
        <v>0.00149</v>
      </c>
      <c r="W283" s="47">
        <v>0.003688</v>
      </c>
      <c r="X283" s="79"/>
      <c r="Y283" s="79"/>
      <c r="Z283" s="47"/>
      <c r="AA283" s="69">
        <v>283</v>
      </c>
      <c r="AB283" s="69"/>
      <c r="AC283" s="70"/>
      <c r="AD283">
        <v>1852</v>
      </c>
      <c r="AE283">
        <v>225</v>
      </c>
      <c r="AF283">
        <v>2294</v>
      </c>
      <c r="AG283">
        <v>9329</v>
      </c>
      <c r="AI283" t="s">
        <v>1579</v>
      </c>
      <c r="AJ283" t="s">
        <v>1627</v>
      </c>
      <c r="AM283" s="75">
        <v>41449.1225</v>
      </c>
      <c r="AN283" t="s">
        <v>2207</v>
      </c>
      <c r="AO283" s="77" t="s">
        <v>2469</v>
      </c>
      <c r="AP283" t="s">
        <v>66</v>
      </c>
      <c r="AS283" s="2"/>
    </row>
    <row r="284" spans="1:45" ht="15">
      <c r="A284" s="62" t="s">
        <v>409</v>
      </c>
      <c r="B284" s="63"/>
      <c r="C284" s="63" t="s">
        <v>46</v>
      </c>
      <c r="D284" s="64"/>
      <c r="E284" s="66">
        <v>50</v>
      </c>
      <c r="F284" s="93" t="s">
        <v>2150</v>
      </c>
      <c r="G284" s="63"/>
      <c r="H284" s="67" t="str">
        <f>Vertices[[#This Row],[Vertex]]</f>
        <v>shazuuu_</v>
      </c>
      <c r="I284" s="68"/>
      <c r="J284" s="68"/>
      <c r="K284" s="67" t="s">
        <v>2789</v>
      </c>
      <c r="L284" s="71"/>
      <c r="M284" s="72">
        <v>4892.16162109375</v>
      </c>
      <c r="N284" s="72">
        <v>5205.63720703125</v>
      </c>
      <c r="O284" s="73"/>
      <c r="P284" s="74"/>
      <c r="Q284" s="74"/>
      <c r="R284" s="46">
        <v>1</v>
      </c>
      <c r="S284" s="46">
        <v>0</v>
      </c>
      <c r="T284" s="46">
        <v>1</v>
      </c>
      <c r="U284" s="47">
        <v>0</v>
      </c>
      <c r="V284" s="47">
        <v>0.00149</v>
      </c>
      <c r="W284" s="47">
        <v>0.003688</v>
      </c>
      <c r="X284" s="79"/>
      <c r="Y284" s="79"/>
      <c r="Z284" s="47"/>
      <c r="AA284" s="69">
        <v>284</v>
      </c>
      <c r="AB284" s="69"/>
      <c r="AC284" s="70"/>
      <c r="AD284">
        <v>111</v>
      </c>
      <c r="AE284">
        <v>12</v>
      </c>
      <c r="AF284">
        <v>433</v>
      </c>
      <c r="AG284">
        <v>596</v>
      </c>
      <c r="AI284" t="s">
        <v>1580</v>
      </c>
      <c r="AM284" s="75">
        <v>44536.21959490741</v>
      </c>
      <c r="AN284" t="s">
        <v>2207</v>
      </c>
      <c r="AO284" s="77" t="s">
        <v>2470</v>
      </c>
      <c r="AP284" t="s">
        <v>66</v>
      </c>
      <c r="AS284" s="2"/>
    </row>
    <row r="285" spans="1:45" ht="15">
      <c r="A285" s="62" t="s">
        <v>410</v>
      </c>
      <c r="B285" s="63"/>
      <c r="C285" s="63" t="s">
        <v>46</v>
      </c>
      <c r="D285" s="64"/>
      <c r="E285" s="66">
        <v>50</v>
      </c>
      <c r="F285" s="93" t="s">
        <v>2151</v>
      </c>
      <c r="G285" s="63"/>
      <c r="H285" s="67" t="str">
        <f>Vertices[[#This Row],[Vertex]]</f>
        <v>fkrnhakimi</v>
      </c>
      <c r="I285" s="68"/>
      <c r="J285" s="68"/>
      <c r="K285" s="67" t="s">
        <v>2790</v>
      </c>
      <c r="L285" s="71"/>
      <c r="M285" s="72">
        <v>6599.45654296875</v>
      </c>
      <c r="N285" s="72">
        <v>5505.63330078125</v>
      </c>
      <c r="O285" s="73"/>
      <c r="P285" s="74"/>
      <c r="Q285" s="74"/>
      <c r="R285" s="46">
        <v>1</v>
      </c>
      <c r="S285" s="46">
        <v>0</v>
      </c>
      <c r="T285" s="46">
        <v>1</v>
      </c>
      <c r="U285" s="47">
        <v>0</v>
      </c>
      <c r="V285" s="47">
        <v>0.00149</v>
      </c>
      <c r="W285" s="47">
        <v>0.003688</v>
      </c>
      <c r="X285" s="79"/>
      <c r="Y285" s="79"/>
      <c r="Z285" s="47"/>
      <c r="AA285" s="69">
        <v>285</v>
      </c>
      <c r="AB285" s="69"/>
      <c r="AC285" s="70"/>
      <c r="AD285">
        <v>143</v>
      </c>
      <c r="AE285">
        <v>104</v>
      </c>
      <c r="AF285">
        <v>7667</v>
      </c>
      <c r="AG285">
        <v>6064</v>
      </c>
      <c r="AI285">
        <v>21</v>
      </c>
      <c r="AM285" s="75">
        <v>42148.60490740741</v>
      </c>
      <c r="AN285" t="s">
        <v>2207</v>
      </c>
      <c r="AO285" s="77" t="s">
        <v>2471</v>
      </c>
      <c r="AP285" t="s">
        <v>66</v>
      </c>
      <c r="AS285" s="2"/>
    </row>
    <row r="286" spans="1:45" ht="15">
      <c r="A286" s="62" t="s">
        <v>411</v>
      </c>
      <c r="B286" s="63"/>
      <c r="C286" s="63" t="s">
        <v>46</v>
      </c>
      <c r="D286" s="64"/>
      <c r="E286" s="66">
        <v>50</v>
      </c>
      <c r="F286" s="93" t="s">
        <v>2152</v>
      </c>
      <c r="G286" s="63"/>
      <c r="H286" s="67" t="str">
        <f>Vertices[[#This Row],[Vertex]]</f>
        <v>tycatttttt</v>
      </c>
      <c r="I286" s="68"/>
      <c r="J286" s="68"/>
      <c r="K286" s="67" t="s">
        <v>2791</v>
      </c>
      <c r="L286" s="71"/>
      <c r="M286" s="72">
        <v>6980.11279296875</v>
      </c>
      <c r="N286" s="72">
        <v>3487.7744140625</v>
      </c>
      <c r="O286" s="73"/>
      <c r="P286" s="74"/>
      <c r="Q286" s="74"/>
      <c r="R286" s="46">
        <v>1</v>
      </c>
      <c r="S286" s="46">
        <v>0</v>
      </c>
      <c r="T286" s="46">
        <v>1</v>
      </c>
      <c r="U286" s="47">
        <v>0</v>
      </c>
      <c r="V286" s="47">
        <v>0.00149</v>
      </c>
      <c r="W286" s="47">
        <v>0.003688</v>
      </c>
      <c r="X286" s="79"/>
      <c r="Y286" s="79"/>
      <c r="Z286" s="47"/>
      <c r="AA286" s="69">
        <v>286</v>
      </c>
      <c r="AB286" s="69"/>
      <c r="AC286" s="70"/>
      <c r="AD286">
        <v>750</v>
      </c>
      <c r="AE286">
        <v>1770</v>
      </c>
      <c r="AF286">
        <v>169240</v>
      </c>
      <c r="AG286">
        <v>157390</v>
      </c>
      <c r="AI286" t="s">
        <v>1581</v>
      </c>
      <c r="AM286" s="75">
        <v>40856.34578703704</v>
      </c>
      <c r="AN286" t="s">
        <v>2207</v>
      </c>
      <c r="AO286" s="77" t="s">
        <v>2472</v>
      </c>
      <c r="AP286" t="s">
        <v>66</v>
      </c>
      <c r="AS286" s="2"/>
    </row>
    <row r="287" spans="1:45" ht="15">
      <c r="A287" s="62" t="s">
        <v>412</v>
      </c>
      <c r="B287" s="63"/>
      <c r="C287" s="63" t="s">
        <v>46</v>
      </c>
      <c r="D287" s="64"/>
      <c r="E287" s="66">
        <v>50</v>
      </c>
      <c r="F287" s="93" t="s">
        <v>2153</v>
      </c>
      <c r="G287" s="63"/>
      <c r="H287" s="67" t="str">
        <f>Vertices[[#This Row],[Vertex]]</f>
        <v>nadyaaimee</v>
      </c>
      <c r="I287" s="68"/>
      <c r="J287" s="68"/>
      <c r="K287" s="67" t="s">
        <v>2792</v>
      </c>
      <c r="L287" s="71"/>
      <c r="M287" s="72">
        <v>6062.0263671875</v>
      </c>
      <c r="N287" s="72">
        <v>6922.51123046875</v>
      </c>
      <c r="O287" s="73"/>
      <c r="P287" s="74"/>
      <c r="Q287" s="74"/>
      <c r="R287" s="46">
        <v>1</v>
      </c>
      <c r="S287" s="46">
        <v>0</v>
      </c>
      <c r="T287" s="46">
        <v>1</v>
      </c>
      <c r="U287" s="47">
        <v>0</v>
      </c>
      <c r="V287" s="47">
        <v>0.00149</v>
      </c>
      <c r="W287" s="47">
        <v>0.003688</v>
      </c>
      <c r="X287" s="79"/>
      <c r="Y287" s="79"/>
      <c r="Z287" s="47"/>
      <c r="AA287" s="69">
        <v>287</v>
      </c>
      <c r="AB287" s="69"/>
      <c r="AC287" s="70"/>
      <c r="AD287">
        <v>231</v>
      </c>
      <c r="AE287">
        <v>498</v>
      </c>
      <c r="AF287">
        <v>18394</v>
      </c>
      <c r="AG287">
        <v>3651</v>
      </c>
      <c r="AM287" s="75">
        <v>41112.27097222222</v>
      </c>
      <c r="AN287" t="s">
        <v>2207</v>
      </c>
      <c r="AO287" s="77" t="s">
        <v>2473</v>
      </c>
      <c r="AP287" t="s">
        <v>66</v>
      </c>
      <c r="AS287" s="2"/>
    </row>
    <row r="288" spans="1:45" ht="15">
      <c r="A288" s="62" t="s">
        <v>413</v>
      </c>
      <c r="B288" s="63"/>
      <c r="C288" s="63" t="s">
        <v>46</v>
      </c>
      <c r="D288" s="64"/>
      <c r="E288" s="66">
        <v>50</v>
      </c>
      <c r="F288" s="93" t="s">
        <v>2154</v>
      </c>
      <c r="G288" s="63"/>
      <c r="H288" s="67" t="str">
        <f>Vertices[[#This Row],[Vertex]]</f>
        <v>frhdila</v>
      </c>
      <c r="I288" s="68"/>
      <c r="J288" s="68"/>
      <c r="K288" s="67" t="s">
        <v>2793</v>
      </c>
      <c r="L288" s="71"/>
      <c r="M288" s="72">
        <v>6244.8291015625</v>
      </c>
      <c r="N288" s="72">
        <v>7445.26708984375</v>
      </c>
      <c r="O288" s="73"/>
      <c r="P288" s="74"/>
      <c r="Q288" s="74"/>
      <c r="R288" s="46">
        <v>1</v>
      </c>
      <c r="S288" s="46">
        <v>0</v>
      </c>
      <c r="T288" s="46">
        <v>1</v>
      </c>
      <c r="U288" s="47">
        <v>0</v>
      </c>
      <c r="V288" s="47">
        <v>0.00149</v>
      </c>
      <c r="W288" s="47">
        <v>0.003688</v>
      </c>
      <c r="X288" s="79"/>
      <c r="Y288" s="79"/>
      <c r="Z288" s="47"/>
      <c r="AA288" s="69">
        <v>288</v>
      </c>
      <c r="AB288" s="69"/>
      <c r="AC288" s="70"/>
      <c r="AD288">
        <v>162</v>
      </c>
      <c r="AE288">
        <v>602</v>
      </c>
      <c r="AF288">
        <v>74928</v>
      </c>
      <c r="AG288">
        <v>1247</v>
      </c>
      <c r="AM288" s="75">
        <v>40078.161099537036</v>
      </c>
      <c r="AN288" t="s">
        <v>2207</v>
      </c>
      <c r="AO288" s="77" t="s">
        <v>2474</v>
      </c>
      <c r="AP288" t="s">
        <v>66</v>
      </c>
      <c r="AS288" s="2"/>
    </row>
    <row r="289" spans="1:45" ht="15">
      <c r="A289" s="62" t="s">
        <v>415</v>
      </c>
      <c r="B289" s="63"/>
      <c r="C289" s="63" t="s">
        <v>46</v>
      </c>
      <c r="D289" s="64"/>
      <c r="E289" s="66">
        <v>50</v>
      </c>
      <c r="F289" s="93" t="s">
        <v>2164</v>
      </c>
      <c r="G289" s="63"/>
      <c r="H289" s="67" t="str">
        <f>Vertices[[#This Row],[Vertex]]</f>
        <v>ikhazici</v>
      </c>
      <c r="I289" s="68"/>
      <c r="J289" s="68"/>
      <c r="K289" s="67" t="s">
        <v>2803</v>
      </c>
      <c r="L289" s="71"/>
      <c r="M289" s="72">
        <v>4861.81396484375</v>
      </c>
      <c r="N289" s="72">
        <v>4097.19921875</v>
      </c>
      <c r="O289" s="73"/>
      <c r="P289" s="74"/>
      <c r="Q289" s="74"/>
      <c r="R289" s="46">
        <v>1</v>
      </c>
      <c r="S289" s="46">
        <v>0</v>
      </c>
      <c r="T289" s="46">
        <v>1</v>
      </c>
      <c r="U289" s="47">
        <v>0</v>
      </c>
      <c r="V289" s="47">
        <v>0.00149</v>
      </c>
      <c r="W289" s="47">
        <v>0.003688</v>
      </c>
      <c r="X289" s="79"/>
      <c r="Y289" s="79"/>
      <c r="Z289" s="47"/>
      <c r="AA289" s="69">
        <v>289</v>
      </c>
      <c r="AB289" s="69"/>
      <c r="AC289" s="70"/>
      <c r="AD289">
        <v>516</v>
      </c>
      <c r="AE289">
        <v>421</v>
      </c>
      <c r="AF289">
        <v>20436</v>
      </c>
      <c r="AG289">
        <v>4856</v>
      </c>
      <c r="AI289" t="s">
        <v>1591</v>
      </c>
      <c r="AM289" s="75">
        <v>40142.56101851852</v>
      </c>
      <c r="AN289" t="s">
        <v>2207</v>
      </c>
      <c r="AO289" s="77" t="s">
        <v>2484</v>
      </c>
      <c r="AP289" t="s">
        <v>66</v>
      </c>
      <c r="AS289" s="2"/>
    </row>
    <row r="290" spans="1:45" ht="15">
      <c r="A290" s="62" t="s">
        <v>417</v>
      </c>
      <c r="B290" s="63"/>
      <c r="C290" s="63" t="s">
        <v>46</v>
      </c>
      <c r="D290" s="64"/>
      <c r="E290" s="66">
        <v>50</v>
      </c>
      <c r="F290" s="93" t="s">
        <v>2167</v>
      </c>
      <c r="G290" s="63"/>
      <c r="H290" s="67" t="str">
        <f>Vertices[[#This Row],[Vertex]]</f>
        <v>ashmym</v>
      </c>
      <c r="I290" s="68"/>
      <c r="J290" s="68"/>
      <c r="K290" s="67" t="s">
        <v>2806</v>
      </c>
      <c r="L290" s="71"/>
      <c r="M290" s="72">
        <v>5586.9716796875</v>
      </c>
      <c r="N290" s="72">
        <v>6533.74560546875</v>
      </c>
      <c r="O290" s="73"/>
      <c r="P290" s="74"/>
      <c r="Q290" s="74"/>
      <c r="R290" s="46">
        <v>1</v>
      </c>
      <c r="S290" s="46">
        <v>0</v>
      </c>
      <c r="T290" s="46">
        <v>1</v>
      </c>
      <c r="U290" s="47">
        <v>0</v>
      </c>
      <c r="V290" s="47">
        <v>0.00149</v>
      </c>
      <c r="W290" s="47">
        <v>0.003688</v>
      </c>
      <c r="X290" s="79"/>
      <c r="Y290" s="79"/>
      <c r="Z290" s="47"/>
      <c r="AA290" s="69">
        <v>290</v>
      </c>
      <c r="AB290" s="69"/>
      <c r="AC290" s="70"/>
      <c r="AD290">
        <v>801</v>
      </c>
      <c r="AE290">
        <v>359</v>
      </c>
      <c r="AF290">
        <v>28145</v>
      </c>
      <c r="AG290">
        <v>3710</v>
      </c>
      <c r="AI290" t="s">
        <v>1594</v>
      </c>
      <c r="AJ290">
        <v>68000</v>
      </c>
      <c r="AK290" s="77" t="s">
        <v>1876</v>
      </c>
      <c r="AM290" s="75">
        <v>40699.71523148148</v>
      </c>
      <c r="AN290" t="s">
        <v>2207</v>
      </c>
      <c r="AO290" s="77" t="s">
        <v>2487</v>
      </c>
      <c r="AP290" t="s">
        <v>66</v>
      </c>
      <c r="AS290" s="2"/>
    </row>
    <row r="291" spans="1:45" ht="15">
      <c r="A291" s="62" t="s">
        <v>418</v>
      </c>
      <c r="B291" s="63"/>
      <c r="C291" s="63" t="s">
        <v>46</v>
      </c>
      <c r="D291" s="64"/>
      <c r="E291" s="66">
        <v>50</v>
      </c>
      <c r="F291" s="93" t="s">
        <v>2168</v>
      </c>
      <c r="G291" s="63"/>
      <c r="H291" s="67" t="str">
        <f>Vertices[[#This Row],[Vertex]]</f>
        <v>mabitxch</v>
      </c>
      <c r="I291" s="68"/>
      <c r="J291" s="68"/>
      <c r="K291" s="67" t="s">
        <v>2807</v>
      </c>
      <c r="L291" s="71"/>
      <c r="M291" s="72">
        <v>6269.1416015625</v>
      </c>
      <c r="N291" s="72">
        <v>5090.00244140625</v>
      </c>
      <c r="O291" s="73"/>
      <c r="P291" s="74"/>
      <c r="Q291" s="74"/>
      <c r="R291" s="46">
        <v>1</v>
      </c>
      <c r="S291" s="46">
        <v>0</v>
      </c>
      <c r="T291" s="46">
        <v>1</v>
      </c>
      <c r="U291" s="47">
        <v>0</v>
      </c>
      <c r="V291" s="47">
        <v>0.00149</v>
      </c>
      <c r="W291" s="47">
        <v>0.003688</v>
      </c>
      <c r="X291" s="79"/>
      <c r="Y291" s="79"/>
      <c r="Z291" s="47"/>
      <c r="AA291" s="69">
        <v>291</v>
      </c>
      <c r="AB291" s="69"/>
      <c r="AC291" s="70"/>
      <c r="AD291">
        <v>6574</v>
      </c>
      <c r="AE291">
        <v>10270</v>
      </c>
      <c r="AF291">
        <v>344661</v>
      </c>
      <c r="AG291">
        <v>196076</v>
      </c>
      <c r="AI291" t="s">
        <v>1595</v>
      </c>
      <c r="AJ291" t="s">
        <v>1760</v>
      </c>
      <c r="AK291" s="77" t="s">
        <v>1877</v>
      </c>
      <c r="AM291" s="75">
        <v>41020.491956018515</v>
      </c>
      <c r="AN291" t="s">
        <v>2207</v>
      </c>
      <c r="AO291" s="77" t="s">
        <v>2488</v>
      </c>
      <c r="AP291" t="s">
        <v>66</v>
      </c>
      <c r="AS291" s="2"/>
    </row>
    <row r="292" spans="1:45" ht="15">
      <c r="A292" s="62" t="s">
        <v>420</v>
      </c>
      <c r="B292" s="63"/>
      <c r="C292" s="63" t="s">
        <v>46</v>
      </c>
      <c r="D292" s="64"/>
      <c r="E292" s="66">
        <v>50</v>
      </c>
      <c r="F292" s="93" t="s">
        <v>2171</v>
      </c>
      <c r="G292" s="63"/>
      <c r="H292" s="67" t="str">
        <f>Vertices[[#This Row],[Vertex]]</f>
        <v>bibbsdarling</v>
      </c>
      <c r="I292" s="68"/>
      <c r="J292" s="68"/>
      <c r="K292" s="67" t="s">
        <v>2810</v>
      </c>
      <c r="L292" s="71"/>
      <c r="M292" s="72">
        <v>4770.4521484375</v>
      </c>
      <c r="N292" s="72">
        <v>3902.697265625</v>
      </c>
      <c r="O292" s="73"/>
      <c r="P292" s="74"/>
      <c r="Q292" s="74"/>
      <c r="R292" s="46">
        <v>1</v>
      </c>
      <c r="S292" s="46">
        <v>0</v>
      </c>
      <c r="T292" s="46">
        <v>1</v>
      </c>
      <c r="U292" s="47">
        <v>0</v>
      </c>
      <c r="V292" s="47">
        <v>0.00149</v>
      </c>
      <c r="W292" s="47">
        <v>0.003688</v>
      </c>
      <c r="X292" s="79"/>
      <c r="Y292" s="79"/>
      <c r="Z292" s="47"/>
      <c r="AA292" s="69">
        <v>292</v>
      </c>
      <c r="AB292" s="69"/>
      <c r="AC292" s="70"/>
      <c r="AD292">
        <v>89</v>
      </c>
      <c r="AE292">
        <v>432</v>
      </c>
      <c r="AF292">
        <v>30065</v>
      </c>
      <c r="AG292">
        <v>579</v>
      </c>
      <c r="AI292" t="s">
        <v>1597</v>
      </c>
      <c r="AM292" s="75">
        <v>42616.13967592592</v>
      </c>
      <c r="AN292" t="s">
        <v>2207</v>
      </c>
      <c r="AO292" s="77" t="s">
        <v>2491</v>
      </c>
      <c r="AP292" t="s">
        <v>66</v>
      </c>
      <c r="AS292" s="2"/>
    </row>
    <row r="293" spans="1:45" ht="15">
      <c r="A293" s="62" t="s">
        <v>421</v>
      </c>
      <c r="B293" s="63"/>
      <c r="C293" s="63" t="s">
        <v>46</v>
      </c>
      <c r="D293" s="64"/>
      <c r="E293" s="66">
        <v>50</v>
      </c>
      <c r="F293" s="93" t="s">
        <v>2172</v>
      </c>
      <c r="G293" s="63"/>
      <c r="H293" s="67" t="str">
        <f>Vertices[[#This Row],[Vertex]]</f>
        <v>zakirhakim</v>
      </c>
      <c r="I293" s="68"/>
      <c r="J293" s="68"/>
      <c r="K293" s="67" t="s">
        <v>2811</v>
      </c>
      <c r="L293" s="71"/>
      <c r="M293" s="72">
        <v>5489.3857421875</v>
      </c>
      <c r="N293" s="72">
        <v>4084.54150390625</v>
      </c>
      <c r="O293" s="73"/>
      <c r="P293" s="74"/>
      <c r="Q293" s="74"/>
      <c r="R293" s="46">
        <v>1</v>
      </c>
      <c r="S293" s="46">
        <v>0</v>
      </c>
      <c r="T293" s="46">
        <v>1</v>
      </c>
      <c r="U293" s="47">
        <v>0</v>
      </c>
      <c r="V293" s="47">
        <v>0.00149</v>
      </c>
      <c r="W293" s="47">
        <v>0.003688</v>
      </c>
      <c r="X293" s="79"/>
      <c r="Y293" s="79"/>
      <c r="Z293" s="47"/>
      <c r="AA293" s="69">
        <v>293</v>
      </c>
      <c r="AB293" s="69"/>
      <c r="AC293" s="70"/>
      <c r="AD293">
        <v>120</v>
      </c>
      <c r="AE293">
        <v>880</v>
      </c>
      <c r="AF293">
        <v>104126</v>
      </c>
      <c r="AG293">
        <v>1054</v>
      </c>
      <c r="AJ293" t="s">
        <v>1762</v>
      </c>
      <c r="AK293" s="77" t="s">
        <v>1878</v>
      </c>
      <c r="AM293" s="75">
        <v>41179.578194444446</v>
      </c>
      <c r="AN293" t="s">
        <v>2207</v>
      </c>
      <c r="AO293" s="77" t="s">
        <v>2492</v>
      </c>
      <c r="AP293" t="s">
        <v>66</v>
      </c>
      <c r="AS293" s="2"/>
    </row>
    <row r="294" spans="1:45" ht="15">
      <c r="A294" s="62" t="s">
        <v>422</v>
      </c>
      <c r="B294" s="63"/>
      <c r="C294" s="63" t="s">
        <v>46</v>
      </c>
      <c r="D294" s="64"/>
      <c r="E294" s="66">
        <v>50</v>
      </c>
      <c r="F294" s="93" t="s">
        <v>2173</v>
      </c>
      <c r="G294" s="63"/>
      <c r="H294" s="67" t="str">
        <f>Vertices[[#This Row],[Vertex]]</f>
        <v>ouhhmiera</v>
      </c>
      <c r="I294" s="68"/>
      <c r="J294" s="68"/>
      <c r="K294" s="67" t="s">
        <v>2812</v>
      </c>
      <c r="L294" s="71"/>
      <c r="M294" s="72">
        <v>7121.92236328125</v>
      </c>
      <c r="N294" s="72">
        <v>3595.929931640625</v>
      </c>
      <c r="O294" s="73"/>
      <c r="P294" s="74"/>
      <c r="Q294" s="74"/>
      <c r="R294" s="46">
        <v>1</v>
      </c>
      <c r="S294" s="46">
        <v>0</v>
      </c>
      <c r="T294" s="46">
        <v>1</v>
      </c>
      <c r="U294" s="47">
        <v>0</v>
      </c>
      <c r="V294" s="47">
        <v>0.00149</v>
      </c>
      <c r="W294" s="47">
        <v>0.003688</v>
      </c>
      <c r="X294" s="79"/>
      <c r="Y294" s="79"/>
      <c r="Z294" s="47"/>
      <c r="AA294" s="69">
        <v>294</v>
      </c>
      <c r="AB294" s="69"/>
      <c r="AC294" s="70"/>
      <c r="AD294">
        <v>360</v>
      </c>
      <c r="AE294">
        <v>404</v>
      </c>
      <c r="AF294">
        <v>46344</v>
      </c>
      <c r="AG294">
        <v>202</v>
      </c>
      <c r="AI294" t="s">
        <v>1598</v>
      </c>
      <c r="AJ294" t="s">
        <v>1763</v>
      </c>
      <c r="AK294" s="77" t="s">
        <v>1879</v>
      </c>
      <c r="AM294" s="75">
        <v>40358.492418981485</v>
      </c>
      <c r="AN294" t="s">
        <v>2207</v>
      </c>
      <c r="AO294" s="77" t="s">
        <v>2493</v>
      </c>
      <c r="AP294" t="s">
        <v>66</v>
      </c>
      <c r="AS294" s="2"/>
    </row>
    <row r="295" spans="1:45" ht="15">
      <c r="A295" s="62" t="s">
        <v>423</v>
      </c>
      <c r="B295" s="96"/>
      <c r="C295" s="63" t="s">
        <v>46</v>
      </c>
      <c r="D295" s="64"/>
      <c r="E295" s="66">
        <v>50</v>
      </c>
      <c r="F295" s="93" t="s">
        <v>2174</v>
      </c>
      <c r="G295" s="63"/>
      <c r="H295" s="67" t="str">
        <f>Vertices[[#This Row],[Vertex]]</f>
        <v>aksurflongboard</v>
      </c>
      <c r="I295" s="68"/>
      <c r="J295" s="68"/>
      <c r="K295" s="67" t="s">
        <v>2813</v>
      </c>
      <c r="L295" s="71"/>
      <c r="M295" s="72">
        <v>6437.64111328125</v>
      </c>
      <c r="N295" s="72">
        <v>4107.41650390625</v>
      </c>
      <c r="O295" s="73"/>
      <c r="P295" s="74"/>
      <c r="Q295" s="74"/>
      <c r="R295" s="46">
        <v>1</v>
      </c>
      <c r="S295" s="46">
        <v>0</v>
      </c>
      <c r="T295" s="46">
        <v>1</v>
      </c>
      <c r="U295" s="47">
        <v>0</v>
      </c>
      <c r="V295" s="47">
        <v>0.00149</v>
      </c>
      <c r="W295" s="47">
        <v>0.003688</v>
      </c>
      <c r="X295" s="79"/>
      <c r="Y295" s="79"/>
      <c r="Z295" s="47"/>
      <c r="AA295" s="69">
        <v>295</v>
      </c>
      <c r="AB295" s="69"/>
      <c r="AC295" s="70"/>
      <c r="AD295">
        <v>2583</v>
      </c>
      <c r="AE295">
        <v>643</v>
      </c>
      <c r="AF295">
        <v>24068</v>
      </c>
      <c r="AG295">
        <v>46548</v>
      </c>
      <c r="AI295" t="s">
        <v>1599</v>
      </c>
      <c r="AJ295" t="s">
        <v>1764</v>
      </c>
      <c r="AM295" s="75">
        <v>40291.203518518516</v>
      </c>
      <c r="AN295" t="s">
        <v>2207</v>
      </c>
      <c r="AO295" s="77" t="s">
        <v>2494</v>
      </c>
      <c r="AP295" t="s">
        <v>66</v>
      </c>
      <c r="AS295" s="2"/>
    </row>
    <row r="296" spans="1:45" ht="15">
      <c r="A296" s="62" t="s">
        <v>424</v>
      </c>
      <c r="B296" s="63"/>
      <c r="C296" s="63" t="s">
        <v>46</v>
      </c>
      <c r="D296" s="64"/>
      <c r="E296" s="66">
        <v>50</v>
      </c>
      <c r="F296" s="93" t="s">
        <v>2175</v>
      </c>
      <c r="G296" s="63"/>
      <c r="H296" s="67" t="str">
        <f>Vertices[[#This Row],[Vertex]]</f>
        <v>baby_noor84</v>
      </c>
      <c r="I296" s="68"/>
      <c r="J296" s="68"/>
      <c r="K296" s="67" t="s">
        <v>2814</v>
      </c>
      <c r="L296" s="71"/>
      <c r="M296" s="72">
        <v>4672.9169921875</v>
      </c>
      <c r="N296" s="72">
        <v>4377.47119140625</v>
      </c>
      <c r="O296" s="73"/>
      <c r="P296" s="74"/>
      <c r="Q296" s="74"/>
      <c r="R296" s="46">
        <v>1</v>
      </c>
      <c r="S296" s="46">
        <v>0</v>
      </c>
      <c r="T296" s="46">
        <v>1</v>
      </c>
      <c r="U296" s="47">
        <v>0</v>
      </c>
      <c r="V296" s="47">
        <v>0.00149</v>
      </c>
      <c r="W296" s="47">
        <v>0.003688</v>
      </c>
      <c r="X296" s="79"/>
      <c r="Y296" s="79"/>
      <c r="Z296" s="47"/>
      <c r="AA296" s="69">
        <v>296</v>
      </c>
      <c r="AB296" s="69"/>
      <c r="AC296" s="70"/>
      <c r="AD296">
        <v>189</v>
      </c>
      <c r="AE296">
        <v>254</v>
      </c>
      <c r="AF296">
        <v>3201</v>
      </c>
      <c r="AG296">
        <v>14975</v>
      </c>
      <c r="AI296" t="s">
        <v>1600</v>
      </c>
      <c r="AJ296" t="s">
        <v>1765</v>
      </c>
      <c r="AM296" s="75">
        <v>40629.149409722224</v>
      </c>
      <c r="AN296" t="s">
        <v>2207</v>
      </c>
      <c r="AO296" s="77" t="s">
        <v>2495</v>
      </c>
      <c r="AP296" t="s">
        <v>66</v>
      </c>
      <c r="AS296" s="2"/>
    </row>
    <row r="297" spans="1:45" ht="15">
      <c r="A297" s="62" t="s">
        <v>425</v>
      </c>
      <c r="B297" s="63"/>
      <c r="C297" s="63" t="s">
        <v>46</v>
      </c>
      <c r="D297" s="64"/>
      <c r="E297" s="66">
        <v>50</v>
      </c>
      <c r="F297" s="93" t="s">
        <v>2176</v>
      </c>
      <c r="G297" s="63"/>
      <c r="H297" s="67" t="str">
        <f>Vertices[[#This Row],[Vertex]]</f>
        <v>loveskve</v>
      </c>
      <c r="I297" s="68"/>
      <c r="J297" s="68"/>
      <c r="K297" s="67" t="s">
        <v>2815</v>
      </c>
      <c r="L297" s="71"/>
      <c r="M297" s="72">
        <v>7466</v>
      </c>
      <c r="N297" s="72">
        <v>7003.80517578125</v>
      </c>
      <c r="O297" s="73"/>
      <c r="P297" s="74"/>
      <c r="Q297" s="74"/>
      <c r="R297" s="46">
        <v>1</v>
      </c>
      <c r="S297" s="46">
        <v>0</v>
      </c>
      <c r="T297" s="46">
        <v>1</v>
      </c>
      <c r="U297" s="47">
        <v>0</v>
      </c>
      <c r="V297" s="47">
        <v>0.00149</v>
      </c>
      <c r="W297" s="47">
        <v>0.003688</v>
      </c>
      <c r="X297" s="79"/>
      <c r="Y297" s="79"/>
      <c r="Z297" s="47"/>
      <c r="AA297" s="69">
        <v>297</v>
      </c>
      <c r="AB297" s="69"/>
      <c r="AC297" s="70"/>
      <c r="AD297">
        <v>57</v>
      </c>
      <c r="AE297">
        <v>24</v>
      </c>
      <c r="AF297">
        <v>5073</v>
      </c>
      <c r="AG297">
        <v>14876</v>
      </c>
      <c r="AI297" t="s">
        <v>1601</v>
      </c>
      <c r="AM297" s="75">
        <v>43920.24136574074</v>
      </c>
      <c r="AN297" t="s">
        <v>2207</v>
      </c>
      <c r="AO297" s="77" t="s">
        <v>2496</v>
      </c>
      <c r="AP297" t="s">
        <v>66</v>
      </c>
      <c r="AS297" s="2"/>
    </row>
    <row r="298" spans="1:45" ht="15">
      <c r="A298" s="62" t="s">
        <v>427</v>
      </c>
      <c r="B298" s="63"/>
      <c r="C298" s="63" t="s">
        <v>46</v>
      </c>
      <c r="D298" s="64"/>
      <c r="E298" s="66">
        <v>50</v>
      </c>
      <c r="F298" s="93" t="s">
        <v>2178</v>
      </c>
      <c r="G298" s="63"/>
      <c r="H298" s="67" t="str">
        <f>Vertices[[#This Row],[Vertex]]</f>
        <v>woridbestperson</v>
      </c>
      <c r="I298" s="68"/>
      <c r="J298" s="68"/>
      <c r="K298" s="67" t="s">
        <v>2817</v>
      </c>
      <c r="L298" s="71"/>
      <c r="M298" s="72">
        <v>7689.9345703125</v>
      </c>
      <c r="N298" s="72">
        <v>6083.951171875</v>
      </c>
      <c r="O298" s="73"/>
      <c r="P298" s="74"/>
      <c r="Q298" s="74"/>
      <c r="R298" s="46">
        <v>1</v>
      </c>
      <c r="S298" s="46">
        <v>0</v>
      </c>
      <c r="T298" s="46">
        <v>1</v>
      </c>
      <c r="U298" s="47">
        <v>0</v>
      </c>
      <c r="V298" s="47">
        <v>0.00149</v>
      </c>
      <c r="W298" s="47">
        <v>0.003688</v>
      </c>
      <c r="X298" s="79"/>
      <c r="Y298" s="79"/>
      <c r="Z298" s="47"/>
      <c r="AA298" s="69">
        <v>298</v>
      </c>
      <c r="AB298" s="69"/>
      <c r="AC298" s="70"/>
      <c r="AD298">
        <v>632</v>
      </c>
      <c r="AE298">
        <v>2033</v>
      </c>
      <c r="AF298">
        <v>26196</v>
      </c>
      <c r="AG298">
        <v>26297</v>
      </c>
      <c r="AI298" t="s">
        <v>1603</v>
      </c>
      <c r="AM298" s="75">
        <v>40658.497708333336</v>
      </c>
      <c r="AN298" t="s">
        <v>2207</v>
      </c>
      <c r="AO298" s="77" t="s">
        <v>2498</v>
      </c>
      <c r="AP298" t="s">
        <v>66</v>
      </c>
      <c r="AS298" s="2"/>
    </row>
    <row r="299" spans="1:45" ht="15">
      <c r="A299" s="62" t="s">
        <v>428</v>
      </c>
      <c r="B299" s="63"/>
      <c r="C299" s="63" t="s">
        <v>46</v>
      </c>
      <c r="D299" s="64"/>
      <c r="E299" s="66">
        <v>50</v>
      </c>
      <c r="F299" s="93" t="s">
        <v>2179</v>
      </c>
      <c r="G299" s="63"/>
      <c r="H299" s="67" t="str">
        <f>Vertices[[#This Row],[Vertex]]</f>
        <v>sisuhailahh</v>
      </c>
      <c r="I299" s="68"/>
      <c r="J299" s="68"/>
      <c r="K299" s="67" t="s">
        <v>2818</v>
      </c>
      <c r="L299" s="71"/>
      <c r="M299" s="72">
        <v>7479.1943359375</v>
      </c>
      <c r="N299" s="72">
        <v>6888.46337890625</v>
      </c>
      <c r="O299" s="73"/>
      <c r="P299" s="74"/>
      <c r="Q299" s="74"/>
      <c r="R299" s="46">
        <v>1</v>
      </c>
      <c r="S299" s="46">
        <v>0</v>
      </c>
      <c r="T299" s="46">
        <v>1</v>
      </c>
      <c r="U299" s="47">
        <v>0</v>
      </c>
      <c r="V299" s="47">
        <v>0.00149</v>
      </c>
      <c r="W299" s="47">
        <v>0.003688</v>
      </c>
      <c r="X299" s="79"/>
      <c r="Y299" s="79"/>
      <c r="Z299" s="47"/>
      <c r="AA299" s="69">
        <v>299</v>
      </c>
      <c r="AB299" s="69"/>
      <c r="AC299" s="70"/>
      <c r="AD299">
        <v>566</v>
      </c>
      <c r="AE299">
        <v>368</v>
      </c>
      <c r="AF299">
        <v>5554</v>
      </c>
      <c r="AG299">
        <v>2456</v>
      </c>
      <c r="AI299" t="s">
        <v>1604</v>
      </c>
      <c r="AK299" s="77" t="s">
        <v>1880</v>
      </c>
      <c r="AM299" s="75">
        <v>42741.268912037034</v>
      </c>
      <c r="AN299" t="s">
        <v>2207</v>
      </c>
      <c r="AO299" s="77" t="s">
        <v>2499</v>
      </c>
      <c r="AP299" t="s">
        <v>66</v>
      </c>
      <c r="AS299" s="2"/>
    </row>
    <row r="300" spans="1:45" ht="15">
      <c r="A300" s="62" t="s">
        <v>429</v>
      </c>
      <c r="B300" s="63"/>
      <c r="C300" s="63" t="s">
        <v>46</v>
      </c>
      <c r="D300" s="64"/>
      <c r="E300" s="66">
        <v>50</v>
      </c>
      <c r="F300" s="93" t="s">
        <v>2180</v>
      </c>
      <c r="G300" s="63"/>
      <c r="H300" s="67" t="str">
        <f>Vertices[[#This Row],[Vertex]]</f>
        <v>nurizzatin_</v>
      </c>
      <c r="I300" s="68"/>
      <c r="J300" s="68"/>
      <c r="K300" s="67" t="s">
        <v>2819</v>
      </c>
      <c r="L300" s="71"/>
      <c r="M300" s="72">
        <v>8206.5927734375</v>
      </c>
      <c r="N300" s="72">
        <v>4627.1025390625</v>
      </c>
      <c r="O300" s="73"/>
      <c r="P300" s="74"/>
      <c r="Q300" s="74"/>
      <c r="R300" s="46">
        <v>1</v>
      </c>
      <c r="S300" s="46">
        <v>0</v>
      </c>
      <c r="T300" s="46">
        <v>1</v>
      </c>
      <c r="U300" s="47">
        <v>0</v>
      </c>
      <c r="V300" s="47">
        <v>0.00149</v>
      </c>
      <c r="W300" s="47">
        <v>0.003688</v>
      </c>
      <c r="X300" s="79"/>
      <c r="Y300" s="79"/>
      <c r="Z300" s="47"/>
      <c r="AA300" s="69">
        <v>300</v>
      </c>
      <c r="AB300" s="69"/>
      <c r="AC300" s="70"/>
      <c r="AD300">
        <v>358</v>
      </c>
      <c r="AE300">
        <v>388</v>
      </c>
      <c r="AF300">
        <v>28350</v>
      </c>
      <c r="AG300">
        <v>6843</v>
      </c>
      <c r="AI300" t="s">
        <v>1605</v>
      </c>
      <c r="AJ300" t="s">
        <v>1627</v>
      </c>
      <c r="AM300" s="75">
        <v>40701.524351851855</v>
      </c>
      <c r="AN300" t="s">
        <v>2207</v>
      </c>
      <c r="AO300" s="77" t="s">
        <v>2500</v>
      </c>
      <c r="AP300" t="s">
        <v>66</v>
      </c>
      <c r="AS300" s="2"/>
    </row>
    <row r="301" spans="1:45" ht="15">
      <c r="A301" s="62" t="s">
        <v>431</v>
      </c>
      <c r="B301" s="63"/>
      <c r="C301" s="63" t="s">
        <v>46</v>
      </c>
      <c r="D301" s="64"/>
      <c r="E301" s="66">
        <v>50</v>
      </c>
      <c r="F301" s="93" t="s">
        <v>2182</v>
      </c>
      <c r="G301" s="63"/>
      <c r="H301" s="67" t="str">
        <f>Vertices[[#This Row],[Vertex]]</f>
        <v>lisamorni</v>
      </c>
      <c r="I301" s="68"/>
      <c r="J301" s="68"/>
      <c r="K301" s="67" t="s">
        <v>2821</v>
      </c>
      <c r="L301" s="71"/>
      <c r="M301" s="72">
        <v>4818.15283203125</v>
      </c>
      <c r="N301" s="72">
        <v>3990.919189453125</v>
      </c>
      <c r="O301" s="73"/>
      <c r="P301" s="74"/>
      <c r="Q301" s="74"/>
      <c r="R301" s="46">
        <v>1</v>
      </c>
      <c r="S301" s="46">
        <v>0</v>
      </c>
      <c r="T301" s="46">
        <v>1</v>
      </c>
      <c r="U301" s="47">
        <v>0</v>
      </c>
      <c r="V301" s="47">
        <v>0.00149</v>
      </c>
      <c r="W301" s="47">
        <v>0.003688</v>
      </c>
      <c r="X301" s="79"/>
      <c r="Y301" s="79"/>
      <c r="Z301" s="47"/>
      <c r="AA301" s="69">
        <v>301</v>
      </c>
      <c r="AB301" s="69"/>
      <c r="AC301" s="70"/>
      <c r="AD301">
        <v>224</v>
      </c>
      <c r="AE301">
        <v>74</v>
      </c>
      <c r="AF301">
        <v>3743</v>
      </c>
      <c r="AG301">
        <v>965</v>
      </c>
      <c r="AI301" t="s">
        <v>1607</v>
      </c>
      <c r="AM301" s="75">
        <v>40572.60008101852</v>
      </c>
      <c r="AN301" t="s">
        <v>2207</v>
      </c>
      <c r="AO301" s="77" t="s">
        <v>2502</v>
      </c>
      <c r="AP301" t="s">
        <v>66</v>
      </c>
      <c r="AS301" s="2"/>
    </row>
    <row r="302" spans="1:45" ht="15">
      <c r="A302" s="62" t="s">
        <v>432</v>
      </c>
      <c r="B302" s="63"/>
      <c r="C302" s="63" t="s">
        <v>46</v>
      </c>
      <c r="D302" s="64"/>
      <c r="E302" s="66">
        <v>50</v>
      </c>
      <c r="F302" s="93" t="s">
        <v>2183</v>
      </c>
      <c r="G302" s="63"/>
      <c r="H302" s="67" t="str">
        <f>Vertices[[#This Row],[Vertex]]</f>
        <v>_ari4nn4_</v>
      </c>
      <c r="I302" s="68"/>
      <c r="J302" s="68"/>
      <c r="K302" s="67" t="s">
        <v>2822</v>
      </c>
      <c r="L302" s="71"/>
      <c r="M302" s="72">
        <v>6910.802734375</v>
      </c>
      <c r="N302" s="72">
        <v>6243.71875</v>
      </c>
      <c r="O302" s="73"/>
      <c r="P302" s="74"/>
      <c r="Q302" s="74"/>
      <c r="R302" s="46">
        <v>1</v>
      </c>
      <c r="S302" s="46">
        <v>0</v>
      </c>
      <c r="T302" s="46">
        <v>1</v>
      </c>
      <c r="U302" s="47">
        <v>0</v>
      </c>
      <c r="V302" s="47">
        <v>0.00149</v>
      </c>
      <c r="W302" s="47">
        <v>0.003688</v>
      </c>
      <c r="X302" s="79"/>
      <c r="Y302" s="79"/>
      <c r="Z302" s="47"/>
      <c r="AA302" s="69">
        <v>302</v>
      </c>
      <c r="AB302" s="69"/>
      <c r="AC302" s="70"/>
      <c r="AD302">
        <v>186</v>
      </c>
      <c r="AE302">
        <v>29276</v>
      </c>
      <c r="AF302">
        <v>1958</v>
      </c>
      <c r="AG302">
        <v>10490</v>
      </c>
      <c r="AI302" t="s">
        <v>1608</v>
      </c>
      <c r="AJ302" t="s">
        <v>1766</v>
      </c>
      <c r="AM302" s="75">
        <v>44338.289143518516</v>
      </c>
      <c r="AN302" t="s">
        <v>2207</v>
      </c>
      <c r="AO302" s="77" t="s">
        <v>2503</v>
      </c>
      <c r="AP302" t="s">
        <v>66</v>
      </c>
      <c r="AS302" s="2"/>
    </row>
    <row r="303" spans="1:45" ht="15">
      <c r="A303" s="62" t="s">
        <v>433</v>
      </c>
      <c r="B303" s="63"/>
      <c r="C303" s="63" t="s">
        <v>46</v>
      </c>
      <c r="D303" s="64"/>
      <c r="E303" s="66">
        <v>50</v>
      </c>
      <c r="F303" s="93" t="s">
        <v>2184</v>
      </c>
      <c r="G303" s="63"/>
      <c r="H303" s="67" t="str">
        <f>Vertices[[#This Row],[Vertex]]</f>
        <v>saraaidris</v>
      </c>
      <c r="I303" s="68"/>
      <c r="J303" s="68"/>
      <c r="K303" s="67" t="s">
        <v>2823</v>
      </c>
      <c r="L303" s="71"/>
      <c r="M303" s="72">
        <v>7215.66455078125</v>
      </c>
      <c r="N303" s="72">
        <v>2610.8408203125</v>
      </c>
      <c r="O303" s="73"/>
      <c r="P303" s="74"/>
      <c r="Q303" s="74"/>
      <c r="R303" s="46">
        <v>1</v>
      </c>
      <c r="S303" s="46">
        <v>0</v>
      </c>
      <c r="T303" s="46">
        <v>1</v>
      </c>
      <c r="U303" s="47">
        <v>0</v>
      </c>
      <c r="V303" s="47">
        <v>0.00149</v>
      </c>
      <c r="W303" s="47">
        <v>0.003688</v>
      </c>
      <c r="X303" s="79"/>
      <c r="Y303" s="79"/>
      <c r="Z303" s="47"/>
      <c r="AA303" s="69">
        <v>303</v>
      </c>
      <c r="AB303" s="69"/>
      <c r="AC303" s="70"/>
      <c r="AD303">
        <v>132</v>
      </c>
      <c r="AE303">
        <v>49</v>
      </c>
      <c r="AF303">
        <v>2134</v>
      </c>
      <c r="AG303">
        <v>549</v>
      </c>
      <c r="AI303" t="s">
        <v>1609</v>
      </c>
      <c r="AK303" s="77" t="s">
        <v>1881</v>
      </c>
      <c r="AM303" s="75">
        <v>44656.436006944445</v>
      </c>
      <c r="AN303" t="s">
        <v>2207</v>
      </c>
      <c r="AO303" s="77" t="s">
        <v>2504</v>
      </c>
      <c r="AP303" t="s">
        <v>66</v>
      </c>
      <c r="AS303" s="2"/>
    </row>
    <row r="304" spans="1:45" ht="15">
      <c r="A304" s="62" t="s">
        <v>434</v>
      </c>
      <c r="B304" s="63"/>
      <c r="C304" s="63" t="s">
        <v>46</v>
      </c>
      <c r="D304" s="64"/>
      <c r="E304" s="66">
        <v>50</v>
      </c>
      <c r="F304" s="93" t="s">
        <v>2185</v>
      </c>
      <c r="G304" s="63"/>
      <c r="H304" s="67" t="str">
        <f>Vertices[[#This Row],[Vertex]]</f>
        <v>miikbean</v>
      </c>
      <c r="I304" s="68"/>
      <c r="J304" s="68"/>
      <c r="K304" s="67" t="s">
        <v>2824</v>
      </c>
      <c r="L304" s="71"/>
      <c r="M304" s="72">
        <v>4825.111328125</v>
      </c>
      <c r="N304" s="72">
        <v>6306.8818359375</v>
      </c>
      <c r="O304" s="73"/>
      <c r="P304" s="74"/>
      <c r="Q304" s="74"/>
      <c r="R304" s="46">
        <v>1</v>
      </c>
      <c r="S304" s="46">
        <v>0</v>
      </c>
      <c r="T304" s="46">
        <v>1</v>
      </c>
      <c r="U304" s="47">
        <v>0</v>
      </c>
      <c r="V304" s="47">
        <v>0.00149</v>
      </c>
      <c r="W304" s="47">
        <v>0.003688</v>
      </c>
      <c r="X304" s="79"/>
      <c r="Y304" s="79"/>
      <c r="Z304" s="47"/>
      <c r="AA304" s="69">
        <v>304</v>
      </c>
      <c r="AB304" s="69"/>
      <c r="AC304" s="70"/>
      <c r="AD304">
        <v>291</v>
      </c>
      <c r="AE304">
        <v>332</v>
      </c>
      <c r="AF304">
        <v>7443</v>
      </c>
      <c r="AG304">
        <v>44</v>
      </c>
      <c r="AI304" t="s">
        <v>1610</v>
      </c>
      <c r="AJ304" t="s">
        <v>1432</v>
      </c>
      <c r="AM304" s="75">
        <v>44134.80237268518</v>
      </c>
      <c r="AN304" t="s">
        <v>2207</v>
      </c>
      <c r="AO304" s="77" t="s">
        <v>2505</v>
      </c>
      <c r="AP304" t="s">
        <v>66</v>
      </c>
      <c r="AS304" s="2"/>
    </row>
    <row r="305" spans="1:45" ht="15">
      <c r="A305" s="62" t="s">
        <v>436</v>
      </c>
      <c r="B305" s="63"/>
      <c r="C305" s="63" t="s">
        <v>46</v>
      </c>
      <c r="D305" s="64"/>
      <c r="E305" s="66">
        <v>50</v>
      </c>
      <c r="F305" s="93" t="s">
        <v>2187</v>
      </c>
      <c r="G305" s="63"/>
      <c r="H305" s="67" t="str">
        <f>Vertices[[#This Row],[Vertex]]</f>
        <v>mrs_dongjun</v>
      </c>
      <c r="I305" s="68"/>
      <c r="J305" s="68"/>
      <c r="K305" s="67" t="s">
        <v>2826</v>
      </c>
      <c r="L305" s="71"/>
      <c r="M305" s="72">
        <v>8011.0703125</v>
      </c>
      <c r="N305" s="72">
        <v>5013.15380859375</v>
      </c>
      <c r="O305" s="73"/>
      <c r="P305" s="74"/>
      <c r="Q305" s="74"/>
      <c r="R305" s="46">
        <v>1</v>
      </c>
      <c r="S305" s="46">
        <v>0</v>
      </c>
      <c r="T305" s="46">
        <v>1</v>
      </c>
      <c r="U305" s="47">
        <v>0</v>
      </c>
      <c r="V305" s="47">
        <v>0.00149</v>
      </c>
      <c r="W305" s="47">
        <v>0.003688</v>
      </c>
      <c r="X305" s="79"/>
      <c r="Y305" s="79"/>
      <c r="Z305" s="47"/>
      <c r="AA305" s="69">
        <v>305</v>
      </c>
      <c r="AB305" s="69"/>
      <c r="AC305" s="70"/>
      <c r="AD305">
        <v>1935</v>
      </c>
      <c r="AE305">
        <v>927</v>
      </c>
      <c r="AF305">
        <v>212034</v>
      </c>
      <c r="AG305">
        <v>312355</v>
      </c>
      <c r="AI305" t="s">
        <v>1612</v>
      </c>
      <c r="AJ305" t="s">
        <v>1768</v>
      </c>
      <c r="AM305" s="75">
        <v>40152.38909722222</v>
      </c>
      <c r="AN305" t="s">
        <v>2207</v>
      </c>
      <c r="AO305" s="77" t="s">
        <v>2507</v>
      </c>
      <c r="AP305" t="s">
        <v>66</v>
      </c>
      <c r="AS305" s="2"/>
    </row>
    <row r="306" spans="1:45" ht="15">
      <c r="A306" s="62" t="s">
        <v>437</v>
      </c>
      <c r="B306" s="63"/>
      <c r="C306" s="63" t="s">
        <v>46</v>
      </c>
      <c r="D306" s="64"/>
      <c r="E306" s="66">
        <v>50</v>
      </c>
      <c r="F306" s="93" t="s">
        <v>2188</v>
      </c>
      <c r="G306" s="63"/>
      <c r="H306" s="67" t="str">
        <f>Vertices[[#This Row],[Vertex]]</f>
        <v>izzazlyfikri</v>
      </c>
      <c r="I306" s="68"/>
      <c r="J306" s="68"/>
      <c r="K306" s="67" t="s">
        <v>2827</v>
      </c>
      <c r="L306" s="71"/>
      <c r="M306" s="72">
        <v>5671.58544921875</v>
      </c>
      <c r="N306" s="72">
        <v>2690.951416015625</v>
      </c>
      <c r="O306" s="73"/>
      <c r="P306" s="74"/>
      <c r="Q306" s="74"/>
      <c r="R306" s="46">
        <v>1</v>
      </c>
      <c r="S306" s="46">
        <v>0</v>
      </c>
      <c r="T306" s="46">
        <v>1</v>
      </c>
      <c r="U306" s="47">
        <v>0</v>
      </c>
      <c r="V306" s="47">
        <v>0.00149</v>
      </c>
      <c r="W306" s="47">
        <v>0.003688</v>
      </c>
      <c r="X306" s="79"/>
      <c r="Y306" s="79"/>
      <c r="Z306" s="47"/>
      <c r="AA306" s="69">
        <v>306</v>
      </c>
      <c r="AB306" s="69"/>
      <c r="AC306" s="70"/>
      <c r="AD306">
        <v>378</v>
      </c>
      <c r="AE306">
        <v>471</v>
      </c>
      <c r="AF306">
        <v>14946</v>
      </c>
      <c r="AG306">
        <v>19766</v>
      </c>
      <c r="AI306" t="s">
        <v>1613</v>
      </c>
      <c r="AM306" s="75">
        <v>40222.479583333334</v>
      </c>
      <c r="AN306" t="s">
        <v>2207</v>
      </c>
      <c r="AO306" s="77" t="s">
        <v>2508</v>
      </c>
      <c r="AP306" t="s">
        <v>66</v>
      </c>
      <c r="AS306" s="2"/>
    </row>
    <row r="307" spans="1:45" ht="15">
      <c r="A307" s="62" t="s">
        <v>438</v>
      </c>
      <c r="B307" s="63"/>
      <c r="C307" s="63" t="s">
        <v>46</v>
      </c>
      <c r="D307" s="64"/>
      <c r="E307" s="66">
        <v>50</v>
      </c>
      <c r="F307" s="93" t="s">
        <v>2189</v>
      </c>
      <c r="G307" s="63"/>
      <c r="H307" s="67" t="str">
        <f>Vertices[[#This Row],[Vertex]]</f>
        <v>sempitearnalv_</v>
      </c>
      <c r="I307" s="68"/>
      <c r="J307" s="68"/>
      <c r="K307" s="67" t="s">
        <v>2828</v>
      </c>
      <c r="L307" s="71"/>
      <c r="M307" s="72">
        <v>4744.076171875</v>
      </c>
      <c r="N307" s="72">
        <v>5220.64111328125</v>
      </c>
      <c r="O307" s="73"/>
      <c r="P307" s="74"/>
      <c r="Q307" s="74"/>
      <c r="R307" s="46">
        <v>1</v>
      </c>
      <c r="S307" s="46">
        <v>0</v>
      </c>
      <c r="T307" s="46">
        <v>1</v>
      </c>
      <c r="U307" s="47">
        <v>0</v>
      </c>
      <c r="V307" s="47">
        <v>0.00149</v>
      </c>
      <c r="W307" s="47">
        <v>0.003688</v>
      </c>
      <c r="X307" s="79"/>
      <c r="Y307" s="79"/>
      <c r="Z307" s="47"/>
      <c r="AA307" s="69">
        <v>307</v>
      </c>
      <c r="AB307" s="69"/>
      <c r="AC307" s="70"/>
      <c r="AD307">
        <v>187</v>
      </c>
      <c r="AE307">
        <v>642</v>
      </c>
      <c r="AF307">
        <v>104730</v>
      </c>
      <c r="AG307">
        <v>126196</v>
      </c>
      <c r="AI307" t="s">
        <v>1614</v>
      </c>
      <c r="AM307" s="75">
        <v>40149.14119212963</v>
      </c>
      <c r="AN307" t="s">
        <v>2207</v>
      </c>
      <c r="AO307" s="77" t="s">
        <v>2509</v>
      </c>
      <c r="AP307" t="s">
        <v>66</v>
      </c>
      <c r="AS307" s="2"/>
    </row>
    <row r="308" spans="1:45" ht="15">
      <c r="A308" s="62" t="s">
        <v>439</v>
      </c>
      <c r="B308" s="63"/>
      <c r="C308" s="63" t="s">
        <v>46</v>
      </c>
      <c r="D308" s="64"/>
      <c r="E308" s="66">
        <v>50</v>
      </c>
      <c r="F308" s="93" t="s">
        <v>2190</v>
      </c>
      <c r="G308" s="63"/>
      <c r="H308" s="67" t="str">
        <f>Vertices[[#This Row],[Vertex]]</f>
        <v>nxzm_</v>
      </c>
      <c r="I308" s="68"/>
      <c r="J308" s="68"/>
      <c r="K308" s="67" t="s">
        <v>2829</v>
      </c>
      <c r="L308" s="71"/>
      <c r="M308" s="72">
        <v>5109.015625</v>
      </c>
      <c r="N308" s="72">
        <v>4980.3525390625</v>
      </c>
      <c r="O308" s="73"/>
      <c r="P308" s="74"/>
      <c r="Q308" s="74"/>
      <c r="R308" s="46">
        <v>1</v>
      </c>
      <c r="S308" s="46">
        <v>0</v>
      </c>
      <c r="T308" s="46">
        <v>1</v>
      </c>
      <c r="U308" s="47">
        <v>0</v>
      </c>
      <c r="V308" s="47">
        <v>0.00149</v>
      </c>
      <c r="W308" s="47">
        <v>0.003688</v>
      </c>
      <c r="X308" s="79"/>
      <c r="Y308" s="79"/>
      <c r="Z308" s="47"/>
      <c r="AA308" s="69">
        <v>308</v>
      </c>
      <c r="AB308" s="69"/>
      <c r="AC308" s="70"/>
      <c r="AD308">
        <v>146</v>
      </c>
      <c r="AE308">
        <v>343</v>
      </c>
      <c r="AF308">
        <v>108354</v>
      </c>
      <c r="AG308">
        <v>0</v>
      </c>
      <c r="AJ308" t="s">
        <v>1683</v>
      </c>
      <c r="AK308" s="77" t="s">
        <v>1882</v>
      </c>
      <c r="AM308" s="75">
        <v>40892.32482638889</v>
      </c>
      <c r="AN308" t="s">
        <v>2207</v>
      </c>
      <c r="AO308" s="77" t="s">
        <v>2510</v>
      </c>
      <c r="AP308" t="s">
        <v>66</v>
      </c>
      <c r="AS308" s="2"/>
    </row>
    <row r="309" spans="1:45" ht="15">
      <c r="A309" s="62" t="s">
        <v>442</v>
      </c>
      <c r="B309" s="63"/>
      <c r="C309" s="63" t="s">
        <v>46</v>
      </c>
      <c r="D309" s="64"/>
      <c r="E309" s="66">
        <v>50</v>
      </c>
      <c r="F309" s="93" t="s">
        <v>2192</v>
      </c>
      <c r="G309" s="63"/>
      <c r="H309" s="67" t="str">
        <f>Vertices[[#This Row],[Vertex]]</f>
        <v>scabbbbb</v>
      </c>
      <c r="I309" s="68"/>
      <c r="J309" s="68"/>
      <c r="K309" s="67" t="s">
        <v>2831</v>
      </c>
      <c r="L309" s="71"/>
      <c r="M309" s="72">
        <v>7349.55859375</v>
      </c>
      <c r="N309" s="72">
        <v>4452.9599609375</v>
      </c>
      <c r="O309" s="73"/>
      <c r="P309" s="74"/>
      <c r="Q309" s="74"/>
      <c r="R309" s="46">
        <v>1</v>
      </c>
      <c r="S309" s="46">
        <v>0</v>
      </c>
      <c r="T309" s="46">
        <v>1</v>
      </c>
      <c r="U309" s="47">
        <v>0</v>
      </c>
      <c r="V309" s="47">
        <v>0.00149</v>
      </c>
      <c r="W309" s="47">
        <v>0.003688</v>
      </c>
      <c r="X309" s="79"/>
      <c r="Y309" s="79"/>
      <c r="Z309" s="47"/>
      <c r="AA309" s="69">
        <v>309</v>
      </c>
      <c r="AB309" s="69"/>
      <c r="AC309" s="70"/>
      <c r="AD309">
        <v>236</v>
      </c>
      <c r="AE309">
        <v>416</v>
      </c>
      <c r="AF309">
        <v>36748</v>
      </c>
      <c r="AG309">
        <v>9257</v>
      </c>
      <c r="AM309" s="75">
        <v>42164.41505787037</v>
      </c>
      <c r="AN309" t="s">
        <v>2207</v>
      </c>
      <c r="AO309" s="77" t="s">
        <v>2512</v>
      </c>
      <c r="AP309" t="s">
        <v>66</v>
      </c>
      <c r="AS309" s="2"/>
    </row>
    <row r="310" spans="1:45" ht="15">
      <c r="A310" s="62" t="s">
        <v>443</v>
      </c>
      <c r="B310" s="63"/>
      <c r="C310" s="63" t="s">
        <v>46</v>
      </c>
      <c r="D310" s="64"/>
      <c r="E310" s="66">
        <v>50</v>
      </c>
      <c r="F310" s="93" t="s">
        <v>2193</v>
      </c>
      <c r="G310" s="63"/>
      <c r="H310" s="67" t="str">
        <f>Vertices[[#This Row],[Vertex]]</f>
        <v>norkumalaabdul</v>
      </c>
      <c r="I310" s="68"/>
      <c r="J310" s="68"/>
      <c r="K310" s="67" t="s">
        <v>2832</v>
      </c>
      <c r="L310" s="71"/>
      <c r="M310" s="72">
        <v>5081.701171875</v>
      </c>
      <c r="N310" s="72">
        <v>6656.8115234375</v>
      </c>
      <c r="O310" s="73"/>
      <c r="P310" s="74"/>
      <c r="Q310" s="74"/>
      <c r="R310" s="46">
        <v>1</v>
      </c>
      <c r="S310" s="46">
        <v>0</v>
      </c>
      <c r="T310" s="46">
        <v>1</v>
      </c>
      <c r="U310" s="47">
        <v>0</v>
      </c>
      <c r="V310" s="47">
        <v>0.00149</v>
      </c>
      <c r="W310" s="47">
        <v>0.003688</v>
      </c>
      <c r="X310" s="79"/>
      <c r="Y310" s="79"/>
      <c r="Z310" s="47"/>
      <c r="AA310" s="69">
        <v>310</v>
      </c>
      <c r="AB310" s="69"/>
      <c r="AC310" s="70"/>
      <c r="AD310">
        <v>228</v>
      </c>
      <c r="AE310">
        <v>244</v>
      </c>
      <c r="AF310">
        <v>8386</v>
      </c>
      <c r="AG310">
        <v>4796</v>
      </c>
      <c r="AI310" t="s">
        <v>1616</v>
      </c>
      <c r="AJ310" t="s">
        <v>1770</v>
      </c>
      <c r="AK310" s="77" t="s">
        <v>1883</v>
      </c>
      <c r="AM310" s="75">
        <v>40011.19756944444</v>
      </c>
      <c r="AN310" t="s">
        <v>2207</v>
      </c>
      <c r="AO310" s="77" t="s">
        <v>2513</v>
      </c>
      <c r="AP310" t="s">
        <v>66</v>
      </c>
      <c r="AS310" s="2"/>
    </row>
    <row r="311" spans="1:45" ht="15">
      <c r="A311" s="62" t="s">
        <v>444</v>
      </c>
      <c r="B311" s="63"/>
      <c r="C311" s="63" t="s">
        <v>46</v>
      </c>
      <c r="D311" s="64"/>
      <c r="E311" s="66">
        <v>50</v>
      </c>
      <c r="F311" s="93" t="s">
        <v>2194</v>
      </c>
      <c r="G311" s="63"/>
      <c r="H311" s="67" t="str">
        <f>Vertices[[#This Row],[Vertex]]</f>
        <v>narash_sha</v>
      </c>
      <c r="I311" s="68"/>
      <c r="J311" s="68"/>
      <c r="K311" s="67" t="s">
        <v>2833</v>
      </c>
      <c r="L311" s="71"/>
      <c r="M311" s="72">
        <v>5284.21337890625</v>
      </c>
      <c r="N311" s="72">
        <v>6659.51416015625</v>
      </c>
      <c r="O311" s="73"/>
      <c r="P311" s="74"/>
      <c r="Q311" s="74"/>
      <c r="R311" s="46">
        <v>1</v>
      </c>
      <c r="S311" s="46">
        <v>0</v>
      </c>
      <c r="T311" s="46">
        <v>1</v>
      </c>
      <c r="U311" s="47">
        <v>0</v>
      </c>
      <c r="V311" s="47">
        <v>0.00149</v>
      </c>
      <c r="W311" s="47">
        <v>0.003688</v>
      </c>
      <c r="X311" s="79"/>
      <c r="Y311" s="79"/>
      <c r="Z311" s="47"/>
      <c r="AA311" s="69">
        <v>311</v>
      </c>
      <c r="AB311" s="69"/>
      <c r="AC311" s="70"/>
      <c r="AD311">
        <v>240</v>
      </c>
      <c r="AE311">
        <v>302</v>
      </c>
      <c r="AF311">
        <v>50685</v>
      </c>
      <c r="AG311">
        <v>6203</v>
      </c>
      <c r="AI311" t="s">
        <v>1617</v>
      </c>
      <c r="AM311" s="75">
        <v>40186.354421296295</v>
      </c>
      <c r="AN311" t="s">
        <v>2207</v>
      </c>
      <c r="AO311" s="77" t="s">
        <v>2514</v>
      </c>
      <c r="AP311" t="s">
        <v>66</v>
      </c>
      <c r="AS311" s="2"/>
    </row>
    <row r="312" spans="1:45" ht="15">
      <c r="A312" s="62" t="s">
        <v>445</v>
      </c>
      <c r="B312" s="63"/>
      <c r="C312" s="63" t="s">
        <v>46</v>
      </c>
      <c r="D312" s="64"/>
      <c r="E312" s="66">
        <v>50</v>
      </c>
      <c r="F312" s="93" t="s">
        <v>2195</v>
      </c>
      <c r="G312" s="63"/>
      <c r="H312" s="67" t="str">
        <f>Vertices[[#This Row],[Vertex]]</f>
        <v>azam_hii</v>
      </c>
      <c r="I312" s="68"/>
      <c r="J312" s="68"/>
      <c r="K312" s="67" t="s">
        <v>2834</v>
      </c>
      <c r="L312" s="71"/>
      <c r="M312" s="72">
        <v>6458.58984375</v>
      </c>
      <c r="N312" s="72">
        <v>6612.6767578125</v>
      </c>
      <c r="O312" s="73"/>
      <c r="P312" s="74"/>
      <c r="Q312" s="74"/>
      <c r="R312" s="46">
        <v>1</v>
      </c>
      <c r="S312" s="46">
        <v>0</v>
      </c>
      <c r="T312" s="46">
        <v>1</v>
      </c>
      <c r="U312" s="47">
        <v>0</v>
      </c>
      <c r="V312" s="47">
        <v>0.00149</v>
      </c>
      <c r="W312" s="47">
        <v>0.003688</v>
      </c>
      <c r="X312" s="79"/>
      <c r="Y312" s="79"/>
      <c r="Z312" s="47"/>
      <c r="AA312" s="69">
        <v>312</v>
      </c>
      <c r="AB312" s="69"/>
      <c r="AC312" s="70"/>
      <c r="AD312">
        <v>324</v>
      </c>
      <c r="AE312">
        <v>208</v>
      </c>
      <c r="AF312">
        <v>1704</v>
      </c>
      <c r="AG312">
        <v>2311</v>
      </c>
      <c r="AJ312" t="s">
        <v>1691</v>
      </c>
      <c r="AM312" s="75">
        <v>42669.454201388886</v>
      </c>
      <c r="AN312" t="s">
        <v>2207</v>
      </c>
      <c r="AO312" s="77" t="s">
        <v>2515</v>
      </c>
      <c r="AP312" t="s">
        <v>66</v>
      </c>
      <c r="AS312" s="2"/>
    </row>
    <row r="313" spans="1:45" ht="15">
      <c r="A313" s="62" t="s">
        <v>448</v>
      </c>
      <c r="B313" s="63"/>
      <c r="C313" s="63" t="s">
        <v>46</v>
      </c>
      <c r="D313" s="64"/>
      <c r="E313" s="66">
        <v>50</v>
      </c>
      <c r="F313" s="93" t="s">
        <v>2198</v>
      </c>
      <c r="G313" s="63"/>
      <c r="H313" s="67" t="str">
        <f>Vertices[[#This Row],[Vertex]]</f>
        <v>zvvwafi</v>
      </c>
      <c r="I313" s="68"/>
      <c r="J313" s="68"/>
      <c r="K313" s="67" t="s">
        <v>2837</v>
      </c>
      <c r="L313" s="71"/>
      <c r="M313" s="72">
        <v>5444.8427734375</v>
      </c>
      <c r="N313" s="72">
        <v>3549.494384765625</v>
      </c>
      <c r="O313" s="73"/>
      <c r="P313" s="74"/>
      <c r="Q313" s="74"/>
      <c r="R313" s="46">
        <v>1</v>
      </c>
      <c r="S313" s="46">
        <v>0</v>
      </c>
      <c r="T313" s="46">
        <v>1</v>
      </c>
      <c r="U313" s="47">
        <v>0</v>
      </c>
      <c r="V313" s="47">
        <v>0.00149</v>
      </c>
      <c r="W313" s="47">
        <v>0.003688</v>
      </c>
      <c r="X313" s="79"/>
      <c r="Y313" s="79"/>
      <c r="Z313" s="47"/>
      <c r="AA313" s="69">
        <v>313</v>
      </c>
      <c r="AB313" s="69"/>
      <c r="AC313" s="70"/>
      <c r="AD313">
        <v>3159</v>
      </c>
      <c r="AE313">
        <v>785</v>
      </c>
      <c r="AF313">
        <v>144175</v>
      </c>
      <c r="AG313">
        <v>41142</v>
      </c>
      <c r="AI313" t="s">
        <v>1620</v>
      </c>
      <c r="AJ313" t="s">
        <v>1745</v>
      </c>
      <c r="AM313" s="75">
        <v>40037.81055555555</v>
      </c>
      <c r="AN313" t="s">
        <v>2207</v>
      </c>
      <c r="AO313" s="77" t="s">
        <v>2518</v>
      </c>
      <c r="AP313" t="s">
        <v>66</v>
      </c>
      <c r="AS313" s="2"/>
    </row>
    <row r="314" spans="1:45" ht="15">
      <c r="A314" s="62" t="s">
        <v>449</v>
      </c>
      <c r="B314" s="63"/>
      <c r="C314" s="63" t="s">
        <v>46</v>
      </c>
      <c r="D314" s="64"/>
      <c r="E314" s="66">
        <v>50</v>
      </c>
      <c r="F314" s="93" t="s">
        <v>2199</v>
      </c>
      <c r="G314" s="63"/>
      <c r="H314" s="67" t="str">
        <f>Vertices[[#This Row],[Vertex]]</f>
        <v>itshazmi</v>
      </c>
      <c r="I314" s="68"/>
      <c r="J314" s="68"/>
      <c r="K314" s="67" t="s">
        <v>2838</v>
      </c>
      <c r="L314" s="71"/>
      <c r="M314" s="72">
        <v>7345.85205078125</v>
      </c>
      <c r="N314" s="72">
        <v>3857.37451171875</v>
      </c>
      <c r="O314" s="73"/>
      <c r="P314" s="74"/>
      <c r="Q314" s="74"/>
      <c r="R314" s="46">
        <v>1</v>
      </c>
      <c r="S314" s="46">
        <v>0</v>
      </c>
      <c r="T314" s="46">
        <v>1</v>
      </c>
      <c r="U314" s="47">
        <v>0</v>
      </c>
      <c r="V314" s="47">
        <v>0.00149</v>
      </c>
      <c r="W314" s="47">
        <v>0.003688</v>
      </c>
      <c r="X314" s="79"/>
      <c r="Y314" s="79"/>
      <c r="Z314" s="47"/>
      <c r="AA314" s="69">
        <v>314</v>
      </c>
      <c r="AB314" s="69"/>
      <c r="AC314" s="70"/>
      <c r="AD314">
        <v>270</v>
      </c>
      <c r="AE314">
        <v>830</v>
      </c>
      <c r="AF314">
        <v>145831</v>
      </c>
      <c r="AG314">
        <v>10526</v>
      </c>
      <c r="AI314" t="s">
        <v>1621</v>
      </c>
      <c r="AJ314" t="s">
        <v>1677</v>
      </c>
      <c r="AM314" s="75">
        <v>40328.049155092594</v>
      </c>
      <c r="AN314" t="s">
        <v>2207</v>
      </c>
      <c r="AO314" s="77" t="s">
        <v>2519</v>
      </c>
      <c r="AP314" t="s">
        <v>66</v>
      </c>
      <c r="AS314" s="2"/>
    </row>
    <row r="315" spans="1:45" ht="15">
      <c r="A315" s="62" t="s">
        <v>450</v>
      </c>
      <c r="B315" s="63"/>
      <c r="C315" s="63" t="s">
        <v>46</v>
      </c>
      <c r="D315" s="64"/>
      <c r="E315" s="66">
        <v>50</v>
      </c>
      <c r="F315" s="93" t="s">
        <v>2200</v>
      </c>
      <c r="G315" s="63"/>
      <c r="H315" s="67" t="str">
        <f>Vertices[[#This Row],[Vertex]]</f>
        <v>imithaellyza</v>
      </c>
      <c r="I315" s="68"/>
      <c r="J315" s="68"/>
      <c r="K315" s="67" t="s">
        <v>2839</v>
      </c>
      <c r="L315" s="71"/>
      <c r="M315" s="72">
        <v>6191.7041015625</v>
      </c>
      <c r="N315" s="72">
        <v>4404.0498046875</v>
      </c>
      <c r="O315" s="73"/>
      <c r="P315" s="74"/>
      <c r="Q315" s="74"/>
      <c r="R315" s="46">
        <v>1</v>
      </c>
      <c r="S315" s="46">
        <v>0</v>
      </c>
      <c r="T315" s="46">
        <v>1</v>
      </c>
      <c r="U315" s="47">
        <v>0</v>
      </c>
      <c r="V315" s="47">
        <v>0.00149</v>
      </c>
      <c r="W315" s="47">
        <v>0.003688</v>
      </c>
      <c r="X315" s="79"/>
      <c r="Y315" s="79"/>
      <c r="Z315" s="47"/>
      <c r="AA315" s="69">
        <v>315</v>
      </c>
      <c r="AB315" s="69"/>
      <c r="AC315" s="70"/>
      <c r="AD315">
        <v>423</v>
      </c>
      <c r="AE315">
        <v>833</v>
      </c>
      <c r="AF315">
        <v>41387</v>
      </c>
      <c r="AG315">
        <v>16063</v>
      </c>
      <c r="AI315" t="s">
        <v>1622</v>
      </c>
      <c r="AJ315" t="s">
        <v>1772</v>
      </c>
      <c r="AM315" s="75">
        <v>41166.201261574075</v>
      </c>
      <c r="AN315" t="s">
        <v>2207</v>
      </c>
      <c r="AO315" s="77" t="s">
        <v>2520</v>
      </c>
      <c r="AP315" t="s">
        <v>66</v>
      </c>
      <c r="AS315" s="2"/>
    </row>
    <row r="316" spans="1:45" ht="15">
      <c r="A316" s="62" t="s">
        <v>451</v>
      </c>
      <c r="B316" s="63"/>
      <c r="C316" s="63" t="s">
        <v>46</v>
      </c>
      <c r="D316" s="64"/>
      <c r="E316" s="66">
        <v>50</v>
      </c>
      <c r="F316" s="93" t="s">
        <v>2201</v>
      </c>
      <c r="G316" s="63"/>
      <c r="H316" s="67" t="str">
        <f>Vertices[[#This Row],[Vertex]]</f>
        <v>fatinthafieqah</v>
      </c>
      <c r="I316" s="68"/>
      <c r="J316" s="68"/>
      <c r="K316" s="67" t="s">
        <v>2840</v>
      </c>
      <c r="L316" s="71"/>
      <c r="M316" s="72">
        <v>5561.921875</v>
      </c>
      <c r="N316" s="72">
        <v>6664</v>
      </c>
      <c r="O316" s="73"/>
      <c r="P316" s="74"/>
      <c r="Q316" s="74"/>
      <c r="R316" s="46">
        <v>1</v>
      </c>
      <c r="S316" s="46">
        <v>0</v>
      </c>
      <c r="T316" s="46">
        <v>1</v>
      </c>
      <c r="U316" s="47">
        <v>0</v>
      </c>
      <c r="V316" s="47">
        <v>0.00149</v>
      </c>
      <c r="W316" s="47">
        <v>0.003688</v>
      </c>
      <c r="X316" s="79"/>
      <c r="Y316" s="79"/>
      <c r="Z316" s="47"/>
      <c r="AA316" s="69">
        <v>316</v>
      </c>
      <c r="AB316" s="69"/>
      <c r="AC316" s="70"/>
      <c r="AD316">
        <v>2413</v>
      </c>
      <c r="AE316">
        <v>4147</v>
      </c>
      <c r="AF316">
        <v>42325</v>
      </c>
      <c r="AG316">
        <v>2272</v>
      </c>
      <c r="AK316" s="77" t="s">
        <v>1885</v>
      </c>
      <c r="AM316" s="75">
        <v>40929.41677083333</v>
      </c>
      <c r="AN316" t="s">
        <v>2207</v>
      </c>
      <c r="AO316" s="77" t="s">
        <v>2521</v>
      </c>
      <c r="AP316" t="s">
        <v>66</v>
      </c>
      <c r="AS316" s="2"/>
    </row>
    <row r="317" spans="1:45" ht="15">
      <c r="A317" s="62" t="s">
        <v>452</v>
      </c>
      <c r="B317" s="63"/>
      <c r="C317" s="63" t="s">
        <v>46</v>
      </c>
      <c r="D317" s="64"/>
      <c r="E317" s="66">
        <v>50</v>
      </c>
      <c r="F317" s="93" t="s">
        <v>2202</v>
      </c>
      <c r="G317" s="63"/>
      <c r="H317" s="67" t="str">
        <f>Vertices[[#This Row],[Vertex]]</f>
        <v>ashaavaff</v>
      </c>
      <c r="I317" s="68"/>
      <c r="J317" s="68"/>
      <c r="K317" s="67" t="s">
        <v>2841</v>
      </c>
      <c r="L317" s="71"/>
      <c r="M317" s="72">
        <v>6822.12548828125</v>
      </c>
      <c r="N317" s="72">
        <v>7182.81103515625</v>
      </c>
      <c r="O317" s="73"/>
      <c r="P317" s="74"/>
      <c r="Q317" s="74"/>
      <c r="R317" s="46">
        <v>1</v>
      </c>
      <c r="S317" s="46">
        <v>0</v>
      </c>
      <c r="T317" s="46">
        <v>1</v>
      </c>
      <c r="U317" s="47">
        <v>0</v>
      </c>
      <c r="V317" s="47">
        <v>0.00149</v>
      </c>
      <c r="W317" s="47">
        <v>0.003688</v>
      </c>
      <c r="X317" s="79"/>
      <c r="Y317" s="79"/>
      <c r="Z317" s="47"/>
      <c r="AA317" s="69">
        <v>317</v>
      </c>
      <c r="AB317" s="69"/>
      <c r="AC317" s="70"/>
      <c r="AD317">
        <v>371</v>
      </c>
      <c r="AE317">
        <v>333</v>
      </c>
      <c r="AF317">
        <v>154682</v>
      </c>
      <c r="AG317">
        <v>4641</v>
      </c>
      <c r="AI317" t="s">
        <v>1623</v>
      </c>
      <c r="AJ317" t="s">
        <v>1773</v>
      </c>
      <c r="AM317" s="75">
        <v>41117.83142361111</v>
      </c>
      <c r="AN317" t="s">
        <v>2207</v>
      </c>
      <c r="AO317" s="77" t="s">
        <v>2522</v>
      </c>
      <c r="AP317" t="s">
        <v>66</v>
      </c>
      <c r="AS317" s="2"/>
    </row>
    <row r="318" spans="1:45" ht="15">
      <c r="A318" s="62" t="s">
        <v>453</v>
      </c>
      <c r="B318" s="63"/>
      <c r="C318" s="63" t="s">
        <v>46</v>
      </c>
      <c r="D318" s="64"/>
      <c r="E318" s="66">
        <v>50</v>
      </c>
      <c r="F318" s="93" t="s">
        <v>2203</v>
      </c>
      <c r="G318" s="63"/>
      <c r="H318" s="67" t="str">
        <f>Vertices[[#This Row],[Vertex]]</f>
        <v>aymnzmi</v>
      </c>
      <c r="I318" s="68"/>
      <c r="J318" s="68"/>
      <c r="K318" s="67" t="s">
        <v>2842</v>
      </c>
      <c r="L318" s="71"/>
      <c r="M318" s="72">
        <v>6008.6533203125</v>
      </c>
      <c r="N318" s="72">
        <v>4447.431640625</v>
      </c>
      <c r="O318" s="73"/>
      <c r="P318" s="74"/>
      <c r="Q318" s="74"/>
      <c r="R318" s="46">
        <v>1</v>
      </c>
      <c r="S318" s="46">
        <v>0</v>
      </c>
      <c r="T318" s="46">
        <v>1</v>
      </c>
      <c r="U318" s="47">
        <v>0</v>
      </c>
      <c r="V318" s="47">
        <v>0.00149</v>
      </c>
      <c r="W318" s="47">
        <v>0.003688</v>
      </c>
      <c r="X318" s="79"/>
      <c r="Y318" s="79"/>
      <c r="Z318" s="47"/>
      <c r="AA318" s="69">
        <v>318</v>
      </c>
      <c r="AB318" s="69"/>
      <c r="AC318" s="70"/>
      <c r="AD318">
        <v>76</v>
      </c>
      <c r="AE318">
        <v>73</v>
      </c>
      <c r="AF318">
        <v>2781</v>
      </c>
      <c r="AG318">
        <v>1729</v>
      </c>
      <c r="AI318" t="s">
        <v>1624</v>
      </c>
      <c r="AJ318" t="s">
        <v>1765</v>
      </c>
      <c r="AK318" s="77" t="s">
        <v>1886</v>
      </c>
      <c r="AM318" s="75">
        <v>43047.32925925926</v>
      </c>
      <c r="AN318" t="s">
        <v>2207</v>
      </c>
      <c r="AO318" s="77" t="s">
        <v>2523</v>
      </c>
      <c r="AP318" t="s">
        <v>66</v>
      </c>
      <c r="AS318" s="2"/>
    </row>
    <row r="319" spans="1:45" ht="15">
      <c r="A319" s="62" t="s">
        <v>454</v>
      </c>
      <c r="B319" s="63"/>
      <c r="C319" s="63" t="s">
        <v>46</v>
      </c>
      <c r="D319" s="64"/>
      <c r="E319" s="66">
        <v>50</v>
      </c>
      <c r="F319" s="93" t="s">
        <v>2204</v>
      </c>
      <c r="G319" s="63"/>
      <c r="H319" s="67" t="str">
        <f>Vertices[[#This Row],[Vertex]]</f>
        <v>najiehahfadzel</v>
      </c>
      <c r="I319" s="68"/>
      <c r="J319" s="68"/>
      <c r="K319" s="67" t="s">
        <v>2843</v>
      </c>
      <c r="L319" s="71"/>
      <c r="M319" s="72">
        <v>6799.28662109375</v>
      </c>
      <c r="N319" s="72">
        <v>6635.48193359375</v>
      </c>
      <c r="O319" s="73"/>
      <c r="P319" s="74"/>
      <c r="Q319" s="74"/>
      <c r="R319" s="46">
        <v>1</v>
      </c>
      <c r="S319" s="46">
        <v>0</v>
      </c>
      <c r="T319" s="46">
        <v>1</v>
      </c>
      <c r="U319" s="47">
        <v>0</v>
      </c>
      <c r="V319" s="47">
        <v>0.00149</v>
      </c>
      <c r="W319" s="47">
        <v>0.003688</v>
      </c>
      <c r="X319" s="79"/>
      <c r="Y319" s="79"/>
      <c r="Z319" s="47"/>
      <c r="AA319" s="69">
        <v>319</v>
      </c>
      <c r="AB319" s="69"/>
      <c r="AC319" s="70"/>
      <c r="AD319">
        <v>634</v>
      </c>
      <c r="AE319">
        <v>1242</v>
      </c>
      <c r="AF319">
        <v>67991</v>
      </c>
      <c r="AG319">
        <v>31181</v>
      </c>
      <c r="AM319" s="75">
        <v>41083.26671296296</v>
      </c>
      <c r="AN319" t="s">
        <v>2207</v>
      </c>
      <c r="AO319" s="77" t="s">
        <v>2524</v>
      </c>
      <c r="AP319" t="s">
        <v>66</v>
      </c>
      <c r="AS319" s="2"/>
    </row>
    <row r="320" spans="1:45" ht="15">
      <c r="A320" s="62" t="s">
        <v>455</v>
      </c>
      <c r="B320" s="63"/>
      <c r="C320" s="63" t="s">
        <v>46</v>
      </c>
      <c r="D320" s="64"/>
      <c r="E320" s="66">
        <v>50</v>
      </c>
      <c r="F320" s="93" t="s">
        <v>2205</v>
      </c>
      <c r="G320" s="63"/>
      <c r="H320" s="67" t="str">
        <f>Vertices[[#This Row],[Vertex]]</f>
        <v>potongkelape</v>
      </c>
      <c r="I320" s="68"/>
      <c r="J320" s="68"/>
      <c r="K320" s="67" t="s">
        <v>2844</v>
      </c>
      <c r="L320" s="71"/>
      <c r="M320" s="72">
        <v>6441.29931640625</v>
      </c>
      <c r="N320" s="72">
        <v>5433.43359375</v>
      </c>
      <c r="O320" s="73"/>
      <c r="P320" s="74"/>
      <c r="Q320" s="74"/>
      <c r="R320" s="46">
        <v>1</v>
      </c>
      <c r="S320" s="46">
        <v>0</v>
      </c>
      <c r="T320" s="46">
        <v>1</v>
      </c>
      <c r="U320" s="47">
        <v>0</v>
      </c>
      <c r="V320" s="47">
        <v>0.00149</v>
      </c>
      <c r="W320" s="47">
        <v>0.003688</v>
      </c>
      <c r="X320" s="79"/>
      <c r="Y320" s="79"/>
      <c r="Z320" s="47"/>
      <c r="AA320" s="69">
        <v>320</v>
      </c>
      <c r="AB320" s="69"/>
      <c r="AC320" s="70"/>
      <c r="AD320">
        <v>119</v>
      </c>
      <c r="AE320">
        <v>2022</v>
      </c>
      <c r="AF320">
        <v>812225</v>
      </c>
      <c r="AG320">
        <v>1441</v>
      </c>
      <c r="AI320" t="s">
        <v>1625</v>
      </c>
      <c r="AK320" s="77" t="s">
        <v>1887</v>
      </c>
      <c r="AM320" s="75">
        <v>40512.4452662037</v>
      </c>
      <c r="AN320" t="s">
        <v>2207</v>
      </c>
      <c r="AO320" s="77" t="s">
        <v>2525</v>
      </c>
      <c r="AP320" t="s">
        <v>66</v>
      </c>
      <c r="AS320" s="2"/>
    </row>
    <row r="321" spans="1:45" ht="15">
      <c r="A321" s="80" t="s">
        <v>456</v>
      </c>
      <c r="B321" s="81"/>
      <c r="C321" s="63" t="s">
        <v>46</v>
      </c>
      <c r="D321" s="82"/>
      <c r="E321" s="66">
        <v>50</v>
      </c>
      <c r="F321" s="94" t="s">
        <v>2206</v>
      </c>
      <c r="G321" s="81"/>
      <c r="H321" s="83" t="str">
        <f>Vertices[[#This Row],[Vertex]]</f>
        <v>ajiqsss</v>
      </c>
      <c r="I321" s="84"/>
      <c r="J321" s="84"/>
      <c r="K321" s="83" t="s">
        <v>2845</v>
      </c>
      <c r="L321" s="85"/>
      <c r="M321" s="86">
        <v>5864.95703125</v>
      </c>
      <c r="N321" s="86">
        <v>4089.190673828125</v>
      </c>
      <c r="O321" s="87"/>
      <c r="P321" s="88"/>
      <c r="Q321" s="88"/>
      <c r="R321" s="46">
        <v>1</v>
      </c>
      <c r="S321" s="46">
        <v>0</v>
      </c>
      <c r="T321" s="46">
        <v>1</v>
      </c>
      <c r="U321" s="47">
        <v>0</v>
      </c>
      <c r="V321" s="47">
        <v>0.00149</v>
      </c>
      <c r="W321" s="47">
        <v>0.003688</v>
      </c>
      <c r="X321" s="89"/>
      <c r="Y321" s="89"/>
      <c r="Z321" s="90"/>
      <c r="AA321" s="91">
        <v>321</v>
      </c>
      <c r="AB321" s="91"/>
      <c r="AC321" s="92"/>
      <c r="AD321">
        <v>791</v>
      </c>
      <c r="AE321">
        <v>698</v>
      </c>
      <c r="AF321">
        <v>30845</v>
      </c>
      <c r="AG321">
        <v>25952</v>
      </c>
      <c r="AI321" t="s">
        <v>1626</v>
      </c>
      <c r="AJ321" t="s">
        <v>1774</v>
      </c>
      <c r="AM321" s="75">
        <v>41813.15546296296</v>
      </c>
      <c r="AN321" t="s">
        <v>2207</v>
      </c>
      <c r="AO321" s="77" t="s">
        <v>2526</v>
      </c>
      <c r="AP321" t="s">
        <v>66</v>
      </c>
      <c r="AS321" s="2"/>
    </row>
    <row r="322" spans="1:30" ht="15">
      <c r="A322" s="62"/>
      <c r="B322" s="63"/>
      <c r="C322" s="63" t="s">
        <v>46</v>
      </c>
      <c r="D322" s="64"/>
      <c r="E322" s="66">
        <v>50</v>
      </c>
      <c r="F322" s="63"/>
      <c r="G322" s="63"/>
      <c r="H322" s="67">
        <f>Vertices[[#This Row],[Vertex]]</f>
        <v>0</v>
      </c>
      <c r="I322" s="68"/>
      <c r="J322" s="68"/>
      <c r="K322" s="67"/>
      <c r="L322" s="71"/>
      <c r="M322" s="72"/>
      <c r="N322" s="72"/>
      <c r="O322" s="73"/>
      <c r="P322" s="74"/>
      <c r="Q322" s="74"/>
      <c r="R322" s="46"/>
      <c r="S322" s="46"/>
      <c r="T322" s="46"/>
      <c r="U322" s="47"/>
      <c r="V322" s="47"/>
      <c r="W322" s="47"/>
      <c r="X322" s="79"/>
      <c r="Y322" s="79"/>
      <c r="Z322" s="47"/>
      <c r="AA322" s="69">
        <v>322</v>
      </c>
      <c r="AB322" s="69"/>
      <c r="AC322" s="70"/>
      <c r="AD322"/>
    </row>
  </sheetData>
  <dataValidations count="20" xWindow="163" yWindow="348">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2"/>
    <dataValidation allowBlank="1" errorTitle="Invalid Vertex Visibility" error="You have entered an unrecognized vertex visibility.  Try selecting from the drop-down list instead." sqref="AS3"/>
    <dataValidation allowBlank="1" showErrorMessage="1" sqref="A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2"/>
    <dataValidation allowBlank="1" showInputMessage="1" promptTitle="Vertex Tooltip" prompt="Enter optional text that will pop up when the mouse is hovered over the vertex." errorTitle="Invalid Vertex Image Key" sqref="K3:K3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2"/>
    <dataValidation allowBlank="1" showInputMessage="1" promptTitle="Vertex Label Fill Color" prompt="To select an optional fill color for the Label shape, right-click and select Select Color on the right-click menu." sqref="I3:I322"/>
    <dataValidation allowBlank="1" showInputMessage="1" promptTitle="Vertex Image File" prompt="Enter the path to an image file.  Hover over the column header for examples." errorTitle="Invalid Vertex Image Key" sqref="F3:F322"/>
    <dataValidation allowBlank="1" showInputMessage="1" promptTitle="Vertex Color" prompt="To select an optional vertex color, right-click and select Select Color on the right-click menu." sqref="B3:B322"/>
    <dataValidation allowBlank="1" showInputMessage="1" promptTitle="Vertex Opacity" prompt="Enter an optional vertex opacity between 0 (transparent) and 100 (opaque)." errorTitle="Invalid Vertex Opacity" error="The optional vertex opacity must be a whole number between 0 and 10." sqref="E3:E322"/>
    <dataValidation type="list" allowBlank="1" showInputMessage="1" showErrorMessage="1" promptTitle="Vertex Shape" prompt="Select an optional vertex shape." errorTitle="Invalid Vertex Shape" error="You have entered an invalid vertex shape.  Try selecting from the drop-down list instead." sqref="C3:C3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2">
      <formula1>ValidVertexLabelPositions</formula1>
    </dataValidation>
    <dataValidation allowBlank="1" showInputMessage="1" showErrorMessage="1" promptTitle="Vertex Name" prompt="Enter the name of the vertex." sqref="A3:A322"/>
  </dataValidations>
  <hyperlinks>
    <hyperlink ref="AI228" r:id="rId1" display="https://t.co/f8Eurj52hR"/>
    <hyperlink ref="AK3" r:id="rId2" display="https://t.co/HrGxIDsZlW"/>
    <hyperlink ref="AK82" r:id="rId3" display="http://t.co/GdUxJg2eVO"/>
    <hyperlink ref="AK103" r:id="rId4" display="https://t.co/tCtIUlaX0H"/>
    <hyperlink ref="AK104" r:id="rId5" display="https://t.co/gdGWtTdGAq"/>
    <hyperlink ref="AK105" r:id="rId6" display="https://t.co/2EbvQHeudD"/>
    <hyperlink ref="AK17" r:id="rId7" display="https://t.co/lHiknXzvn5"/>
    <hyperlink ref="AK11" r:id="rId8" display="https://t.co/8n1CuPsj7O"/>
    <hyperlink ref="AK10" r:id="rId9" display="https://t.co/t8oOUu1aeX"/>
    <hyperlink ref="AK5" r:id="rId10" display="https://t.co/uUM3LRu5XA"/>
    <hyperlink ref="AK58" r:id="rId11" display="https://t.co/STs39W9X0i"/>
    <hyperlink ref="AK60" r:id="rId12" display="https://t.co/y9EqKL2DfL"/>
    <hyperlink ref="AK61" r:id="rId13" display="https://t.co/Zb29kGbj8S"/>
    <hyperlink ref="AK62" r:id="rId14" display="http://t.co/MmWo51YGsx"/>
    <hyperlink ref="AK63" r:id="rId15" display="https://t.co/T9Td5x2B2C"/>
    <hyperlink ref="AK64" r:id="rId16" display="https://t.co/bEHdBbNFlT"/>
    <hyperlink ref="AK65" r:id="rId17" display="https://t.co/pmgXkf8h3i"/>
    <hyperlink ref="AK35" r:id="rId18" display="https://t.co/VwGTx8GWwc"/>
    <hyperlink ref="AK83" r:id="rId19" display="https://t.co/0e4wfcxe0z"/>
    <hyperlink ref="AK26" r:id="rId20" display="https://t.co/PX29MSTjVg"/>
    <hyperlink ref="AK110" r:id="rId21" display="https://t.co/HHQlaNnbWC"/>
    <hyperlink ref="AK111" r:id="rId22" display="https://t.co/xGuP5OVAyY"/>
    <hyperlink ref="AK15" r:id="rId23" display="https://t.co/mhYEZs5Fau"/>
    <hyperlink ref="AK16" r:id="rId24" display="https://t.co/HnGyPsixba"/>
    <hyperlink ref="AK84" r:id="rId25" display="https://t.co/wmXzzSpIps"/>
    <hyperlink ref="AK32" r:id="rId26" display="https://t.co/RyhSgX1CoD"/>
    <hyperlink ref="AK51" r:id="rId27" display="https://t.co/BlatbpCuqe"/>
    <hyperlink ref="AK85" r:id="rId28" display="https://t.co/yiOgLk4Pmm"/>
    <hyperlink ref="AK39" r:id="rId29" display="https://t.co/289JVH8x7u"/>
    <hyperlink ref="AK87" r:id="rId30" display="https://t.co/44lBMUUdAd"/>
    <hyperlink ref="AK122" r:id="rId31" display="https://t.co/5EPQFnp0mT"/>
    <hyperlink ref="AK124" r:id="rId32" display="https://t.co/lWTxH20r8Z"/>
    <hyperlink ref="AK125" r:id="rId33" display="https://t.co/gAlIM7ABnf"/>
    <hyperlink ref="AK127" r:id="rId34" display="https://t.co/IqGk2JkHLb"/>
    <hyperlink ref="AK130" r:id="rId35" display="https://t.co/tDN1d9mTTe"/>
    <hyperlink ref="AK25" r:id="rId36" display="https://t.co/3meY9fBckO"/>
    <hyperlink ref="AK28" r:id="rId37" display="https://t.co/pR2ait3MLx"/>
    <hyperlink ref="AK132" r:id="rId38" display="https://t.co/EdDxkiUuwQ"/>
    <hyperlink ref="AK8" r:id="rId39" display="https://t.co/JVfKtJ24f4"/>
    <hyperlink ref="AK67" r:id="rId40" display="https://t.co/xmITXuKWqx"/>
    <hyperlink ref="AK68" r:id="rId41" display="https://t.co/eqjyMGGMxJ"/>
    <hyperlink ref="AK69" r:id="rId42" display="https://t.co/z8tNkAB7Re"/>
    <hyperlink ref="AK70" r:id="rId43" display="https://t.co/Bh8CwyP1Ha"/>
    <hyperlink ref="AK71" r:id="rId44" display="https://t.co/iW5qL55H86"/>
    <hyperlink ref="AK133" r:id="rId45" display="https://t.co/nzWHyzi0ad"/>
    <hyperlink ref="AK136" r:id="rId46" display="https://t.co/09pmNHSy2c"/>
    <hyperlink ref="AK137" r:id="rId47" display="https://t.co/DAIhGW97S7"/>
    <hyperlink ref="AK6" r:id="rId48" display="https://t.co/Kod46zYuKY"/>
    <hyperlink ref="AK7" r:id="rId49" display="https://t.co/ewNlrjaOZ6"/>
    <hyperlink ref="AK19" r:id="rId50" display="https://t.co/16MnKeySXv"/>
    <hyperlink ref="AK20" r:id="rId51" display="https://t.co/IvXAGxDbvE"/>
    <hyperlink ref="AK21" r:id="rId52" display="https://t.co/N9WaU30tcA"/>
    <hyperlink ref="AK22" r:id="rId53" display="https://t.co/vjjJvUvQAG"/>
    <hyperlink ref="AK40" r:id="rId54" display="https://t.co/PRyMSxLtqD"/>
    <hyperlink ref="AK143" r:id="rId55" display="https://t.co/Eh9zMKdMyP"/>
    <hyperlink ref="AK29" r:id="rId56" display="https://t.co/qtH9crqtRB"/>
    <hyperlink ref="AK148" r:id="rId57" display="https://t.co/FP0DjQ2uzk"/>
    <hyperlink ref="AK150" r:id="rId58" display="https://t.co/Vo9diIwyXB"/>
    <hyperlink ref="AK90" r:id="rId59" display="https://t.co/mpAPEKQheS"/>
    <hyperlink ref="AK158" r:id="rId60" display="https://t.co/tiAgj8hE9E"/>
    <hyperlink ref="AK164" r:id="rId61" display="https://t.co/vhKQtCuhR4"/>
    <hyperlink ref="AK72" r:id="rId62" display="https://t.co/oWlLKf5jAV"/>
    <hyperlink ref="AK73" r:id="rId63" display="https://t.co/MTSNKTVfCq"/>
    <hyperlink ref="AK74" r:id="rId64" display="https://t.co/R6TRAswbDr"/>
    <hyperlink ref="AK75" r:id="rId65" display="https://t.co/oIBM88QwJo"/>
    <hyperlink ref="AK77" r:id="rId66" display="https://t.co/iJgyabB7yT"/>
    <hyperlink ref="AK79" r:id="rId67" display="https://t.co/pWpRcD4XBv"/>
    <hyperlink ref="AK80" r:id="rId68" display="https://t.co/NzHUA9ysDZ"/>
    <hyperlink ref="AK168" r:id="rId69" display="https://t.co/XJsgYgLKnb"/>
    <hyperlink ref="AK169" r:id="rId70" display="https://t.co/jjEPYR0Qkv"/>
    <hyperlink ref="AK171" r:id="rId71" display="https://t.co/dsXP9Zk5TB"/>
    <hyperlink ref="AK174" r:id="rId72" display="https://t.co/lAaeoHYGJe"/>
    <hyperlink ref="AK180" r:id="rId73" display="https://t.co/kKYSQbWJKv"/>
    <hyperlink ref="AK182" r:id="rId74" display="https://t.co/O3DyDyhTyC"/>
    <hyperlink ref="AK183" r:id="rId75" display="https://t.co/m3eSiPeFfz"/>
    <hyperlink ref="AK184" r:id="rId76" display="https://t.co/8HwMCrgr4L"/>
    <hyperlink ref="AK211" r:id="rId77" display="https://t.co/r1mpbfnuvt"/>
    <hyperlink ref="AK212" r:id="rId78" display="https://t.co/NpzagLVKWm"/>
    <hyperlink ref="AK213" r:id="rId79" display="https://t.co/YXNZPoQ0Rm"/>
    <hyperlink ref="AK215" r:id="rId80" display="https://t.co/bBnK1ficnX"/>
    <hyperlink ref="AK221" r:id="rId81" display="https://t.co/R1673VGdmg"/>
    <hyperlink ref="AK222" r:id="rId82" display="https://t.co/w13BkdqPAG"/>
    <hyperlink ref="AK223" r:id="rId83" display="https://t.co/To77ZCVVbe"/>
    <hyperlink ref="AK224" r:id="rId84" display="https://t.co/dUTx2ng5hH"/>
    <hyperlink ref="AK30" r:id="rId85" display="https://t.co/PZnVW5SvqI"/>
    <hyperlink ref="AK54" r:id="rId86" display="https://t.co/R9e2YLgRKc"/>
    <hyperlink ref="AK233" r:id="rId87" display="https://t.co/SwWaXkEwNr"/>
    <hyperlink ref="AK236" r:id="rId88" display="https://t.co/t3gQtngwds"/>
    <hyperlink ref="AK237" r:id="rId89" display="https://t.co/Isj0CCNaNT"/>
    <hyperlink ref="AK239" r:id="rId90" display="http://instagram.com/mambangstory"/>
    <hyperlink ref="AK241" r:id="rId91" display="https://t.co/0kT6ZJvLim"/>
    <hyperlink ref="AK248" r:id="rId92" display="https://t.co/4TZxLfZbA2"/>
    <hyperlink ref="AK250" r:id="rId93" display="https://t.co/hmdzd0PLry"/>
    <hyperlink ref="AK254" r:id="rId94" display="https://t.co/o8ja319hQ8"/>
    <hyperlink ref="AK260" r:id="rId95" display="https://t.co/HQxNBXxRYL"/>
    <hyperlink ref="AK264" r:id="rId96" display="https://t.co/4Hpr4EPNIn"/>
    <hyperlink ref="AK271" r:id="rId97" display="https://t.co/fU6NWkm2P9"/>
    <hyperlink ref="AK275" r:id="rId98" display="https://t.co/bMt7myqPbw"/>
    <hyperlink ref="AK276" r:id="rId99" display="https://t.co/NVr8qhr3K7"/>
    <hyperlink ref="AK277" r:id="rId100" display="https://t.co/vIa3qMnWfV"/>
    <hyperlink ref="AK278" r:id="rId101" display="https://t.co/YoNI1nqUgc"/>
    <hyperlink ref="AK279" r:id="rId102" display="https://t.co/rOEB7RTfUf"/>
    <hyperlink ref="AK290" r:id="rId103" display="https://t.co/ABtNSjO9zj"/>
    <hyperlink ref="AK291" r:id="rId104" display="https://t.co/o3wRarxCc7"/>
    <hyperlink ref="AK293" r:id="rId105" display="https://t.co/PLwg7c6eLe"/>
    <hyperlink ref="AK294" r:id="rId106" display="https://t.co/lEf4bputxP"/>
    <hyperlink ref="AK299" r:id="rId107" display="https://t.co/DY23Ne2MpD"/>
    <hyperlink ref="AK303" r:id="rId108" display="https://t.co/LQyRRPPSrU"/>
    <hyperlink ref="AK308" r:id="rId109" display="https://t.co/t2ECtvlCDP"/>
    <hyperlink ref="AK310" r:id="rId110" display="https://t.co/MvYshdFDdC"/>
    <hyperlink ref="AK57" r:id="rId111" display="https://t.co/VIj7ZT7M27"/>
    <hyperlink ref="AK316" r:id="rId112" display="https://t.co/WnjotsuBaM"/>
    <hyperlink ref="AK318" r:id="rId113" display="https://t.co/NKcrmVqkKx"/>
    <hyperlink ref="AK320" r:id="rId114" display="https://t.co/pN9jfJgVyB"/>
    <hyperlink ref="F101" r:id="rId115" display="http://pbs.twimg.com/profile_images/1605848527698919425/0wcbr5xP_normal.jpg"/>
    <hyperlink ref="F3" r:id="rId116" display="http://pbs.twimg.com/profile_images/1392442855914754051/GQwJ72O0_normal.jpg"/>
    <hyperlink ref="F34" r:id="rId117" display="http://pbs.twimg.com/profile_images/1428926410173816832/cOV0018E_normal.jpg"/>
    <hyperlink ref="F82" r:id="rId118" display="http://pbs.twimg.com/profile_images/1350379016725749763/fSvSPOGh_normal.jpg"/>
    <hyperlink ref="F102" r:id="rId119" display="http://pbs.twimg.com/profile_images/1187100129704046592/cNz0ESKD_normal.jpg"/>
    <hyperlink ref="F103" r:id="rId120" display="http://pbs.twimg.com/profile_images/1316618048493645824/NXrLWGZI_normal.jpg"/>
    <hyperlink ref="F104" r:id="rId121" display="http://pbs.twimg.com/profile_images/1417991145229934592/KLJijC0O_normal.jpg"/>
    <hyperlink ref="F105" r:id="rId122" display="http://pbs.twimg.com/profile_images/1597259615213092865/yzTLakrh_normal.jpg"/>
    <hyperlink ref="F17" r:id="rId123" display="http://pbs.twimg.com/profile_images/1613012338713694209/YlVt7DNB_normal.jpg"/>
    <hyperlink ref="F11" r:id="rId124" display="http://pbs.twimg.com/profile_images/1266317678/199944_10150104284631714_152967001713_6810351_3249705_n_-_Copy_normal.jpg"/>
    <hyperlink ref="F10" r:id="rId125" display="http://pbs.twimg.com/profile_images/1268570190855331841/CiNnNX94_normal.jpg"/>
    <hyperlink ref="F5" r:id="rId126" display="http://pbs.twimg.com/profile_images/1560113628409303041/FyL-ceF3_normal.jpg"/>
    <hyperlink ref="F58" r:id="rId127" display="http://pbs.twimg.com/profile_images/1588201193851031553/YmVpkD56_normal.jpg"/>
    <hyperlink ref="F59" r:id="rId128" display="http://pbs.twimg.com/profile_images/657658915098783745/eV8BkdD5_normal.jpg"/>
    <hyperlink ref="F60" r:id="rId129" display="http://pbs.twimg.com/profile_images/1279006654655164421/kSshUttX_normal.jpg"/>
    <hyperlink ref="F61" r:id="rId130" display="http://pbs.twimg.com/profile_images/763272403258527744/XLMB1oYG_normal.jpg"/>
    <hyperlink ref="F62" r:id="rId131" display="http://pbs.twimg.com/profile_images/630707342057693184/rLl0U60J_normal.png"/>
    <hyperlink ref="F63" r:id="rId132" display="http://pbs.twimg.com/profile_images/1412388433507405825/QalS-exM_normal.jpg"/>
    <hyperlink ref="F64" r:id="rId133" display="http://pbs.twimg.com/profile_images/1410628939408543745/eNJqkOav_normal.jpg"/>
    <hyperlink ref="F65" r:id="rId134" display="http://pbs.twimg.com/profile_images/1295137340071923712/T5_rhQqE_normal.png"/>
    <hyperlink ref="F66" r:id="rId135" display="http://pbs.twimg.com/profile_images/468970181038186497/IQaQq3b8_normal.jpeg"/>
    <hyperlink ref="F35" r:id="rId136" display="http://pbs.twimg.com/profile_images/1608457470435004416/-572fJMt_normal.jpg"/>
    <hyperlink ref="F83" r:id="rId137" display="http://pbs.twimg.com/profile_images/1611031366199803904/e70MaupZ_normal.jpg"/>
    <hyperlink ref="F106" r:id="rId138" display="http://pbs.twimg.com/profile_images/1256976255628402689/O-aJ_-fh_normal.jpg"/>
    <hyperlink ref="F107" r:id="rId139" display="http://pbs.twimg.com/profile_images/1610234685971382274/QmUVCPS5_normal.jpg"/>
    <hyperlink ref="F108" r:id="rId140" display="http://pbs.twimg.com/profile_images/1534009666002243584/SJTC_qLz_normal.jpg"/>
    <hyperlink ref="F109" r:id="rId141" display="http://pbs.twimg.com/profile_images/1612351754385125376/umhO7GwC_normal.jpg"/>
    <hyperlink ref="F26" r:id="rId142" display="http://pbs.twimg.com/profile_images/1589909773859758081/e-taNHGj_normal.jpg"/>
    <hyperlink ref="F50" r:id="rId143" display="http://pbs.twimg.com/profile_images/1343792961746653184/MdZ4SsLe_normal.jpg"/>
    <hyperlink ref="F110" r:id="rId144" display="http://pbs.twimg.com/profile_images/1611900336331198464/lNO-4AX3_normal.jpg"/>
    <hyperlink ref="F111" r:id="rId145" display="http://pbs.twimg.com/profile_images/1609211918950223872/VmY_3XUQ_normal.jpg"/>
    <hyperlink ref="F112" r:id="rId146" display="http://pbs.twimg.com/profile_images/1585315890245275648/TGkG4ORT_normal.jpg"/>
    <hyperlink ref="F113" r:id="rId147" display="http://pbs.twimg.com/profile_images/1555413641817899010/IhCx6fVl_normal.jpg"/>
    <hyperlink ref="F114" r:id="rId148" display="http://pbs.twimg.com/profile_images/1147657683576557569/ZH7ly9dZ_normal.jpg"/>
    <hyperlink ref="F115" r:id="rId149" display="http://pbs.twimg.com/profile_images/1342315671342870528/Gsjw42Pm_normal.jpg"/>
    <hyperlink ref="F15" r:id="rId150" display="http://pbs.twimg.com/profile_images/1421330347929661448/6JORPeTV_normal.jpg"/>
    <hyperlink ref="F23" r:id="rId151" display="http://pbs.twimg.com/profile_images/2791335194/90ddeae0b5dafdf7ad3fb077f74a9592_normal.jpeg"/>
    <hyperlink ref="F16" r:id="rId152" display="http://pbs.twimg.com/profile_images/1421025723167363078/e6a5RqAZ_normal.jpg"/>
    <hyperlink ref="F36" r:id="rId153" display="http://pbs.twimg.com/profile_images/1391735417993498626/SkEWnP7E_normal.jpg"/>
    <hyperlink ref="F84" r:id="rId154" display="http://pbs.twimg.com/profile_images/1242419586860855297/cpNI-6E5_normal.jpg"/>
    <hyperlink ref="F32" r:id="rId155" display="http://pbs.twimg.com/profile_images/977922991559393281/h3vzru2E_normal.jpg"/>
    <hyperlink ref="F116" r:id="rId156" display="http://pbs.twimg.com/profile_images/1421307755223142411/RJcEc-3n_normal.jpg"/>
    <hyperlink ref="F117" r:id="rId157" display="http://pbs.twimg.com/profile_images/1608026740148039680/8vWWgefQ_normal.jpg"/>
    <hyperlink ref="F118" r:id="rId158" display="http://abs.twimg.com/sticky/default_profile_images/default_profile_normal.png"/>
    <hyperlink ref="F119" r:id="rId159" display="http://pbs.twimg.com/profile_images/1231183724206706688/xYRYQ0cX_normal.jpg"/>
    <hyperlink ref="F27" r:id="rId160" display="http://pbs.twimg.com/profile_images/1591826606200619008/GSjokdU3_normal.jpg"/>
    <hyperlink ref="F51" r:id="rId161" display="http://pbs.twimg.com/profile_images/1613426116475392000/pX5wtrNR_normal.jpg"/>
    <hyperlink ref="F37" r:id="rId162" display="http://pbs.twimg.com/profile_images/1404975724109320195/9v6cZmnR_normal.jpg"/>
    <hyperlink ref="F85" r:id="rId163" display="http://pbs.twimg.com/profile_images/1410627240778469378/_A-AMzMf_normal.jpg"/>
    <hyperlink ref="F38" r:id="rId164" display="http://pbs.twimg.com/profile_images/3525081061/21d27920f68e446c0c8f119da1fe7675_normal.jpeg"/>
    <hyperlink ref="F86" r:id="rId165" display="http://pbs.twimg.com/profile_images/1063630204449415168/uZ0N_mf3_normal.jpg"/>
    <hyperlink ref="F120" r:id="rId166" display="http://pbs.twimg.com/profile_images/1609533448313802758/vNwMQkaV_normal.jpg"/>
    <hyperlink ref="F47" r:id="rId167" display="http://pbs.twimg.com/profile_images/1588412237269839872/3HkRq5Ql_normal.jpg"/>
    <hyperlink ref="F39" r:id="rId168" display="http://pbs.twimg.com/profile_images/1605873032899137536/QWOvYxb9_normal.jpg"/>
    <hyperlink ref="F87" r:id="rId169" display="http://pbs.twimg.com/profile_images/1605598673412698112/0VMHAJGE_normal.jpg"/>
    <hyperlink ref="F121" r:id="rId170" display="http://pbs.twimg.com/profile_images/1611219152810958849/N7vxuK-J_normal.jpg"/>
    <hyperlink ref="F122" r:id="rId171" display="http://pbs.twimg.com/profile_images/1480126825342767106/sxheDB8K_normal.jpg"/>
    <hyperlink ref="F123" r:id="rId172" display="http://pbs.twimg.com/profile_images/1561570097155620864/MdYX276A_normal.jpg"/>
    <hyperlink ref="F124" r:id="rId173" display="http://pbs.twimg.com/profile_images/1535982332959608832/Wd1x5OQ9_normal.jpg"/>
    <hyperlink ref="F125" r:id="rId174" display="http://pbs.twimg.com/profile_images/1595141428598145024/vQ0nStQZ_normal.jpg"/>
    <hyperlink ref="F126" r:id="rId175" display="http://pbs.twimg.com/profile_images/1598967754492895232/PrnfULQx_normal.jpg"/>
    <hyperlink ref="F127" r:id="rId176" display="http://pbs.twimg.com/profile_images/1604190897494953984/iRSbbbwN_normal.jpg"/>
    <hyperlink ref="F128" r:id="rId177" display="http://pbs.twimg.com/profile_images/1598151771297583104/BcCyZEPA_normal.jpg"/>
    <hyperlink ref="F129" r:id="rId178" display="http://pbs.twimg.com/profile_images/1477565743872954368/ZwrO-dvM_normal.jpg"/>
    <hyperlink ref="F130" r:id="rId179" display="http://pbs.twimg.com/profile_images/756919564525383680/kR0toyTz_normal.jpg"/>
    <hyperlink ref="F24" r:id="rId180" display="http://pbs.twimg.com/profile_images/1589734920511172608/ZT9x49as_normal.jpg"/>
    <hyperlink ref="F25" r:id="rId181" display="http://pbs.twimg.com/profile_images/1327262779733016578/o8ID6224_normal.jpg"/>
    <hyperlink ref="F28" r:id="rId182" display="http://pbs.twimg.com/profile_images/1593976654396739586/uis93KnG_normal.jpg"/>
    <hyperlink ref="F52" r:id="rId183" display="http://pbs.twimg.com/profile_images/1612068069991645185/HmeIP2h-_normal.jpg"/>
    <hyperlink ref="F131" r:id="rId184" display="http://pbs.twimg.com/profile_images/1601608826289262593/EBLHmwgw_normal.jpg"/>
    <hyperlink ref="F132" r:id="rId185" display="http://pbs.twimg.com/profile_images/1593591398258778112/btJoYzAV_normal.jpg"/>
    <hyperlink ref="F8" r:id="rId186" display="http://pbs.twimg.com/profile_images/1399201944007188485/mvghe68k_normal.jpg"/>
    <hyperlink ref="F67" r:id="rId187" display="http://pbs.twimg.com/profile_images/2820836569/bd896d33b42bc89934bc8eb7e7d141c3_normal.jpeg"/>
    <hyperlink ref="F68" r:id="rId188" display="http://pbs.twimg.com/profile_images/631193541826359296/eKm9U0kt_normal.png"/>
    <hyperlink ref="F69" r:id="rId189" display="http://pbs.twimg.com/profile_images/1154541514770403328/qRmA3wMe_normal.jpg"/>
    <hyperlink ref="F70" r:id="rId190" display="http://pbs.twimg.com/profile_images/1108088514758017024/uPBjcw7i_normal.png"/>
    <hyperlink ref="F71" r:id="rId191" display="http://pbs.twimg.com/profile_images/1572589647905054720/c93oM1rx_normal.jpg"/>
    <hyperlink ref="F133" r:id="rId192" display="http://pbs.twimg.com/profile_images/1612792020829106176/rMGhf-f6_normal.jpg"/>
    <hyperlink ref="F134" r:id="rId193" display="http://pbs.twimg.com/profile_images/1132991453360152576/4Ic6dB7m_normal.png"/>
    <hyperlink ref="F135" r:id="rId194" display="http://pbs.twimg.com/profile_images/1206167696364077057/Do3nShIg_normal.jpg"/>
    <hyperlink ref="F136" r:id="rId195" display="http://pbs.twimg.com/profile_images/1468248803442577419/uOxgxkCw_normal.jpg"/>
    <hyperlink ref="F137" r:id="rId196" display="http://pbs.twimg.com/profile_images/1462297056618237953/vGKTcgi-_normal.jpg"/>
    <hyperlink ref="F138" r:id="rId197" display="http://pbs.twimg.com/profile_images/1579717460915539970/TAg97P_N_normal.jpg"/>
    <hyperlink ref="F139" r:id="rId198" display="http://pbs.twimg.com/profile_images/1602770179704107009/7-o9QR8r_normal.jpg"/>
    <hyperlink ref="F6" r:id="rId199" display="http://pbs.twimg.com/profile_images/1356980758200655874/xl7q5Vto_normal.jpg"/>
    <hyperlink ref="F7" r:id="rId200" display="http://pbs.twimg.com/profile_images/1611835473592197125/mtLuEh11_normal.jpg"/>
    <hyperlink ref="F19" r:id="rId201" display="http://pbs.twimg.com/profile_images/1274140069/starbucks_logo_normal.png"/>
    <hyperlink ref="F20" r:id="rId202" display="http://pbs.twimg.com/profile_images/1356972166592548864/v9mo_lZz_normal.jpg"/>
    <hyperlink ref="F21" r:id="rId203" display="http://pbs.twimg.com/profile_images/1356981952054775809/xuLc2CYq_normal.jpg"/>
    <hyperlink ref="F22" r:id="rId204" display="http://pbs.twimg.com/profile_images/1420739252401229833/34aZbO1o_normal.jpg"/>
    <hyperlink ref="F140" r:id="rId205" display="http://pbs.twimg.com/profile_images/1611572241451614208/-RNHeybB_normal.png"/>
    <hyperlink ref="F141" r:id="rId206" display="http://pbs.twimg.com/profile_images/1596109796121677838/wMbLjvzE_normal.jpg"/>
    <hyperlink ref="F142" r:id="rId207" display="http://pbs.twimg.com/profile_images/1611264550384599041/s3vlNNBu_normal.jpg"/>
    <hyperlink ref="F40" r:id="rId208" display="http://pbs.twimg.com/profile_images/1547198588455108608/67XUhgJC_normal.jpg"/>
    <hyperlink ref="F88" r:id="rId209" display="http://pbs.twimg.com/profile_images/1609937853601157120/gY_REuYG_normal.jpg"/>
    <hyperlink ref="F143" r:id="rId210" display="http://pbs.twimg.com/profile_images/1452937559856742402/Yonb-K7G_normal.jpg"/>
    <hyperlink ref="F29" r:id="rId211" display="http://pbs.twimg.com/profile_images/1527271907703148544/SmWBgUoj_normal.jpg"/>
    <hyperlink ref="F53" r:id="rId212" display="http://pbs.twimg.com/profile_images/1233597543633653761/ii3w0GkF_normal.jpg"/>
    <hyperlink ref="F144" r:id="rId213" display="http://pbs.twimg.com/profile_images/1606342381875625984/7U2-2H3M_normal.jpg"/>
    <hyperlink ref="F145" r:id="rId214" display="http://pbs.twimg.com/profile_images/1400081970961412098/77ZFiCLP_normal.jpg"/>
    <hyperlink ref="F146" r:id="rId215" display="http://pbs.twimg.com/profile_images/1400095144951484426/kyBoy5te_normal.jpg"/>
    <hyperlink ref="F147" r:id="rId216" display="http://pbs.twimg.com/profile_images/1548689340154359808/06ox3RcL_normal.jpg"/>
    <hyperlink ref="F148" r:id="rId217" display="http://pbs.twimg.com/profile_images/1612296343938297856/vzCvPDul_normal.jpg"/>
    <hyperlink ref="F41" r:id="rId218" display="http://pbs.twimg.com/profile_images/1582502766601449472/0ihTSBsK_normal.jpg"/>
    <hyperlink ref="F89" r:id="rId219" display="http://pbs.twimg.com/profile_images/1610884082841554946/m6WBdPBr_normal.jpg"/>
    <hyperlink ref="F149" r:id="rId220" display="http://pbs.twimg.com/profile_images/977838720303874048/4W9jys_2_normal.jpg"/>
    <hyperlink ref="F150" r:id="rId221" display="http://pbs.twimg.com/profile_images/1513127288870739972/Txnx37aJ_normal.jpg"/>
    <hyperlink ref="F151" r:id="rId222" display="http://pbs.twimg.com/profile_images/1367680586668666883/u42tqTfB_normal.jpg"/>
    <hyperlink ref="F152" r:id="rId223" display="http://pbs.twimg.com/profile_images/1600155798545448960/-Hw2TaDA_normal.jpg"/>
    <hyperlink ref="F153" r:id="rId224" display="http://pbs.twimg.com/profile_images/1606869722674655233/UDcMGgiR_normal.jpg"/>
    <hyperlink ref="F42" r:id="rId225" display="http://pbs.twimg.com/profile_images/1476847602150694912/loF3XN00_normal.jpg"/>
    <hyperlink ref="F90" r:id="rId226" display="http://pbs.twimg.com/profile_images/1580754611815649280/_C9J-dvn_normal.jpg"/>
    <hyperlink ref="F154" r:id="rId227" display="http://pbs.twimg.com/profile_images/1421520698413965316/iJJFWgJU_normal.jpg"/>
    <hyperlink ref="F155" r:id="rId228" display="http://pbs.twimg.com/profile_images/1477637088677752834/ec18X_cf_normal.jpg"/>
    <hyperlink ref="F156" r:id="rId229" display="http://pbs.twimg.com/profile_images/1477826364581429250/cJ6bAquB_normal.jpg"/>
    <hyperlink ref="F157" r:id="rId230" display="http://pbs.twimg.com/profile_images/1530146904008368128/FBydJnN__normal.jpg"/>
    <hyperlink ref="F158" r:id="rId231" display="http://pbs.twimg.com/profile_images/1349250930328231936/-hUGfRBS_normal.jpg"/>
    <hyperlink ref="F159" r:id="rId232" display="http://pbs.twimg.com/profile_images/1611149252578930688/zreXimAa_normal.jpg"/>
    <hyperlink ref="F160" r:id="rId233" display="http://pbs.twimg.com/profile_images/1611672528262664192/j8DCPDsy_normal.jpg"/>
    <hyperlink ref="F161" r:id="rId234" display="http://pbs.twimg.com/profile_images/1426224626384850947/-Z2xzpHY_normal.jpg"/>
    <hyperlink ref="F162" r:id="rId235" display="http://pbs.twimg.com/profile_images/1338539836488073218/e98jOWLU_normal.jpg"/>
    <hyperlink ref="F163" r:id="rId236" display="http://pbs.twimg.com/profile_images/1605034542578151424/uQQEuLVO_normal.jpg"/>
    <hyperlink ref="F45" r:id="rId237" display="http://pbs.twimg.com/profile_images/1610073883146653697/p97cifjN_normal.jpg"/>
    <hyperlink ref="F12" r:id="rId238" display="http://pbs.twimg.com/profile_images/1554251838073229312/qyfXRnFz_normal.jpg"/>
    <hyperlink ref="F46" r:id="rId239" display="http://pbs.twimg.com/profile_images/1599687779079933952/4TJS_pA6_normal.jpg"/>
    <hyperlink ref="F164" r:id="rId240" display="http://pbs.twimg.com/profile_images/1570779151304634374/r1h2oScD_normal.jpg"/>
    <hyperlink ref="F9" r:id="rId241" display="http://pbs.twimg.com/profile_images/1347504409278746624/o4E0nmu1_normal.jpg"/>
    <hyperlink ref="F72" r:id="rId242" display="http://pbs.twimg.com/profile_images/1612169560475709441/VM19KsYa_normal.jpg"/>
    <hyperlink ref="F73" r:id="rId243" display="http://pbs.twimg.com/profile_images/1542905680457527296/l1WvPqOu_normal.jpg"/>
    <hyperlink ref="F74" r:id="rId244" display="http://pbs.twimg.com/profile_images/1460094350650535937/xa-HERnD_normal.jpg"/>
    <hyperlink ref="F75" r:id="rId245" display="http://pbs.twimg.com/profile_images/1044435705471000576/x7E__Otz_normal.jpg"/>
    <hyperlink ref="F76" r:id="rId246" display="http://pbs.twimg.com/profile_images/1437424871814823941/XohRqBBH_normal.jpg"/>
    <hyperlink ref="F77" r:id="rId247" display="http://pbs.twimg.com/profile_images/1083272089233063938/FAc0cjjT_normal.jpg"/>
    <hyperlink ref="F78" r:id="rId248" display="http://pbs.twimg.com/profile_images/1440896790341947394/An3HvSD__normal.jpg"/>
    <hyperlink ref="F165" r:id="rId249" display="http://pbs.twimg.com/profile_images/1611174646266880002/XAiuEmIe_normal.jpg"/>
    <hyperlink ref="F166" r:id="rId250" display="http://pbs.twimg.com/profile_images/1614653621534359553/RwffAQd1_normal.jpg"/>
    <hyperlink ref="F18" r:id="rId251" display="http://pbs.twimg.com/profile_images/481740669573029888/zqDIFOmc_normal.jpeg"/>
    <hyperlink ref="F79" r:id="rId252" display="http://pbs.twimg.com/profile_images/673723478214762497/jCySoo9W_normal.jpg"/>
    <hyperlink ref="F80" r:id="rId253" display="http://pbs.twimg.com/profile_images/1607719892425531392/zQ_Iu2l2_normal.jpg"/>
    <hyperlink ref="F167" r:id="rId254" display="http://pbs.twimg.com/profile_images/1587786489642950657/JD0-SeAp_normal.jpg"/>
    <hyperlink ref="F168" r:id="rId255" display="http://pbs.twimg.com/profile_images/1611635323146244098/gsyo-9jB_normal.jpg"/>
    <hyperlink ref="F169" r:id="rId256" display="http://pbs.twimg.com/profile_images/1609491556964405249/rum11r3o_normal.jpg"/>
    <hyperlink ref="F170" r:id="rId257" display="http://pbs.twimg.com/profile_images/1608358059193290752/662uCmyT_normal.jpg"/>
    <hyperlink ref="F171" r:id="rId258" display="http://pbs.twimg.com/profile_images/1597266959900741635/jVdsRf_T_normal.jpg"/>
    <hyperlink ref="F172" r:id="rId259" display="http://pbs.twimg.com/profile_images/1580403440412676096/6655jiZs_normal.jpg"/>
    <hyperlink ref="F173" r:id="rId260" display="http://pbs.twimg.com/profile_images/1586707891440222208/G0rOSv0P_normal.jpg"/>
    <hyperlink ref="F174" r:id="rId261" display="http://pbs.twimg.com/profile_images/1411397221208055811/bOPqBX7T_normal.jpg"/>
    <hyperlink ref="F175" r:id="rId262" display="http://pbs.twimg.com/profile_images/1349716537591009281/JYOc1RTg_normal.jpg"/>
    <hyperlink ref="F176" r:id="rId263" display="http://pbs.twimg.com/profile_images/1612782666604220417/B147NVJt_normal.jpg"/>
    <hyperlink ref="F177" r:id="rId264" display="http://pbs.twimg.com/profile_images/1571379780389576704/RfA7BA9B_normal.jpg"/>
    <hyperlink ref="F178" r:id="rId265" display="http://pbs.twimg.com/profile_images/1612485259886735360/Re2gklkr_normal.jpg"/>
    <hyperlink ref="F179" r:id="rId266" display="http://pbs.twimg.com/profile_images/1614603127965253636/G7JDShmM_normal.jpg"/>
    <hyperlink ref="F180" r:id="rId267" display="http://pbs.twimg.com/profile_images/1477346341567164418/l8VpUqZv_normal.jpg"/>
    <hyperlink ref="F181" r:id="rId268" display="http://pbs.twimg.com/profile_images/1455150479667712005/DZcT0KEA_normal.jpg"/>
    <hyperlink ref="F182" r:id="rId269" display="http://pbs.twimg.com/profile_images/1524890259548676096/0Q1LJJTd_normal.jpg"/>
    <hyperlink ref="F183" r:id="rId270" display="http://pbs.twimg.com/profile_images/1565166685773893634/zfLGF372_normal.jpg"/>
    <hyperlink ref="F184" r:id="rId271" display="http://pbs.twimg.com/profile_images/1607057972643106817/vQs6hIGI_normal.jpg"/>
    <hyperlink ref="F185" r:id="rId272" display="http://pbs.twimg.com/profile_images/1611394587754651650/Xh5pcyoo_normal.jpg"/>
    <hyperlink ref="F186" r:id="rId273" display="http://pbs.twimg.com/profile_images/1546696059748900865/ZMfzyaEz_normal.jpg"/>
    <hyperlink ref="F187" r:id="rId274" display="http://pbs.twimg.com/profile_images/1234279941157445634/n1lcF8yR_normal.jpg"/>
    <hyperlink ref="F188" r:id="rId275" display="http://pbs.twimg.com/profile_images/1091551706909831169/dmIMcRjo_normal.jpg"/>
    <hyperlink ref="F189" r:id="rId276" display="http://pbs.twimg.com/profile_images/1541652603011862529/gn2hiR_W_normal.jpg"/>
    <hyperlink ref="F190" r:id="rId277" display="http://pbs.twimg.com/profile_images/1610987373617360897/t34tybtl_normal.jpg"/>
    <hyperlink ref="F191" r:id="rId278" display="http://pbs.twimg.com/profile_images/1614665575997018112/iQufF-yS_normal.jpg"/>
    <hyperlink ref="F192" r:id="rId279" display="http://pbs.twimg.com/profile_images/1606276739763933184/g-73qLFy_normal.jpg"/>
    <hyperlink ref="F193" r:id="rId280" display="http://pbs.twimg.com/profile_images/1505349242314903554/NJPp0K7F_normal.jpg"/>
    <hyperlink ref="F43" r:id="rId281" display="http://pbs.twimg.com/profile_images/1314565278584324096/AFiwVZTK_normal.jpg"/>
    <hyperlink ref="F91" r:id="rId282" display="http://pbs.twimg.com/profile_images/1560265333185085440/eHuER2Et_normal.jpg"/>
    <hyperlink ref="F194" r:id="rId283" display="http://pbs.twimg.com/profile_images/1592748326210109440/DlUpW4Ku_normal.jpg"/>
    <hyperlink ref="F195" r:id="rId284" display="http://pbs.twimg.com/profile_images/1585261059220598784/L4dW43ZO_normal.jpg"/>
    <hyperlink ref="F196" r:id="rId285" display="http://pbs.twimg.com/profile_images/1079934163346587649/LuUF7AvQ_normal.jpg"/>
    <hyperlink ref="F197" r:id="rId286" display="http://pbs.twimg.com/profile_images/1609398007983927297/-bUjDTHn_normal.jpg"/>
    <hyperlink ref="F198" r:id="rId287" display="http://pbs.twimg.com/profile_images/1401535289789607937/Ya1SvPYN_normal.jpg"/>
    <hyperlink ref="F199" r:id="rId288" display="http://pbs.twimg.com/profile_images/1614625960627941379/2l5W1SxS_normal.jpg"/>
    <hyperlink ref="F200" r:id="rId289" display="http://pbs.twimg.com/profile_images/1507252424779923460/_TVgJs7c_normal.jpg"/>
    <hyperlink ref="F201" r:id="rId290" display="http://pbs.twimg.com/profile_images/1502423259123679233/MjYzJ4hu_normal.jpg"/>
    <hyperlink ref="F202" r:id="rId291" display="http://pbs.twimg.com/profile_images/1590902535761854467/NQgeAZFM_normal.jpg"/>
    <hyperlink ref="F203" r:id="rId292" display="http://pbs.twimg.com/profile_images/1288831101524258816/px-EMQzU_normal.jpg"/>
    <hyperlink ref="F204" r:id="rId293" display="http://pbs.twimg.com/profile_images/1607379261165568001/LyFSF7Um_normal.jpg"/>
    <hyperlink ref="F205" r:id="rId294" display="http://pbs.twimg.com/profile_images/1151708235767791617/Z9z2xYno_normal.jpg"/>
    <hyperlink ref="F206" r:id="rId295" display="http://pbs.twimg.com/profile_images/1611073688144850944/tLl2Blfn_normal.jpg"/>
    <hyperlink ref="F207" r:id="rId296" display="http://pbs.twimg.com/profile_images/1607229209541480449/F3mpyNoX_normal.jpg"/>
    <hyperlink ref="F208" r:id="rId297" display="http://pbs.twimg.com/profile_images/1570011547967328257/qyHfRTjy_normal.jpg"/>
    <hyperlink ref="F209" r:id="rId298" display="http://pbs.twimg.com/profile_images/1614192392558776321/Rhlorog9_normal.jpg"/>
    <hyperlink ref="F210" r:id="rId299" display="http://pbs.twimg.com/profile_images/1601188409279938562/Am_EtmGL_normal.jpg"/>
    <hyperlink ref="F211" r:id="rId300" display="http://pbs.twimg.com/profile_images/1614602655120384004/q9F__7zk_normal.jpg"/>
    <hyperlink ref="F212" r:id="rId301" display="http://pbs.twimg.com/profile_images/1528326802698997761/uQh25RTZ_normal.jpg"/>
    <hyperlink ref="F213" r:id="rId302" display="http://pbs.twimg.com/profile_images/1612115110558064643/Z79A7wYX_normal.jpg"/>
    <hyperlink ref="F214" r:id="rId303" display="http://pbs.twimg.com/profile_images/1463388095231848448/bdTHAaO__normal.jpg"/>
    <hyperlink ref="F215" r:id="rId304" display="http://pbs.twimg.com/profile_images/1267491023178985472/TE6gydaQ_normal.jpg"/>
    <hyperlink ref="F216" r:id="rId305" display="http://pbs.twimg.com/profile_images/1245593167367262208/wsj_IHmw_normal.jpg"/>
    <hyperlink ref="F217" r:id="rId306" display="http://pbs.twimg.com/profile_images/1571539521887703040/QLIQZ7eP_normal.jpg"/>
    <hyperlink ref="F218" r:id="rId307" display="http://pbs.twimg.com/profile_images/1429177737130889221/_8hBnQUT_normal.jpg"/>
    <hyperlink ref="F219" r:id="rId308" display="http://pbs.twimg.com/profile_images/1610237386486853633/NOZAMgnu_normal.jpg"/>
    <hyperlink ref="F220" r:id="rId309" display="http://pbs.twimg.com/profile_images/1549304245140488192/lrcKWErh_normal.jpg"/>
    <hyperlink ref="F221" r:id="rId310" display="http://pbs.twimg.com/profile_images/1614272090601029634/lfd45ABE_normal.jpg"/>
    <hyperlink ref="F222" r:id="rId311" display="http://pbs.twimg.com/profile_images/1147396525061836801/0pSYiu5E_normal.jpg"/>
    <hyperlink ref="F223" r:id="rId312" display="http://pbs.twimg.com/profile_images/1614790452045316096/O5B9k34X_normal.jpg"/>
    <hyperlink ref="F224" r:id="rId313" display="http://pbs.twimg.com/profile_images/1479308263908728833/ARPyZEoj_normal.jpg"/>
    <hyperlink ref="F225" r:id="rId314" display="http://pbs.twimg.com/profile_images/1613911122930962433/SDEp0Ah7_normal.jpg"/>
    <hyperlink ref="F30" r:id="rId315" display="http://pbs.twimg.com/profile_images/1611892895728160769/rxRQiTwP_normal.jpg"/>
    <hyperlink ref="F54" r:id="rId316" display="http://pbs.twimg.com/profile_images/781863044146094080/tBatfHNc_normal.jpg"/>
    <hyperlink ref="F226" r:id="rId317" display="http://pbs.twimg.com/profile_images/1586784989256916992/RZ4mYEh__normal.jpg"/>
    <hyperlink ref="F227" r:id="rId318" display="http://pbs.twimg.com/profile_images/1570679690033233920/1QXJYsAk_normal.jpg"/>
    <hyperlink ref="F44" r:id="rId319" display="http://pbs.twimg.com/profile_images/1220524188101820416/qI8AelB3_normal.jpg"/>
    <hyperlink ref="F92" r:id="rId320" display="http://pbs.twimg.com/profile_images/1207356407118319616/eujnRSkJ_normal.jpg"/>
    <hyperlink ref="F228" r:id="rId321" display="http://pbs.twimg.com/profile_images/1596716947990753280/6jMKHC9-_normal.jpg"/>
    <hyperlink ref="F229" r:id="rId322" display="http://pbs.twimg.com/profile_images/1597136352394772480/0Jmqd6ls_normal.jpg"/>
    <hyperlink ref="F230" r:id="rId323" display="http://pbs.twimg.com/profile_images/1282948913649971200/Wq8vRD9L_normal.jpg"/>
    <hyperlink ref="F231" r:id="rId324" display="http://pbs.twimg.com/profile_images/1613947301697052673/GuEDyCGQ_normal.jpg"/>
    <hyperlink ref="F232" r:id="rId325" display="http://pbs.twimg.com/profile_images/1576516406384156674/dA2Rdwd__normal.jpg"/>
    <hyperlink ref="F233" r:id="rId326" display="http://pbs.twimg.com/profile_images/1117464101196718080/j98wq7Dg_normal.jpg"/>
    <hyperlink ref="F234" r:id="rId327" display="http://pbs.twimg.com/profile_images/1578157293086334977/2wquPdIf_normal.jpg"/>
    <hyperlink ref="F235" r:id="rId328" display="http://pbs.twimg.com/profile_images/1488084943641387008/-Ggr7U4x_normal.jpg"/>
    <hyperlink ref="F236" r:id="rId329" display="http://pbs.twimg.com/profile_images/1519633523585740801/J4W0HMdd_normal.jpg"/>
    <hyperlink ref="F237" r:id="rId330" display="http://pbs.twimg.com/profile_images/1611806331014615040/BoHoQSqf_normal.jpg"/>
    <hyperlink ref="F238" r:id="rId331" display="http://pbs.twimg.com/profile_images/1601731037851422720/-gUKanjN_normal.jpg"/>
    <hyperlink ref="F239" r:id="rId332" display="http://pbs.twimg.com/profile_images/929680506735570944/Xs3nrIzM_normal.jpg"/>
    <hyperlink ref="F240" r:id="rId333" display="http://pbs.twimg.com/profile_images/1611238514678726661/csnNdnW2_normal.jpg"/>
    <hyperlink ref="F241" r:id="rId334" display="http://pbs.twimg.com/profile_images/1331545823889375235/bL-m-Yqw_normal.jpg"/>
    <hyperlink ref="F242" r:id="rId335" display="http://pbs.twimg.com/profile_images/1477038786932449281/D1IXQUY3_normal.jpg"/>
    <hyperlink ref="F243" r:id="rId336" display="http://pbs.twimg.com/profile_images/1545691849439883265/Ucl--FrT_normal.jpg"/>
    <hyperlink ref="F244" r:id="rId337" display="http://pbs.twimg.com/profile_images/1579093376678653952/koPwqHni_normal.jpg"/>
    <hyperlink ref="F245" r:id="rId338" display="http://pbs.twimg.com/profile_images/1614698867194490880/-ReSJGWe_normal.jpg"/>
    <hyperlink ref="F246" r:id="rId339" display="http://pbs.twimg.com/profile_images/1598623802698903554/vzJjjzyv_normal.jpg"/>
    <hyperlink ref="F247" r:id="rId340" display="http://pbs.twimg.com/profile_images/969773903370371077/fGc9UAiV_normal.jpg"/>
    <hyperlink ref="F248" r:id="rId341" display="http://pbs.twimg.com/profile_images/1606488681807650816/Kl-dOZUo_normal.jpg"/>
    <hyperlink ref="F249" r:id="rId342" display="http://pbs.twimg.com/profile_images/1599415195704561664/eClOMPMn_normal.jpg"/>
    <hyperlink ref="F250" r:id="rId343" display="http://pbs.twimg.com/profile_images/1522642240463863813/b7cOtQ-o_normal.jpg"/>
    <hyperlink ref="F251" r:id="rId344" display="http://pbs.twimg.com/profile_images/1549967925360046081/5JgUaVeq_normal.jpg"/>
    <hyperlink ref="F252" r:id="rId345" display="http://pbs.twimg.com/profile_images/716532061788504064/PRmGnu_I_normal.jpg"/>
    <hyperlink ref="F253" r:id="rId346" display="http://pbs.twimg.com/profile_images/1607695500903600130/QZlUeKFx_normal.jpg"/>
    <hyperlink ref="F254" r:id="rId347" display="http://pbs.twimg.com/profile_images/1522554017062162432/1FV2cOJU_normal.jpg"/>
    <hyperlink ref="F255" r:id="rId348" display="http://pbs.twimg.com/profile_images/1540700071473590272/nhGXygmu_normal.jpg"/>
    <hyperlink ref="F256" r:id="rId349" display="http://pbs.twimg.com/profile_images/1221797172200366080/luhpiiIp_normal.jpg"/>
    <hyperlink ref="F257" r:id="rId350" display="http://pbs.twimg.com/profile_images/1241229503919050753/OrL3yyV5_normal.jpg"/>
    <hyperlink ref="F258" r:id="rId351" display="http://pbs.twimg.com/profile_images/1267622341615345664/kfqzN9Jb_normal.jpg"/>
    <hyperlink ref="F259" r:id="rId352" display="http://pbs.twimg.com/profile_images/1604854860829974528/AldHFjGX_normal.jpg"/>
    <hyperlink ref="F260" r:id="rId353" display="http://pbs.twimg.com/profile_images/753591696806379520/GRvnchzR_normal.jpg"/>
    <hyperlink ref="F261" r:id="rId354" display="http://pbs.twimg.com/profile_images/1064818670470234113/h2xTMAQx_normal.jpg"/>
    <hyperlink ref="F262" r:id="rId355" display="http://pbs.twimg.com/profile_images/1559686456465321984/7JpltknG_normal.jpg"/>
    <hyperlink ref="F263" r:id="rId356" display="http://pbs.twimg.com/profile_images/1567902480020959233/-swdK2us_normal.jpg"/>
    <hyperlink ref="F264" r:id="rId357" display="http://pbs.twimg.com/profile_images/1536339231047839744/Rw5-CjK9_normal.jpg"/>
    <hyperlink ref="F265" r:id="rId358" display="http://pbs.twimg.com/profile_images/1266654492402958336/EcUIAwzh_normal.jpg"/>
    <hyperlink ref="F266" r:id="rId359" display="http://pbs.twimg.com/profile_images/1608506658799620096/kECUBWwO_normal.jpg"/>
    <hyperlink ref="F267" r:id="rId360" display="http://pbs.twimg.com/profile_images/1608460837467062274/EYN05pKm_normal.jpg"/>
    <hyperlink ref="F268" r:id="rId361" display="http://pbs.twimg.com/profile_images/1548263541903224832/NmE0AAz-_normal.jpg"/>
    <hyperlink ref="F269" r:id="rId362" display="http://pbs.twimg.com/profile_images/1179353765247356933/_Qlwfl8r_normal.jpg"/>
    <hyperlink ref="F270" r:id="rId363" display="http://pbs.twimg.com/profile_images/1332017551296004096/MYk4nDkg_normal.jpg"/>
    <hyperlink ref="F271" r:id="rId364" display="http://pbs.twimg.com/profile_images/1612755223013126146/ZPJ0L-E6_normal.jpg"/>
    <hyperlink ref="F272" r:id="rId365" display="http://pbs.twimg.com/profile_images/1607876592377946112/sPsxjA1e_normal.jpg"/>
    <hyperlink ref="F273" r:id="rId366" display="http://pbs.twimg.com/profile_images/1012951912457490432/b3GN90l3_normal.jpg"/>
    <hyperlink ref="F274" r:id="rId367" display="http://pbs.twimg.com/profile_images/1353467766829813760/Ohbfp9FC_normal.jpg"/>
    <hyperlink ref="F275" r:id="rId368" display="http://pbs.twimg.com/profile_images/1613741096491954177/we0nPuwN_normal.jpg"/>
    <hyperlink ref="F276" r:id="rId369" display="http://pbs.twimg.com/profile_images/1257728187766718465/FC-nxSlQ_normal.jpg"/>
    <hyperlink ref="F277" r:id="rId370" display="http://pbs.twimg.com/profile_images/1611209529060118528/Sy_Rb6C9_normal.jpg"/>
    <hyperlink ref="F278" r:id="rId371" display="http://pbs.twimg.com/profile_images/1412751810851311617/OLXOV4-v_normal.jpg"/>
    <hyperlink ref="F279" r:id="rId372" display="http://pbs.twimg.com/profile_images/1013462621482184710/1fcYSmZn_normal.jpg"/>
    <hyperlink ref="F280" r:id="rId373" display="http://pbs.twimg.com/profile_images/1504270008117243910/DeM12kNJ_normal.jpg"/>
    <hyperlink ref="F281" r:id="rId374" display="http://pbs.twimg.com/profile_images/1392804038916272131/m1UJ_uQk_normal.jpg"/>
    <hyperlink ref="F282" r:id="rId375" display="http://pbs.twimg.com/profile_images/1602924497593864193/vPtU6mIh_normal.jpg"/>
    <hyperlink ref="F283" r:id="rId376" display="http://pbs.twimg.com/profile_images/1595390142700584961/HakVQDZH_normal.jpg"/>
    <hyperlink ref="F284" r:id="rId377" display="http://pbs.twimg.com/profile_images/1571139447147868160/10oy5R5f_normal.jpg"/>
    <hyperlink ref="F285" r:id="rId378" display="http://pbs.twimg.com/profile_images/1464864306604830725/DRYc7sCH_normal.jpg"/>
    <hyperlink ref="F286" r:id="rId379" display="http://pbs.twimg.com/profile_images/1383811703754788866/ktyJ41CU_normal.jpg"/>
    <hyperlink ref="F287" r:id="rId380" display="http://pbs.twimg.com/profile_images/1536034835902234624/Cz9Wrtrn_normal.jpg"/>
    <hyperlink ref="F288" r:id="rId381" display="http://pbs.twimg.com/profile_images/1600053780980019202/7hhkX146_normal.jpg"/>
    <hyperlink ref="F4" r:id="rId382" display="http://pbs.twimg.com/profile_images/1597464535132041216/Zix03YM9_normal.jpg"/>
    <hyperlink ref="F93" r:id="rId383" display="http://pbs.twimg.com/profile_images/1613767557139542017/MKUwTv4x_normal.jpg"/>
    <hyperlink ref="F94" r:id="rId384" display="http://pbs.twimg.com/profile_images/1598719439712956416/mx6k8LtM_normal.jpg"/>
    <hyperlink ref="F95" r:id="rId385" display="http://pbs.twimg.com/profile_images/1613534832000389122/7LZH-Ef-_normal.jpg"/>
    <hyperlink ref="F96" r:id="rId386" display="http://pbs.twimg.com/profile_images/1613870219663134720/6Sp6Lmmv_normal.jpg"/>
    <hyperlink ref="F97" r:id="rId387" display="http://pbs.twimg.com/profile_images/1608030901434478593/LSXE2fnC_normal.jpg"/>
    <hyperlink ref="F98" r:id="rId388" display="http://pbs.twimg.com/profile_images/1601172318126211074/yjWCJRfT_normal.jpg"/>
    <hyperlink ref="F99" r:id="rId389" display="http://pbs.twimg.com/profile_images/1537962118758416384/tXeTi-I1_normal.jpg"/>
    <hyperlink ref="F100" r:id="rId390" display="http://pbs.twimg.com/profile_images/1550484238684016640/dfNZoBUB_normal.jpg"/>
    <hyperlink ref="F289" r:id="rId391" display="http://pbs.twimg.com/profile_images/1564622242553557000/M3KgUBHZ_normal.jpg"/>
    <hyperlink ref="F55" r:id="rId392" display="http://pbs.twimg.com/profile_images/1509801606371766274/nzeceT1C_normal.jpg"/>
    <hyperlink ref="F14" r:id="rId393" display="http://pbs.twimg.com/profile_images/1281174058835439617/pHwWsnMc_normal.jpg"/>
    <hyperlink ref="F290" r:id="rId394" display="http://pbs.twimg.com/profile_images/1176789653019430912/k0ge7u7X_normal.jpg"/>
    <hyperlink ref="F291" r:id="rId395" display="http://pbs.twimg.com/profile_images/1599290405639442433/L3YPnDSe_normal.jpg"/>
    <hyperlink ref="F48" r:id="rId396" display="http://pbs.twimg.com/profile_images/1589630344969744385/h9FAKFZ9_normal.jpg"/>
    <hyperlink ref="F13" r:id="rId397" display="http://pbs.twimg.com/profile_images/1612113519532732417/6Zi0wgq5_normal.jpg"/>
    <hyperlink ref="F292" r:id="rId398" display="http://pbs.twimg.com/profile_images/1613341610988949504/mIF9hV76_normal.jpg"/>
    <hyperlink ref="F293" r:id="rId399" display="http://pbs.twimg.com/profile_images/1006519806776897537/pMU1siMp_normal.jpg"/>
    <hyperlink ref="F294" r:id="rId400" display="http://pbs.twimg.com/profile_images/1564644822379806726/Fzj0dm3z_normal.jpg"/>
    <hyperlink ref="F295" r:id="rId401" display="http://pbs.twimg.com/profile_images/1201851628376080384/sqwq9Guk_normal.jpg"/>
    <hyperlink ref="F296" r:id="rId402" display="http://pbs.twimg.com/profile_images/1150771952459509760/LuOKgaMQ_normal.jpg"/>
    <hyperlink ref="F297" r:id="rId403" display="http://pbs.twimg.com/profile_images/1568478366315196416/vIY87q2J_normal.jpg"/>
    <hyperlink ref="F49" r:id="rId404" display="http://pbs.twimg.com/profile_images/1592366346712403968/4dHpr_vw_normal.jpg"/>
    <hyperlink ref="F298" r:id="rId405" display="http://pbs.twimg.com/profile_images/1612984715837046785/T1HWhqfO_normal.jpg"/>
    <hyperlink ref="F299" r:id="rId406" display="http://pbs.twimg.com/profile_images/1610229055194030081/mTAQJAKv_normal.jpg"/>
    <hyperlink ref="F300" r:id="rId407" display="http://pbs.twimg.com/profile_images/1516413630585180167/wtCtIZW6_normal.jpg"/>
    <hyperlink ref="F81" r:id="rId408" display="http://pbs.twimg.com/profile_images/1175100453618503680/2CclbUwx_normal.jpg"/>
    <hyperlink ref="F301" r:id="rId409" display="http://pbs.twimg.com/profile_images/1173834497617350657/qWFIiKRv_normal.jpg"/>
    <hyperlink ref="F302" r:id="rId410" display="http://pbs.twimg.com/profile_images/1442674830256476162/bSakIgyF_normal.jpg"/>
    <hyperlink ref="F303" r:id="rId411" display="http://pbs.twimg.com/profile_images/1605411326305521664/CYrYYbNu_normal.jpg"/>
    <hyperlink ref="F304" r:id="rId412" display="http://pbs.twimg.com/profile_images/1519075486973923328/4pvCUfTX_normal.jpg"/>
    <hyperlink ref="F33" r:id="rId413" display="http://pbs.twimg.com/profile_images/1178822403/59208_1617887169295_1299851693_1671878_407327_n_normal.jpg"/>
    <hyperlink ref="F305" r:id="rId414" display="http://pbs.twimg.com/profile_images/1483601367084470272/dcqEqP0x_normal.jpg"/>
    <hyperlink ref="F306" r:id="rId415" display="http://pbs.twimg.com/profile_images/1114982617504342016/T96pA2K9_normal.jpg"/>
    <hyperlink ref="F307" r:id="rId416" display="http://pbs.twimg.com/profile_images/1590791551617478656/DGxXBdPp_normal.jpg"/>
    <hyperlink ref="F308" r:id="rId417" display="http://pbs.twimg.com/profile_images/1266781244164943872/VGuDMa0O_normal.jpg"/>
    <hyperlink ref="F56" r:id="rId418" display="http://pbs.twimg.com/profile_images/1092682027592085505/PZZbLnDb_normal.jpg"/>
    <hyperlink ref="F309" r:id="rId419" display="http://pbs.twimg.com/profile_images/1538775910895452161/Isx8ze9l_normal.jpg"/>
    <hyperlink ref="F310" r:id="rId420" display="http://pbs.twimg.com/profile_images/1465627260178690048/TuRqM0fD_normal.jpg"/>
    <hyperlink ref="F311" r:id="rId421" display="http://pbs.twimg.com/profile_images/1333708280623841281/kULWSQxj_normal.jpg"/>
    <hyperlink ref="F312" r:id="rId422" display="http://pbs.twimg.com/profile_images/1493606951703691268/v2t4oNKL_normal.jpg"/>
    <hyperlink ref="F31" r:id="rId423" display="http://pbs.twimg.com/profile_images/1614493696552218626/GvJy9z1J_normal.jpg"/>
    <hyperlink ref="F57" r:id="rId424" display="http://pbs.twimg.com/profile_images/1606851549200023554/eXzVDUid_normal.jpg"/>
    <hyperlink ref="F313" r:id="rId425" display="http://pbs.twimg.com/profile_images/1477249989097058304/09stos4o_normal.jpg"/>
    <hyperlink ref="F314" r:id="rId426" display="http://pbs.twimg.com/profile_images/1614395802549637120/qJbXJEJo_normal.jpg"/>
    <hyperlink ref="F315" r:id="rId427" display="http://pbs.twimg.com/profile_images/1594257791035658241/_fjpr8qQ_normal.jpg"/>
    <hyperlink ref="F316" r:id="rId428" display="http://pbs.twimg.com/profile_images/1599335063082389504/aHWDSoVU_normal.jpg"/>
    <hyperlink ref="F317" r:id="rId429" display="http://pbs.twimg.com/profile_images/1224437234994036744/1faeQuW7_normal.jpg"/>
    <hyperlink ref="F318" r:id="rId430" display="http://pbs.twimg.com/profile_images/1594745978363424768/xhWvW9Zt_normal.jpg"/>
    <hyperlink ref="F319" r:id="rId431" display="http://pbs.twimg.com/profile_images/1553789321471492096/IkuxtsZv_normal.jpg"/>
    <hyperlink ref="F320" r:id="rId432" display="http://pbs.twimg.com/profile_images/1402268867464998920/9xUAvXiO_normal.jpg"/>
    <hyperlink ref="F321" r:id="rId433" display="http://pbs.twimg.com/profile_images/1410967600843026434/X2k0QB6c_normal.jpg"/>
    <hyperlink ref="AO101" r:id="rId434" display="https://twitter.com/shewaaaaaaaa_"/>
    <hyperlink ref="AO3" r:id="rId435" display="https://twitter.com/starbucksmy"/>
    <hyperlink ref="AO34" r:id="rId436" display="https://twitter.com/douglasgan"/>
    <hyperlink ref="AO82" r:id="rId437" display="https://twitter.com/singaporeair"/>
    <hyperlink ref="AO102" r:id="rId438" display="https://twitter.com/naylanadira"/>
    <hyperlink ref="AO103" r:id="rId439" display="https://twitter.com/iejayzakaria"/>
    <hyperlink ref="AO104" r:id="rId440" display="https://twitter.com/aliferfan_"/>
    <hyperlink ref="AO105" r:id="rId441" display="https://twitter.com/harizakwan"/>
    <hyperlink ref="AO17" r:id="rId442" display="https://twitter.com/excavationpro"/>
    <hyperlink ref="AO11" r:id="rId443" display="https://twitter.com/sbuxindonesia"/>
    <hyperlink ref="AO10" r:id="rId444" display="https://twitter.com/starbucks"/>
    <hyperlink ref="AO5" r:id="rId445" display="https://twitter.com/myarabpati"/>
    <hyperlink ref="AO58" r:id="rId446" display="https://twitter.com/burgerking"/>
    <hyperlink ref="AO59" r:id="rId447" display="https://twitter.com/chapointcp"/>
    <hyperlink ref="AO60" r:id="rId448" display="https://twitter.com/chaayos"/>
    <hyperlink ref="AO61" r:id="rId449" display="https://twitter.com/shopccd"/>
    <hyperlink ref="AO62" r:id="rId450" display="https://twitter.com/cafecoffeedaycz"/>
    <hyperlink ref="AO63" r:id="rId451" display="https://twitter.com/cafecoffeeday"/>
    <hyperlink ref="AO64" r:id="rId452" display="https://twitter.com/blazepizza"/>
    <hyperlink ref="AO65" r:id="rId453" display="https://twitter.com/pizzaplanetruck"/>
    <hyperlink ref="AO66" r:id="rId454" display="https://twitter.com/tecobell"/>
    <hyperlink ref="AO35" r:id="rId455" display="https://twitter.com/malaypie_"/>
    <hyperlink ref="AO83" r:id="rId456" display="https://twitter.com/zuhairyyy"/>
    <hyperlink ref="AO106" r:id="rId457" display="https://twitter.com/zoyakiara8"/>
    <hyperlink ref="AO107" r:id="rId458" display="https://twitter.com/bannerdl"/>
    <hyperlink ref="AO108" r:id="rId459" display="https://twitter.com/onlymie78"/>
    <hyperlink ref="AO109" r:id="rId460" display="https://twitter.com/fiq_yahya"/>
    <hyperlink ref="AO26" r:id="rId461" display="https://twitter.com/ohmeelo"/>
    <hyperlink ref="AO50" r:id="rId462" display="https://twitter.com/farahida83"/>
    <hyperlink ref="AO110" r:id="rId463" display="https://twitter.com/miss_rebecca127"/>
    <hyperlink ref="AO111" r:id="rId464" display="https://twitter.com/visitjohor_"/>
    <hyperlink ref="AO112" r:id="rId465" display="https://twitter.com/elizanoordin"/>
    <hyperlink ref="AO113" r:id="rId466" display="https://twitter.com/starktuni"/>
    <hyperlink ref="AO114" r:id="rId467" display="https://twitter.com/zettyaqmar"/>
    <hyperlink ref="AO115" r:id="rId468" display="https://twitter.com/luludinson"/>
    <hyperlink ref="AO15" r:id="rId469" display="https://twitter.com/theresetaylor12"/>
    <hyperlink ref="AO23" r:id="rId470" display="https://twitter.com/bordersbooks"/>
    <hyperlink ref="AO16" r:id="rId471" display="https://twitter.com/az_abdulkarim"/>
    <hyperlink ref="AO36" r:id="rId472" display="https://twitter.com/absoluteshahir"/>
    <hyperlink ref="AO84" r:id="rId473" display="https://twitter.com/gigicoffeemy"/>
    <hyperlink ref="AO32" r:id="rId474" display="https://twitter.com/ryuchan11"/>
    <hyperlink ref="AO116" r:id="rId475" display="https://twitter.com/yaonthesky"/>
    <hyperlink ref="AO117" r:id="rId476" display="https://twitter.com/fyzulasyraf"/>
    <hyperlink ref="AO118" r:id="rId477" display="https://twitter.com/syafiqnas2"/>
    <hyperlink ref="AO119" r:id="rId478" display="https://twitter.com/atiqedeamour"/>
    <hyperlink ref="AO27" r:id="rId479" display="https://twitter.com/charhcy"/>
    <hyperlink ref="AO51" r:id="rId480" display="https://twitter.com/sepang_tizen"/>
    <hyperlink ref="AO37" r:id="rId481" display="https://twitter.com/ukygnayas"/>
    <hyperlink ref="AO85" r:id="rId482" display="https://twitter.com/doubletree"/>
    <hyperlink ref="AO38" r:id="rId483" display="https://twitter.com/nyckmiey"/>
    <hyperlink ref="AO86" r:id="rId484" display="https://twitter.com/syah204"/>
    <hyperlink ref="AO120" r:id="rId485" display="https://twitter.com/nbihah_"/>
    <hyperlink ref="AO47" r:id="rId486" display="https://twitter.com/vionama"/>
    <hyperlink ref="AO39" r:id="rId487" display="https://twitter.com/akmalmdkml"/>
    <hyperlink ref="AO87" r:id="rId488" display="https://twitter.com/nurerinasyahira"/>
    <hyperlink ref="AO121" r:id="rId489" display="https://twitter.com/jamanisreal"/>
    <hyperlink ref="AO122" r:id="rId490" display="https://twitter.com/areparshad"/>
    <hyperlink ref="AO123" r:id="rId491" display="https://twitter.com/teddynicky_"/>
    <hyperlink ref="AO124" r:id="rId492" display="https://twitter.com/meeramhzn"/>
    <hyperlink ref="AO125" r:id="rId493" display="https://twitter.com/tdanielch"/>
    <hyperlink ref="AO126" r:id="rId494" display="https://twitter.com/ub3b3"/>
    <hyperlink ref="AO127" r:id="rId495" display="https://twitter.com/nrfaaaiz"/>
    <hyperlink ref="AO128" r:id="rId496" display="https://twitter.com/adlnsfy"/>
    <hyperlink ref="AO129" r:id="rId497" display="https://twitter.com/qeelahans"/>
    <hyperlink ref="AO130" r:id="rId498" display="https://twitter.com/eraabrahim"/>
    <hyperlink ref="AO24" r:id="rId499" display="https://twitter.com/swimminsage"/>
    <hyperlink ref="AO25" r:id="rId500" display="https://twitter.com/menuiq"/>
    <hyperlink ref="AO28" r:id="rId501" display="https://twitter.com/neyrashazeyra"/>
    <hyperlink ref="AO52" r:id="rId502" display="https://twitter.com/eda_zahidah"/>
    <hyperlink ref="AO131" r:id="rId503" display="https://twitter.com/bellakmazlan"/>
    <hyperlink ref="AO132" r:id="rId504" display="https://twitter.com/fatinnurthalia"/>
    <hyperlink ref="AO8" r:id="rId505" display="https://twitter.com/burgmichael"/>
    <hyperlink ref="AO67" r:id="rId506" display="https://twitter.com/starbucksindia"/>
    <hyperlink ref="AO68" r:id="rId507" display="https://twitter.com/starbucksjobs"/>
    <hyperlink ref="AO69" r:id="rId508" display="https://twitter.com/starbucksnews"/>
    <hyperlink ref="AO70" r:id="rId509" display="https://twitter.com/starbuckscanada"/>
    <hyperlink ref="AO71" r:id="rId510" display="https://twitter.com/starbucksuk"/>
    <hyperlink ref="AO133" r:id="rId511" display="https://twitter.com/mimiemoniie"/>
    <hyperlink ref="AO134" r:id="rId512" display="https://twitter.com/tom_harmoni"/>
    <hyperlink ref="AO135" r:id="rId513" display="https://twitter.com/foisunique"/>
    <hyperlink ref="AO136" r:id="rId514" display="https://twitter.com/zafrialimi"/>
    <hyperlink ref="AO137" r:id="rId515" display="https://twitter.com/amirazril_0812"/>
    <hyperlink ref="AO138" r:id="rId516" display="https://twitter.com/itsme_lyndaa"/>
    <hyperlink ref="AO139" r:id="rId517" display="https://twitter.com/lucqmars_"/>
    <hyperlink ref="AO6" r:id="rId518" display="https://twitter.com/starbucksuae"/>
    <hyperlink ref="AO7" r:id="rId519" display="https://twitter.com/bassam_alafidli"/>
    <hyperlink ref="AO19" r:id="rId520" display="https://twitter.com/starbucks_j"/>
    <hyperlink ref="AO20" r:id="rId521" display="https://twitter.com/starbucksksa"/>
    <hyperlink ref="AO21" r:id="rId522" display="https://twitter.com/starbucksqtr"/>
    <hyperlink ref="AO22" r:id="rId523" display="https://twitter.com/starbucksjordan"/>
    <hyperlink ref="AO140" r:id="rId524" display="https://twitter.com/fadhimuhamad"/>
    <hyperlink ref="AO141" r:id="rId525" display="https://twitter.com/aliviera"/>
    <hyperlink ref="AO142" r:id="rId526" display="https://twitter.com/lizjane_9"/>
    <hyperlink ref="AO40" r:id="rId527" display="https://twitter.com/ethikanordin"/>
    <hyperlink ref="AO88" r:id="rId528" display="https://twitter.com/littlemiaaaa"/>
    <hyperlink ref="AO143" r:id="rId529" display="https://twitter.com/khalidahkhalil"/>
    <hyperlink ref="AO29" r:id="rId530" display="https://twitter.com/amaalanuar"/>
    <hyperlink ref="AO53" r:id="rId531" display="https://twitter.com/xzrixzuar"/>
    <hyperlink ref="AO144" r:id="rId532" display="https://twitter.com/tinorck"/>
    <hyperlink ref="AO145" r:id="rId533" display="https://twitter.com/dhiasyaf_"/>
    <hyperlink ref="AO146" r:id="rId534" display="https://twitter.com/r3ypo"/>
    <hyperlink ref="AO147" r:id="rId535" display="https://twitter.com/retnalens"/>
    <hyperlink ref="AO148" r:id="rId536" display="https://twitter.com/muizofficial"/>
    <hyperlink ref="AO41" r:id="rId537" display="https://twitter.com/dahangmuda"/>
    <hyperlink ref="AO89" r:id="rId538" display="https://twitter.com/lady_bugg11"/>
    <hyperlink ref="AO149" r:id="rId539" display="https://twitter.com/ladyonearth"/>
    <hyperlink ref="AO150" r:id="rId540" display="https://twitter.com/ashrafharis_"/>
    <hyperlink ref="AO151" r:id="rId541" display="https://twitter.com/nasrulz92"/>
    <hyperlink ref="AO152" r:id="rId542" display="https://twitter.com/marfrds"/>
    <hyperlink ref="AO153" r:id="rId543" display="https://twitter.com/mimietango"/>
    <hyperlink ref="AO42" r:id="rId544" display="https://twitter.com/aimanx26"/>
    <hyperlink ref="AO90" r:id="rId545" display="https://twitter.com/jiaohjia"/>
    <hyperlink ref="AO154" r:id="rId546" display="https://twitter.com/_amirahkamal_"/>
    <hyperlink ref="AO155" r:id="rId547" display="https://twitter.com/paktarm"/>
    <hyperlink ref="AO156" r:id="rId548" display="https://twitter.com/pattldaniel"/>
    <hyperlink ref="AO157" r:id="rId549" display="https://twitter.com/shannonv_66"/>
    <hyperlink ref="AO158" r:id="rId550" display="https://twitter.com/hafizkenny"/>
    <hyperlink ref="AO159" r:id="rId551" display="https://twitter.com/hebafuaad9"/>
    <hyperlink ref="AO160" r:id="rId552" display="https://twitter.com/eusuf_ardy"/>
    <hyperlink ref="AO161" r:id="rId553" display="https://twitter.com/zuhairah9313"/>
    <hyperlink ref="AO162" r:id="rId554" display="https://twitter.com/hanis_mahirah"/>
    <hyperlink ref="AO163" r:id="rId555" display="https://twitter.com/joe_azlan"/>
    <hyperlink ref="AO45" r:id="rId556" display="https://twitter.com/ladyjanelj"/>
    <hyperlink ref="AO12" r:id="rId557" display="https://twitter.com/rachaelgreen"/>
    <hyperlink ref="AO46" r:id="rId558" display="https://twitter.com/jamadoria"/>
    <hyperlink ref="AO164" r:id="rId559" display="https://twitter.com/chxpnwx"/>
    <hyperlink ref="AO9" r:id="rId560" display="https://twitter.com/hanabak4"/>
    <hyperlink ref="AO72" r:id="rId561" display="https://twitter.com/tv9malaysia"/>
    <hyperlink ref="AO73" r:id="rId562" display="https://twitter.com/tv3malaysia"/>
    <hyperlink ref="AO74" r:id="rId563" display="https://twitter.com/netflixmy"/>
    <hyperlink ref="AO75" r:id="rId564" display="https://twitter.com/tourismmalaysia"/>
    <hyperlink ref="AO76" r:id="rId565" display="https://twitter.com/malaysiandaily"/>
    <hyperlink ref="AO77" r:id="rId566" display="https://twitter.com/malaysiamfa"/>
    <hyperlink ref="AO78" r:id="rId567" display="https://twitter.com/ismailsabri60"/>
    <hyperlink ref="AO165" r:id="rId568" display="https://twitter.com/cikdada"/>
    <hyperlink ref="AO166" r:id="rId569" display="https://twitter.com/raflurv"/>
    <hyperlink ref="AO18" r:id="rId570" display="https://twitter.com/syhmza"/>
    <hyperlink ref="AO79" r:id="rId571" display="https://twitter.com/afdlinshauki"/>
    <hyperlink ref="AO80" r:id="rId572" display="https://twitter.com/laylahanii"/>
    <hyperlink ref="AO167" r:id="rId573" display="https://twitter.com/stxlwvrt"/>
    <hyperlink ref="AO168" r:id="rId574" display="https://twitter.com/faqihsyakiran"/>
    <hyperlink ref="AO169" r:id="rId575" display="https://twitter.com/mistaaimanvevo"/>
    <hyperlink ref="AO170" r:id="rId576" display="https://twitter.com/athirasyafiqah_"/>
    <hyperlink ref="AO171" r:id="rId577" display="https://twitter.com/animatedfries"/>
    <hyperlink ref="AO172" r:id="rId578" display="https://twitter.com/fakhlude"/>
    <hyperlink ref="AO173" r:id="rId579" display="https://twitter.com/zuhairoy"/>
    <hyperlink ref="AO174" r:id="rId580" display="https://twitter.com/niesaazainal"/>
    <hyperlink ref="AO175" r:id="rId581" display="https://twitter.com/nhashtaging"/>
    <hyperlink ref="AO176" r:id="rId582" display="https://twitter.com/hvylvvv"/>
    <hyperlink ref="AO177" r:id="rId583" display="https://twitter.com/adelepeeps"/>
    <hyperlink ref="AO178" r:id="rId584" display="https://twitter.com/aidayanooo"/>
    <hyperlink ref="AO179" r:id="rId585" display="https://twitter.com/m0xna"/>
    <hyperlink ref="AO180" r:id="rId586" display="https://twitter.com/msyahirrrr"/>
    <hyperlink ref="AO181" r:id="rId587" display="https://twitter.com/norzikryfl"/>
    <hyperlink ref="AO182" r:id="rId588" display="https://twitter.com/smoltimystan"/>
    <hyperlink ref="AO183" r:id="rId589" display="https://twitter.com/naquib_najib"/>
    <hyperlink ref="AO184" r:id="rId590" display="https://twitter.com/ipohmaliclicks"/>
    <hyperlink ref="AO185" r:id="rId591" display="https://twitter.com/hnnhzzt"/>
    <hyperlink ref="AO186" r:id="rId592" display="https://twitter.com/fqihahaina"/>
    <hyperlink ref="AO187" r:id="rId593" display="https://twitter.com/machaofkl"/>
    <hyperlink ref="AO188" r:id="rId594" display="https://twitter.com/nurjaaaaa"/>
    <hyperlink ref="AO189" r:id="rId595" display="https://twitter.com/nanisalk"/>
    <hyperlink ref="AO190" r:id="rId596" display="https://twitter.com/affifahniee"/>
    <hyperlink ref="AO191" r:id="rId597" display="https://twitter.com/maknae_taja"/>
    <hyperlink ref="AO192" r:id="rId598" display="https://twitter.com/j_pxrx"/>
    <hyperlink ref="AO193" r:id="rId599" display="https://twitter.com/unclesunzes"/>
    <hyperlink ref="AO43" r:id="rId600" display="https://twitter.com/daie_forek"/>
    <hyperlink ref="AO91" r:id="rId601" display="https://twitter.com/arinleeee"/>
    <hyperlink ref="AO194" r:id="rId602" display="https://twitter.com/ariry_assraf"/>
    <hyperlink ref="AO195" r:id="rId603" display="https://twitter.com/aziezahsidek"/>
    <hyperlink ref="AO196" r:id="rId604" display="https://twitter.com/haniyunus"/>
    <hyperlink ref="AO197" r:id="rId605" display="https://twitter.com/peiniliah_a"/>
    <hyperlink ref="AO198" r:id="rId606" display="https://twitter.com/nurshahidaag"/>
    <hyperlink ref="AO199" r:id="rId607" display="https://twitter.com/nurulaqilahf"/>
    <hyperlink ref="AO200" r:id="rId608" display="https://twitter.com/namineheartilly"/>
    <hyperlink ref="AO201" r:id="rId609" display="https://twitter.com/lalalinaaa_"/>
    <hyperlink ref="AO202" r:id="rId610" display="https://twitter.com/asyiqinbasri"/>
    <hyperlink ref="AO203" r:id="rId611" display="https://twitter.com/meibraheem"/>
    <hyperlink ref="AO204" r:id="rId612" display="https://twitter.com/minibabysun"/>
    <hyperlink ref="AO205" r:id="rId613" display="https://twitter.com/wanashraff10"/>
    <hyperlink ref="AO206" r:id="rId614" display="https://twitter.com/jixzy3"/>
    <hyperlink ref="AO207" r:id="rId615" display="https://twitter.com/justdreaminhere"/>
    <hyperlink ref="AO208" r:id="rId616" display="https://twitter.com/nik_amirr"/>
    <hyperlink ref="AO209" r:id="rId617" display="https://twitter.com/haziqahhaidan"/>
    <hyperlink ref="AO210" r:id="rId618" display="https://twitter.com/boujiemonji"/>
    <hyperlink ref="AO211" r:id="rId619" display="https://twitter.com/nanalmao"/>
    <hyperlink ref="AO212" r:id="rId620" display="https://twitter.com/manisnyanona"/>
    <hyperlink ref="AO213" r:id="rId621" display="https://twitter.com/chuvali0"/>
    <hyperlink ref="AO214" r:id="rId622" display="https://twitter.com/ashnho"/>
    <hyperlink ref="AO215" r:id="rId623" display="https://twitter.com/syarfun_sukri"/>
    <hyperlink ref="AO216" r:id="rId624" display="https://twitter.com/mir_azmy25"/>
    <hyperlink ref="AO217" r:id="rId625" display="https://twitter.com/nadiazulkifl"/>
    <hyperlink ref="AO218" r:id="rId626" display="https://twitter.com/nranad_"/>
    <hyperlink ref="AO219" r:id="rId627" display="https://twitter.com/jbm_______"/>
    <hyperlink ref="AO220" r:id="rId628" display="https://twitter.com/fazaevain"/>
    <hyperlink ref="AO221" r:id="rId629" display="https://twitter.com/ayleesha_"/>
    <hyperlink ref="AO222" r:id="rId630" display="https://twitter.com/hanibunnny"/>
    <hyperlink ref="AO223" r:id="rId631" display="https://twitter.com/izzywafi"/>
    <hyperlink ref="AO224" r:id="rId632" display="https://twitter.com/adrianazlan"/>
    <hyperlink ref="AO225" r:id="rId633" display="https://twitter.com/deyoseliskoj"/>
    <hyperlink ref="AO30" r:id="rId634" display="https://twitter.com/sauffie_84"/>
    <hyperlink ref="AO54" r:id="rId635" display="https://twitter.com/norhayatibasri"/>
    <hyperlink ref="AO226" r:id="rId636" display="https://twitter.com/ziqdean"/>
    <hyperlink ref="AO227" r:id="rId637" display="https://twitter.com/leaqilah"/>
    <hyperlink ref="AO44" r:id="rId638" display="https://twitter.com/hnurhaz1rah"/>
    <hyperlink ref="AO92" r:id="rId639" display="https://twitter.com/_heymai_"/>
    <hyperlink ref="AO228" r:id="rId640" display="https://twitter.com/mayxianteoh"/>
    <hyperlink ref="AO229" r:id="rId641" display="https://twitter.com/cloverobin"/>
    <hyperlink ref="AO230" r:id="rId642" display="https://twitter.com/irfanmarican"/>
    <hyperlink ref="AO231" r:id="rId643" display="https://twitter.com/linosovaa"/>
    <hyperlink ref="AO232" r:id="rId644" display="https://twitter.com/biha_twt"/>
    <hyperlink ref="AO233" r:id="rId645" display="https://twitter.com/nelissa98"/>
    <hyperlink ref="AO234" r:id="rId646" display="https://twitter.com/sarasyaf__"/>
    <hyperlink ref="AO235" r:id="rId647" display="https://twitter.com/shafiyyahshafie"/>
    <hyperlink ref="AO236" r:id="rId648" display="https://twitter.com/_iratyra"/>
    <hyperlink ref="AO237" r:id="rId649" display="https://twitter.com/rtrdedpenguin"/>
    <hyperlink ref="AO238" r:id="rId650" display="https://twitter.com/shujio_"/>
    <hyperlink ref="AO239" r:id="rId651" display="https://twitter.com/mambangstory"/>
    <hyperlink ref="AO240" r:id="rId652" display="https://twitter.com/fizzychi"/>
    <hyperlink ref="AO241" r:id="rId653" display="https://twitter.com/mejarbmx"/>
    <hyperlink ref="AO242" r:id="rId654" display="https://twitter.com/jaafarnazari"/>
    <hyperlink ref="AO243" r:id="rId655" display="https://twitter.com/senahdebab"/>
    <hyperlink ref="AO244" r:id="rId656" display="https://twitter.com/mdamir1127"/>
    <hyperlink ref="AO245" r:id="rId657" display="https://twitter.com/ripp_twts"/>
    <hyperlink ref="AO246" r:id="rId658" display="https://twitter.com/banoffee_e"/>
    <hyperlink ref="AO247" r:id="rId659" display="https://twitter.com/arifadzil"/>
    <hyperlink ref="AO248" r:id="rId660" display="https://twitter.com/watiesam_"/>
    <hyperlink ref="AO249" r:id="rId661" display="https://twitter.com/hikmahyusof28"/>
    <hyperlink ref="AO250" r:id="rId662" display="https://twitter.com/rimaulah2615"/>
    <hyperlink ref="AO251" r:id="rId663" display="https://twitter.com/aamyyliaaaa"/>
    <hyperlink ref="AO252" r:id="rId664" display="https://twitter.com/miroull"/>
    <hyperlink ref="AO253" r:id="rId665" display="https://twitter.com/_spilledcurry"/>
    <hyperlink ref="AO254" r:id="rId666" display="https://twitter.com/raraleong"/>
    <hyperlink ref="AO255" r:id="rId667" display="https://twitter.com/cchupaaaa"/>
    <hyperlink ref="AO256" r:id="rId668" display="https://twitter.com/adz_lina"/>
    <hyperlink ref="AO257" r:id="rId669" display="https://twitter.com/flashsha"/>
    <hyperlink ref="AO258" r:id="rId670" display="https://twitter.com/fikifazali"/>
    <hyperlink ref="AO259" r:id="rId671" display="https://twitter.com/itsfiravee"/>
    <hyperlink ref="AO260" r:id="rId672" display="https://twitter.com/fydxoz_"/>
    <hyperlink ref="AO261" r:id="rId673" display="https://twitter.com/sheridansamsul"/>
    <hyperlink ref="AO262" r:id="rId674" display="https://twitter.com/xmirvz_"/>
    <hyperlink ref="AO263" r:id="rId675" display="https://twitter.com/aifanshahran"/>
    <hyperlink ref="AO264" r:id="rId676" display="https://twitter.com/heztrisa"/>
    <hyperlink ref="AO265" r:id="rId677" display="https://twitter.com/r1ckkkkkkkkkkkk"/>
    <hyperlink ref="AO266" r:id="rId678" display="https://twitter.com/hfzdzl"/>
    <hyperlink ref="AO267" r:id="rId679" display="https://twitter.com/kejorabintangg"/>
    <hyperlink ref="AO268" r:id="rId680" display="https://twitter.com/pendrxgxn"/>
    <hyperlink ref="AO269" r:id="rId681" display="https://twitter.com/nraliana"/>
    <hyperlink ref="AO270" r:id="rId682" display="https://twitter.com/yuhuu___"/>
    <hyperlink ref="AO271" r:id="rId683" display="https://twitter.com/shellodee"/>
    <hyperlink ref="AO272" r:id="rId684" display="https://twitter.com/syafiqsyazn_"/>
    <hyperlink ref="AO273" r:id="rId685" display="https://twitter.com/irashali"/>
    <hyperlink ref="AO274" r:id="rId686" display="https://twitter.com/northernlightzy"/>
    <hyperlink ref="AO275" r:id="rId687" display="https://twitter.com/midnightserra"/>
    <hyperlink ref="AO276" r:id="rId688" display="https://twitter.com/azimazman4"/>
    <hyperlink ref="AO277" r:id="rId689" display="https://twitter.com/fatinamuzz"/>
    <hyperlink ref="AO278" r:id="rId690" display="https://twitter.com/zafriezainudin"/>
    <hyperlink ref="AO279" r:id="rId691" display="https://twitter.com/taysinnyee"/>
    <hyperlink ref="AO280" r:id="rId692" display="https://twitter.com/dianajamalll"/>
    <hyperlink ref="AO281" r:id="rId693" display="https://twitter.com/emmash__"/>
    <hyperlink ref="AO282" r:id="rId694" display="https://twitter.com/iniapamiska123"/>
    <hyperlink ref="AO283" r:id="rId695" display="https://twitter.com/masqaqa"/>
    <hyperlink ref="AO284" r:id="rId696" display="https://twitter.com/shazuuu_"/>
    <hyperlink ref="AO285" r:id="rId697" display="https://twitter.com/fkrnhakimi"/>
    <hyperlink ref="AO286" r:id="rId698" display="https://twitter.com/tycatttttt"/>
    <hyperlink ref="AO287" r:id="rId699" display="https://twitter.com/nadyaaimee"/>
    <hyperlink ref="AO288" r:id="rId700" display="https://twitter.com/frhdila"/>
    <hyperlink ref="AO4" r:id="rId701" display="https://twitter.com/crownt_eth"/>
    <hyperlink ref="AO93" r:id="rId702" display="https://twitter.com/sanctcollective"/>
    <hyperlink ref="AO94" r:id="rId703" display="https://twitter.com/quietwolf_eth"/>
    <hyperlink ref="AO95" r:id="rId704" display="https://twitter.com/alphaprinc3"/>
    <hyperlink ref="AO96" r:id="rId705" display="https://twitter.com/jianyuchan99"/>
    <hyperlink ref="AO97" r:id="rId706" display="https://twitter.com/genekmkz"/>
    <hyperlink ref="AO98" r:id="rId707" display="https://twitter.com/rovinnft"/>
    <hyperlink ref="AO99" r:id="rId708" display="https://twitter.com/0xpisang"/>
    <hyperlink ref="AO100" r:id="rId709" display="https://twitter.com/nftmamak"/>
    <hyperlink ref="AO289" r:id="rId710" display="https://twitter.com/ikhazici"/>
    <hyperlink ref="AO55" r:id="rId711" display="https://twitter.com/lehudos_"/>
    <hyperlink ref="AO14" r:id="rId712" display="https://twitter.com/yuecchi86"/>
    <hyperlink ref="AO290" r:id="rId713" display="https://twitter.com/ashmym"/>
    <hyperlink ref="AO291" r:id="rId714" display="https://twitter.com/mabitxch"/>
    <hyperlink ref="AO48" r:id="rId715" display="https://twitter.com/fariszaris"/>
    <hyperlink ref="AO13" r:id="rId716" display="https://twitter.com/qmarinanajwa"/>
    <hyperlink ref="AO292" r:id="rId717" display="https://twitter.com/bibbsdarling"/>
    <hyperlink ref="AO293" r:id="rId718" display="https://twitter.com/zakirhakim"/>
    <hyperlink ref="AO294" r:id="rId719" display="https://twitter.com/ouhhmiera"/>
    <hyperlink ref="AO295" r:id="rId720" display="https://twitter.com/aksurflongboard"/>
    <hyperlink ref="AO296" r:id="rId721" display="https://twitter.com/baby_noor84"/>
    <hyperlink ref="AO297" r:id="rId722" display="https://twitter.com/loveskve"/>
    <hyperlink ref="AO49" r:id="rId723" display="https://twitter.com/faaweng"/>
    <hyperlink ref="AO298" r:id="rId724" display="https://twitter.com/woridbestperson"/>
    <hyperlink ref="AO299" r:id="rId725" display="https://twitter.com/sisuhailahh"/>
    <hyperlink ref="AO300" r:id="rId726" display="https://twitter.com/nurizzatin_"/>
    <hyperlink ref="AO81" r:id="rId727" display="https://twitter.com/fasyaramli"/>
    <hyperlink ref="AO301" r:id="rId728" display="https://twitter.com/lisamorni"/>
    <hyperlink ref="AO302" r:id="rId729" display="https://twitter.com/_ari4nn4_"/>
    <hyperlink ref="AO303" r:id="rId730" display="https://twitter.com/saraaidris"/>
    <hyperlink ref="AO304" r:id="rId731" display="https://twitter.com/miikbean"/>
    <hyperlink ref="AO33" r:id="rId732" display="https://twitter.com/nikfarahhusna"/>
    <hyperlink ref="AO305" r:id="rId733" display="https://twitter.com/mrs_dongjun"/>
    <hyperlink ref="AO306" r:id="rId734" display="https://twitter.com/izzazlyfikri"/>
    <hyperlink ref="AO307" r:id="rId735" display="https://twitter.com/sempitearnalv_"/>
    <hyperlink ref="AO308" r:id="rId736" display="https://twitter.com/nxzm_"/>
    <hyperlink ref="AO56" r:id="rId737" display="https://twitter.com/sringangel"/>
    <hyperlink ref="AO309" r:id="rId738" display="https://twitter.com/scabbbbb"/>
    <hyperlink ref="AO310" r:id="rId739" display="https://twitter.com/norkumalaabdul"/>
    <hyperlink ref="AO311" r:id="rId740" display="https://twitter.com/narash_sha"/>
    <hyperlink ref="AO312" r:id="rId741" display="https://twitter.com/azam_hii"/>
    <hyperlink ref="AO31" r:id="rId742" display="https://twitter.com/imnadiahjacobs"/>
    <hyperlink ref="AO57" r:id="rId743" display="https://twitter.com/dummydumpling"/>
    <hyperlink ref="AO313" r:id="rId744" display="https://twitter.com/zvvwafi"/>
    <hyperlink ref="AO314" r:id="rId745" display="https://twitter.com/itshazmi"/>
    <hyperlink ref="AO315" r:id="rId746" display="https://twitter.com/imithaellyza"/>
    <hyperlink ref="AO316" r:id="rId747" display="https://twitter.com/fatinthafieqah"/>
    <hyperlink ref="AO317" r:id="rId748" display="https://twitter.com/ashaavaff"/>
    <hyperlink ref="AO318" r:id="rId749" display="https://twitter.com/aymnzmi"/>
    <hyperlink ref="AO319" r:id="rId750" display="https://twitter.com/najiehahfadzel"/>
    <hyperlink ref="AO320" r:id="rId751" display="https://twitter.com/potongkelape"/>
    <hyperlink ref="AO321" r:id="rId752" display="https://twitter.com/ajiqsss"/>
  </hyperlinks>
  <printOptions/>
  <pageMargins left="0.7" right="0.7" top="0.75" bottom="0.75" header="0.3" footer="0.3"/>
  <pageSetup horizontalDpi="600" verticalDpi="600" orientation="portrait" r:id="rId756"/>
  <legacyDrawing r:id="rId754"/>
  <tableParts>
    <tablePart r:id="rId7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61"/>
      <c r="H3" s="61"/>
      <c r="I3" s="49"/>
      <c r="J3" s="49"/>
      <c r="K3" s="44"/>
      <c r="L3" s="44"/>
      <c r="M3" s="44"/>
      <c r="N3" s="44"/>
      <c r="O3" s="44"/>
      <c r="P3" s="44"/>
      <c r="Q3" s="44"/>
      <c r="R3" s="44"/>
      <c r="S3" s="44"/>
      <c r="T3" s="44"/>
      <c r="U3" s="44"/>
      <c r="V3" s="44"/>
      <c r="W3" s="45"/>
      <c r="X3" s="45"/>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2848</v>
      </c>
      <c r="B2" s="32" t="s">
        <v>2846</v>
      </c>
      <c r="D2" s="30">
        <f>MIN(Vertices[Degree])</f>
        <v>1</v>
      </c>
      <c r="E2">
        <f>COUNTIF(Vertices[Degree],"&gt;= "&amp;D2)-COUNTIF(Vertices[Degree],"&gt;="&amp;D3)</f>
        <v>312</v>
      </c>
      <c r="F2" s="35">
        <f>MIN(Vertices[In-Degree])</f>
        <v>0</v>
      </c>
      <c r="G2" s="36">
        <f>COUNTIF(Vertices[In-Degree],"&gt;= "&amp;F2)-COUNTIF(Vertices[In-Degree],"&gt;="&amp;F3)</f>
        <v>318</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312</v>
      </c>
      <c r="L2" s="35">
        <f>MIN(Vertices[Closeness Centrality])</f>
        <v>0</v>
      </c>
      <c r="M2" s="36">
        <f>COUNTIF(Vertices[Closeness Centrality],"&gt;= "&amp;L2)-COUNTIF(Vertices[Closeness Centrality],"&gt;="&amp;L3)</f>
        <v>308</v>
      </c>
      <c r="N2" s="35">
        <f>MIN(Vertices[Eigenvector Centrality])</f>
        <v>0</v>
      </c>
      <c r="O2" s="36">
        <f>COUNTIF(Vertices[Eigenvector Centrality],"&gt;= "&amp;N2)-COUNTIF(Vertices[Eigenvector Centrality],"&gt;="&amp;N3)</f>
        <v>55</v>
      </c>
      <c r="P2" s="35">
        <f>MIN(Vertices[PageRank])</f>
        <v>0</v>
      </c>
      <c r="Q2" s="36">
        <f>COUNTIF(Vertices[PageRank],"&gt;= "&amp;P2)-COUNTIF(Vertices[PageRank],"&gt;="&amp;P3)</f>
        <v>0</v>
      </c>
      <c r="R2" s="35">
        <f>MIN(Vertices[Clustering Coefficient])</f>
        <v>0</v>
      </c>
      <c r="S2" s="41">
        <f>COUNTIF(Vertices[Clustering Coefficient],"&gt;= "&amp;R2)-COUNTIF(Vertices[Clustering Coefficient],"&gt;="&amp;R3)</f>
        <v>0</v>
      </c>
      <c r="T2" s="35" t="e">
        <f ca="1">MIN(INDIRECT(DynamicFilterSourceColumnRange))</f>
        <v>#REF!</v>
      </c>
      <c r="U2" s="36" t="e">
        <f aca="true" t="shared" si="0" ref="U2:U45">COUNTIF(INDIRECT(DynamicFilterSourceColumnRange),"&gt;= "&amp;T2)-COUNTIF(INDIRECT(DynamicFilterSourceColumnRange),"&gt;="&amp;T3)</f>
        <v>#REF!</v>
      </c>
      <c r="W2" t="s">
        <v>124</v>
      </c>
      <c r="X2">
        <f>ROWS(HistogramBins[Degree Bin])-1</f>
        <v>43</v>
      </c>
    </row>
    <row r="3" spans="1:24" ht="15">
      <c r="A3" s="95"/>
      <c r="B3" s="95"/>
      <c r="D3" s="30">
        <f aca="true" t="shared" si="1" ref="D3:D44">D2+($D$45-$D$2)/BinDivisor</f>
        <v>7.093023255813954</v>
      </c>
      <c r="E3">
        <f>COUNTIF(Vertices[Degree],"&gt;= "&amp;D3)-COUNTIF(Vertices[Degree],"&gt;="&amp;D4)</f>
        <v>6</v>
      </c>
      <c r="F3" s="37">
        <f aca="true" t="shared" si="2" ref="F3:F44">F2+($F$45-$F$2)/BinDivisor</f>
        <v>6.116279069767442</v>
      </c>
      <c r="G3" s="38">
        <f>COUNTIF(Vertices[In-Degree],"&gt;= "&amp;F3)-COUNTIF(Vertices[In-Degree],"&gt;="&amp;F4)</f>
        <v>0</v>
      </c>
      <c r="H3" s="37">
        <f aca="true" t="shared" si="3" ref="H3:H44">H2+($H$45-$H$2)/BinDivisor</f>
        <v>0.20930232558139536</v>
      </c>
      <c r="I3" s="38">
        <f>COUNTIF(Vertices[Out-Degree],"&gt;= "&amp;H3)-COUNTIF(Vertices[Out-Degree],"&gt;="&amp;H4)</f>
        <v>0</v>
      </c>
      <c r="J3" s="37">
        <f aca="true" t="shared" si="4" ref="J3:J44">J2+($J$45-$J$2)/BinDivisor</f>
        <v>2154.8837209302324</v>
      </c>
      <c r="K3" s="38">
        <f>COUNTIF(Vertices[Betweenness Centrality],"&gt;= "&amp;J3)-COUNTIF(Vertices[Betweenness Centrality],"&gt;="&amp;J4)</f>
        <v>3</v>
      </c>
      <c r="L3" s="37">
        <f aca="true" t="shared" si="5" ref="L3:L44">L2+($L$45-$L$2)/BinDivisor</f>
        <v>0.0025839767441860465</v>
      </c>
      <c r="M3" s="38">
        <f>COUNTIF(Vertices[Closeness Centrality],"&gt;= "&amp;L3)-COUNTIF(Vertices[Closeness Centrality],"&gt;="&amp;L4)</f>
        <v>1</v>
      </c>
      <c r="N3" s="37">
        <f aca="true" t="shared" si="6" ref="N3:N44">N2+($N$45-$N$2)/BinDivisor</f>
        <v>0.000507953488372093</v>
      </c>
      <c r="O3" s="38">
        <f>COUNTIF(Vertices[Eigenvector Centrality],"&gt;= "&amp;N3)-COUNTIF(Vertices[Eigenvector Centrality],"&gt;="&amp;N4)</f>
        <v>0</v>
      </c>
      <c r="P3" s="37">
        <f aca="true" t="shared" si="7" ref="P3:P44">P2+($P$45-$P$2)/BinDivisor</f>
        <v>0</v>
      </c>
      <c r="Q3" s="38">
        <f>COUNTIF(Vertices[PageRank],"&gt;= "&amp;P3)-COUNTIF(Vertices[PageRank],"&gt;="&amp;P4)</f>
        <v>0</v>
      </c>
      <c r="R3" s="37">
        <f aca="true" t="shared" si="8" ref="R3:R44">R2+($R$45-$R$2)/BinDivisor</f>
        <v>0</v>
      </c>
      <c r="S3" s="42">
        <f>COUNTIF(Vertices[Clustering Coefficient],"&gt;= "&amp;R3)-COUNTIF(Vertices[Clustering Coefficient],"&gt;="&amp;R4)</f>
        <v>0</v>
      </c>
      <c r="T3" s="37" t="e">
        <f aca="true" t="shared" si="9" ref="T3:T44">T2+($T$45-$T$2)/BinDivisor</f>
        <v>#REF!</v>
      </c>
      <c r="U3" s="38" t="e">
        <f ca="1" t="shared" si="0"/>
        <v>#REF!</v>
      </c>
      <c r="W3" t="s">
        <v>125</v>
      </c>
      <c r="X3" t="s">
        <v>85</v>
      </c>
    </row>
    <row r="4" spans="1:24" ht="15">
      <c r="A4" s="32" t="s">
        <v>146</v>
      </c>
      <c r="B4" s="32">
        <v>319</v>
      </c>
      <c r="D4" s="30">
        <f t="shared" si="1"/>
        <v>13.186046511627907</v>
      </c>
      <c r="E4">
        <f>COUNTIF(Vertices[Degree],"&gt;= "&amp;D4)-COUNTIF(Vertices[Degree],"&gt;="&amp;D5)</f>
        <v>0</v>
      </c>
      <c r="F4" s="35">
        <f t="shared" si="2"/>
        <v>12.232558139534884</v>
      </c>
      <c r="G4" s="36">
        <f>COUNTIF(Vertices[In-Degree],"&gt;= "&amp;F4)-COUNTIF(Vertices[In-Degree],"&gt;="&amp;F5)</f>
        <v>0</v>
      </c>
      <c r="H4" s="35">
        <f t="shared" si="3"/>
        <v>0.4186046511627907</v>
      </c>
      <c r="I4" s="36">
        <f>COUNTIF(Vertices[Out-Degree],"&gt;= "&amp;H4)-COUNTIF(Vertices[Out-Degree],"&gt;="&amp;H5)</f>
        <v>0</v>
      </c>
      <c r="J4" s="35">
        <f t="shared" si="4"/>
        <v>4309.767441860465</v>
      </c>
      <c r="K4" s="36">
        <f>COUNTIF(Vertices[Betweenness Centrality],"&gt;= "&amp;J4)-COUNTIF(Vertices[Betweenness Centrality],"&gt;="&amp;J5)</f>
        <v>3</v>
      </c>
      <c r="L4" s="35">
        <f t="shared" si="5"/>
        <v>0.005167953488372093</v>
      </c>
      <c r="M4" s="36">
        <f>COUNTIF(Vertices[Closeness Centrality],"&gt;= "&amp;L4)-COUNTIF(Vertices[Closeness Centrality],"&gt;="&amp;L5)</f>
        <v>0</v>
      </c>
      <c r="N4" s="35">
        <f t="shared" si="6"/>
        <v>0.001015906976744186</v>
      </c>
      <c r="O4" s="36">
        <f>COUNTIF(Vertices[Eigenvector Centrality],"&gt;= "&amp;N4)-COUNTIF(Vertices[Eigenvector Centrality],"&gt;="&amp;N5)</f>
        <v>0</v>
      </c>
      <c r="P4" s="35">
        <f t="shared" si="7"/>
        <v>0</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95"/>
      <c r="B5" s="95"/>
      <c r="D5" s="30">
        <f t="shared" si="1"/>
        <v>19.27906976744186</v>
      </c>
      <c r="E5">
        <f>COUNTIF(Vertices[Degree],"&gt;= "&amp;D5)-COUNTIF(Vertices[Degree],"&gt;="&amp;D6)</f>
        <v>0</v>
      </c>
      <c r="F5" s="37">
        <f t="shared" si="2"/>
        <v>18.348837209302324</v>
      </c>
      <c r="G5" s="38">
        <f>COUNTIF(Vertices[In-Degree],"&gt;= "&amp;F5)-COUNTIF(Vertices[In-Degree],"&gt;="&amp;F6)</f>
        <v>0</v>
      </c>
      <c r="H5" s="37">
        <f t="shared" si="3"/>
        <v>0.627906976744186</v>
      </c>
      <c r="I5" s="38">
        <f>COUNTIF(Vertices[Out-Degree],"&gt;= "&amp;H5)-COUNTIF(Vertices[Out-Degree],"&gt;="&amp;H6)</f>
        <v>0</v>
      </c>
      <c r="J5" s="37">
        <f t="shared" si="4"/>
        <v>6464.651162790697</v>
      </c>
      <c r="K5" s="38">
        <f>COUNTIF(Vertices[Betweenness Centrality],"&gt;= "&amp;J5)-COUNTIF(Vertices[Betweenness Centrality],"&gt;="&amp;J6)</f>
        <v>0</v>
      </c>
      <c r="L5" s="37">
        <f t="shared" si="5"/>
        <v>0.00775193023255814</v>
      </c>
      <c r="M5" s="38">
        <f>COUNTIF(Vertices[Closeness Centrality],"&gt;= "&amp;L5)-COUNTIF(Vertices[Closeness Centrality],"&gt;="&amp;L6)</f>
        <v>0</v>
      </c>
      <c r="N5" s="37">
        <f t="shared" si="6"/>
        <v>0.001523860465116279</v>
      </c>
      <c r="O5" s="38">
        <f>COUNTIF(Vertices[Eigenvector Centrality],"&gt;= "&amp;N5)-COUNTIF(Vertices[Eigenvector Centrality],"&gt;="&amp;N6)</f>
        <v>0</v>
      </c>
      <c r="P5" s="37">
        <f t="shared" si="7"/>
        <v>0</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318</v>
      </c>
      <c r="D6" s="30">
        <f t="shared" si="1"/>
        <v>25.372093023255815</v>
      </c>
      <c r="E6">
        <f>COUNTIF(Vertices[Degree],"&gt;= "&amp;D6)-COUNTIF(Vertices[Degree],"&gt;="&amp;D7)</f>
        <v>0</v>
      </c>
      <c r="F6" s="35">
        <f t="shared" si="2"/>
        <v>24.46511627906977</v>
      </c>
      <c r="G6" s="36">
        <f>COUNTIF(Vertices[In-Degree],"&gt;= "&amp;F6)-COUNTIF(Vertices[In-Degree],"&gt;="&amp;F7)</f>
        <v>0</v>
      </c>
      <c r="H6" s="35">
        <f t="shared" si="3"/>
        <v>0.8372093023255814</v>
      </c>
      <c r="I6" s="36">
        <f>COUNTIF(Vertices[Out-Degree],"&gt;= "&amp;H6)-COUNTIF(Vertices[Out-Degree],"&gt;="&amp;H7)</f>
        <v>231</v>
      </c>
      <c r="J6" s="35">
        <f t="shared" si="4"/>
        <v>8619.53488372093</v>
      </c>
      <c r="K6" s="36">
        <f>COUNTIF(Vertices[Betweenness Centrality],"&gt;= "&amp;J6)-COUNTIF(Vertices[Betweenness Centrality],"&gt;="&amp;J7)</f>
        <v>0</v>
      </c>
      <c r="L6" s="35">
        <f t="shared" si="5"/>
        <v>0.010335906976744186</v>
      </c>
      <c r="M6" s="36">
        <f>COUNTIF(Vertices[Closeness Centrality],"&gt;= "&amp;L6)-COUNTIF(Vertices[Closeness Centrality],"&gt;="&amp;L7)</f>
        <v>0</v>
      </c>
      <c r="N6" s="35">
        <f t="shared" si="6"/>
        <v>0.002031813953488372</v>
      </c>
      <c r="O6" s="36">
        <f>COUNTIF(Vertices[Eigenvector Centrality],"&gt;= "&amp;N6)-COUNTIF(Vertices[Eigenvector Centrality],"&gt;="&amp;N7)</f>
        <v>0</v>
      </c>
      <c r="P6" s="35">
        <f t="shared" si="7"/>
        <v>0</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83</v>
      </c>
      <c r="D7" s="30">
        <f t="shared" si="1"/>
        <v>31.46511627906977</v>
      </c>
      <c r="E7">
        <f>COUNTIF(Vertices[Degree],"&gt;= "&amp;D7)-COUNTIF(Vertices[Degree],"&gt;="&amp;D8)</f>
        <v>0</v>
      </c>
      <c r="F7" s="37">
        <f t="shared" si="2"/>
        <v>30.581395348837212</v>
      </c>
      <c r="G7" s="38">
        <f>COUNTIF(Vertices[In-Degree],"&gt;= "&amp;F7)-COUNTIF(Vertices[In-Degree],"&gt;="&amp;F8)</f>
        <v>0</v>
      </c>
      <c r="H7" s="37">
        <f t="shared" si="3"/>
        <v>1.0465116279069768</v>
      </c>
      <c r="I7" s="38">
        <f>COUNTIF(Vertices[Out-Degree],"&gt;= "&amp;H7)-COUNTIF(Vertices[Out-Degree],"&gt;="&amp;H8)</f>
        <v>0</v>
      </c>
      <c r="J7" s="37">
        <f t="shared" si="4"/>
        <v>10774.418604651162</v>
      </c>
      <c r="K7" s="38">
        <f>COUNTIF(Vertices[Betweenness Centrality],"&gt;= "&amp;J7)-COUNTIF(Vertices[Betweenness Centrality],"&gt;="&amp;J8)</f>
        <v>0</v>
      </c>
      <c r="L7" s="37">
        <f t="shared" si="5"/>
        <v>0.012919883720930232</v>
      </c>
      <c r="M7" s="38">
        <f>COUNTIF(Vertices[Closeness Centrality],"&gt;= "&amp;L7)-COUNTIF(Vertices[Closeness Centrality],"&gt;="&amp;L8)</f>
        <v>0</v>
      </c>
      <c r="N7" s="37">
        <f t="shared" si="6"/>
        <v>0.002539767441860465</v>
      </c>
      <c r="O7" s="38">
        <f>COUNTIF(Vertices[Eigenvector Centrality],"&gt;= "&amp;N7)-COUNTIF(Vertices[Eigenvector Centrality],"&gt;="&amp;N8)</f>
        <v>0</v>
      </c>
      <c r="P7" s="37">
        <f t="shared" si="7"/>
        <v>0</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401</v>
      </c>
      <c r="D8" s="30">
        <f t="shared" si="1"/>
        <v>37.55813953488372</v>
      </c>
      <c r="E8">
        <f>COUNTIF(Vertices[Degree],"&gt;= "&amp;D8)-COUNTIF(Vertices[Degree],"&gt;="&amp;D9)</f>
        <v>0</v>
      </c>
      <c r="F8" s="35">
        <f t="shared" si="2"/>
        <v>36.697674418604656</v>
      </c>
      <c r="G8" s="36">
        <f>COUNTIF(Vertices[In-Degree],"&gt;= "&amp;F8)-COUNTIF(Vertices[In-Degree],"&gt;="&amp;F9)</f>
        <v>0</v>
      </c>
      <c r="H8" s="35">
        <f t="shared" si="3"/>
        <v>1.255813953488372</v>
      </c>
      <c r="I8" s="36">
        <f>COUNTIF(Vertices[Out-Degree],"&gt;= "&amp;H8)-COUNTIF(Vertices[Out-Degree],"&gt;="&amp;H9)</f>
        <v>0</v>
      </c>
      <c r="J8" s="35">
        <f t="shared" si="4"/>
        <v>12929.302325581395</v>
      </c>
      <c r="K8" s="36">
        <f>COUNTIF(Vertices[Betweenness Centrality],"&gt;= "&amp;J8)-COUNTIF(Vertices[Betweenness Centrality],"&gt;="&amp;J9)</f>
        <v>0</v>
      </c>
      <c r="L8" s="35">
        <f t="shared" si="5"/>
        <v>0.015503860465116278</v>
      </c>
      <c r="M8" s="36">
        <f>COUNTIF(Vertices[Closeness Centrality],"&gt;= "&amp;L8)-COUNTIF(Vertices[Closeness Centrality],"&gt;="&amp;L9)</f>
        <v>0</v>
      </c>
      <c r="N8" s="35">
        <f t="shared" si="6"/>
        <v>0.003047720930232558</v>
      </c>
      <c r="O8" s="36">
        <f>COUNTIF(Vertices[Eigenvector Centrality],"&gt;= "&amp;N8)-COUNTIF(Vertices[Eigenvector Centrality],"&gt;="&amp;N9)</f>
        <v>0</v>
      </c>
      <c r="P8" s="35">
        <f t="shared" si="7"/>
        <v>0</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95"/>
      <c r="B9" s="95"/>
      <c r="D9" s="30">
        <f t="shared" si="1"/>
        <v>43.651162790697676</v>
      </c>
      <c r="E9">
        <f>COUNTIF(Vertices[Degree],"&gt;= "&amp;D9)-COUNTIF(Vertices[Degree],"&gt;="&amp;D10)</f>
        <v>0</v>
      </c>
      <c r="F9" s="37">
        <f t="shared" si="2"/>
        <v>42.8139534883721</v>
      </c>
      <c r="G9" s="38">
        <f>COUNTIF(Vertices[In-Degree],"&gt;= "&amp;F9)-COUNTIF(Vertices[In-Degree],"&gt;="&amp;F10)</f>
        <v>0</v>
      </c>
      <c r="H9" s="37">
        <f t="shared" si="3"/>
        <v>1.4651162790697674</v>
      </c>
      <c r="I9" s="38">
        <f>COUNTIF(Vertices[Out-Degree],"&gt;= "&amp;H9)-COUNTIF(Vertices[Out-Degree],"&gt;="&amp;H10)</f>
        <v>0</v>
      </c>
      <c r="J9" s="37">
        <f t="shared" si="4"/>
        <v>15084.186046511628</v>
      </c>
      <c r="K9" s="38">
        <f>COUNTIF(Vertices[Betweenness Centrality],"&gt;= "&amp;J9)-COUNTIF(Vertices[Betweenness Centrality],"&gt;="&amp;J10)</f>
        <v>0</v>
      </c>
      <c r="L9" s="37">
        <f t="shared" si="5"/>
        <v>0.018087837209302324</v>
      </c>
      <c r="M9" s="38">
        <f>COUNTIF(Vertices[Closeness Centrality],"&gt;= "&amp;L9)-COUNTIF(Vertices[Closeness Centrality],"&gt;="&amp;L10)</f>
        <v>0</v>
      </c>
      <c r="N9" s="37">
        <f t="shared" si="6"/>
        <v>0.003555674418604651</v>
      </c>
      <c r="O9" s="38">
        <f>COUNTIF(Vertices[Eigenvector Centrality],"&gt;= "&amp;N9)-COUNTIF(Vertices[Eigenvector Centrality],"&gt;="&amp;N10)</f>
        <v>263</v>
      </c>
      <c r="P9" s="37">
        <f t="shared" si="7"/>
        <v>0</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4</v>
      </c>
      <c r="D10" s="30">
        <f t="shared" si="1"/>
        <v>49.74418604651163</v>
      </c>
      <c r="E10">
        <f>COUNTIF(Vertices[Degree],"&gt;= "&amp;D10)-COUNTIF(Vertices[Degree],"&gt;="&amp;D11)</f>
        <v>0</v>
      </c>
      <c r="F10" s="35">
        <f t="shared" si="2"/>
        <v>48.930232558139544</v>
      </c>
      <c r="G10" s="36">
        <f>COUNTIF(Vertices[In-Degree],"&gt;= "&amp;F10)-COUNTIF(Vertices[In-Degree],"&gt;="&amp;F11)</f>
        <v>0</v>
      </c>
      <c r="H10" s="35">
        <f t="shared" si="3"/>
        <v>1.6744186046511627</v>
      </c>
      <c r="I10" s="36">
        <f>COUNTIF(Vertices[Out-Degree],"&gt;= "&amp;H10)-COUNTIF(Vertices[Out-Degree],"&gt;="&amp;H11)</f>
        <v>0</v>
      </c>
      <c r="J10" s="35">
        <f t="shared" si="4"/>
        <v>17239.06976744186</v>
      </c>
      <c r="K10" s="36">
        <f>COUNTIF(Vertices[Betweenness Centrality],"&gt;= "&amp;J10)-COUNTIF(Vertices[Betweenness Centrality],"&gt;="&amp;J11)</f>
        <v>0</v>
      </c>
      <c r="L10" s="35">
        <f t="shared" si="5"/>
        <v>0.020671813953488372</v>
      </c>
      <c r="M10" s="36">
        <f>COUNTIF(Vertices[Closeness Centrality],"&gt;= "&amp;L10)-COUNTIF(Vertices[Closeness Centrality],"&gt;="&amp;L11)</f>
        <v>0</v>
      </c>
      <c r="N10" s="35">
        <f t="shared" si="6"/>
        <v>0.004063627906976744</v>
      </c>
      <c r="O10" s="36">
        <f>COUNTIF(Vertices[Eigenvector Centrality],"&gt;= "&amp;N10)-COUNTIF(Vertices[Eigenvector Centrality],"&gt;="&amp;N11)</f>
        <v>0</v>
      </c>
      <c r="P10" s="35">
        <f t="shared" si="7"/>
        <v>0</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95"/>
      <c r="B11" s="95"/>
      <c r="D11" s="30">
        <f t="shared" si="1"/>
        <v>55.83720930232558</v>
      </c>
      <c r="E11">
        <f>COUNTIF(Vertices[Degree],"&gt;= "&amp;D11)-COUNTIF(Vertices[Degree],"&gt;="&amp;D12)</f>
        <v>0</v>
      </c>
      <c r="F11" s="37">
        <f t="shared" si="2"/>
        <v>55.04651162790699</v>
      </c>
      <c r="G11" s="38">
        <f>COUNTIF(Vertices[In-Degree],"&gt;= "&amp;F11)-COUNTIF(Vertices[In-Degree],"&gt;="&amp;F12)</f>
        <v>0</v>
      </c>
      <c r="H11" s="37">
        <f t="shared" si="3"/>
        <v>1.883720930232558</v>
      </c>
      <c r="I11" s="38">
        <f>COUNTIF(Vertices[Out-Degree],"&gt;= "&amp;H11)-COUNTIF(Vertices[Out-Degree],"&gt;="&amp;H12)</f>
        <v>27</v>
      </c>
      <c r="J11" s="37">
        <f t="shared" si="4"/>
        <v>19393.95348837209</v>
      </c>
      <c r="K11" s="38">
        <f>COUNTIF(Vertices[Betweenness Centrality],"&gt;= "&amp;J11)-COUNTIF(Vertices[Betweenness Centrality],"&gt;="&amp;J12)</f>
        <v>0</v>
      </c>
      <c r="L11" s="37">
        <f t="shared" si="5"/>
        <v>0.02325579069767442</v>
      </c>
      <c r="M11" s="38">
        <f>COUNTIF(Vertices[Closeness Centrality],"&gt;= "&amp;L11)-COUNTIF(Vertices[Closeness Centrality],"&gt;="&amp;L12)</f>
        <v>0</v>
      </c>
      <c r="N11" s="37">
        <f t="shared" si="6"/>
        <v>0.004571581395348837</v>
      </c>
      <c r="O11" s="38">
        <f>COUNTIF(Vertices[Eigenvector Centrality],"&gt;= "&amp;N11)-COUNTIF(Vertices[Eigenvector Centrality],"&gt;="&amp;N12)</f>
        <v>0</v>
      </c>
      <c r="P11" s="37">
        <f t="shared" si="7"/>
        <v>0</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0.008797653958944282</v>
      </c>
      <c r="D12" s="30">
        <f t="shared" si="1"/>
        <v>61.93023255813954</v>
      </c>
      <c r="E12">
        <f>COUNTIF(Vertices[Degree],"&gt;= "&amp;D12)-COUNTIF(Vertices[Degree],"&gt;="&amp;D13)</f>
        <v>0</v>
      </c>
      <c r="F12" s="35">
        <f t="shared" si="2"/>
        <v>61.16279069767443</v>
      </c>
      <c r="G12" s="36">
        <f>COUNTIF(Vertices[In-Degree],"&gt;= "&amp;F12)-COUNTIF(Vertices[In-Degree],"&gt;="&amp;F13)</f>
        <v>0</v>
      </c>
      <c r="H12" s="35">
        <f t="shared" si="3"/>
        <v>2.093023255813953</v>
      </c>
      <c r="I12" s="36">
        <f>COUNTIF(Vertices[Out-Degree],"&gt;= "&amp;H12)-COUNTIF(Vertices[Out-Degree],"&gt;="&amp;H13)</f>
        <v>0</v>
      </c>
      <c r="J12" s="35">
        <f t="shared" si="4"/>
        <v>21548.837209302324</v>
      </c>
      <c r="K12" s="36">
        <f>COUNTIF(Vertices[Betweenness Centrality],"&gt;= "&amp;J12)-COUNTIF(Vertices[Betweenness Centrality],"&gt;="&amp;J13)</f>
        <v>0</v>
      </c>
      <c r="L12" s="35">
        <f t="shared" si="5"/>
        <v>0.025839767441860468</v>
      </c>
      <c r="M12" s="36">
        <f>COUNTIF(Vertices[Closeness Centrality],"&gt;= "&amp;L12)-COUNTIF(Vertices[Closeness Centrality],"&gt;="&amp;L13)</f>
        <v>0</v>
      </c>
      <c r="N12" s="35">
        <f t="shared" si="6"/>
        <v>0.00507953488372093</v>
      </c>
      <c r="O12" s="36">
        <f>COUNTIF(Vertices[Eigenvector Centrality],"&gt;= "&amp;N12)-COUNTIF(Vertices[Eigenvector Centrality],"&gt;="&amp;N13)</f>
        <v>0</v>
      </c>
      <c r="P12" s="35">
        <f t="shared" si="7"/>
        <v>0</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0.01744186046511628</v>
      </c>
      <c r="D13" s="30">
        <f t="shared" si="1"/>
        <v>68.02325581395348</v>
      </c>
      <c r="E13">
        <f>COUNTIF(Vertices[Degree],"&gt;= "&amp;D13)-COUNTIF(Vertices[Degree],"&gt;="&amp;D14)</f>
        <v>0</v>
      </c>
      <c r="F13" s="37">
        <f t="shared" si="2"/>
        <v>67.27906976744187</v>
      </c>
      <c r="G13" s="38">
        <f>COUNTIF(Vertices[In-Degree],"&gt;= "&amp;F13)-COUNTIF(Vertices[In-Degree],"&gt;="&amp;F14)</f>
        <v>0</v>
      </c>
      <c r="H13" s="37">
        <f t="shared" si="3"/>
        <v>2.3023255813953485</v>
      </c>
      <c r="I13" s="38">
        <f>COUNTIF(Vertices[Out-Degree],"&gt;= "&amp;H13)-COUNTIF(Vertices[Out-Degree],"&gt;="&amp;H14)</f>
        <v>0</v>
      </c>
      <c r="J13" s="37">
        <f t="shared" si="4"/>
        <v>23703.720930232557</v>
      </c>
      <c r="K13" s="38">
        <f>COUNTIF(Vertices[Betweenness Centrality],"&gt;= "&amp;J13)-COUNTIF(Vertices[Betweenness Centrality],"&gt;="&amp;J14)</f>
        <v>0</v>
      </c>
      <c r="L13" s="37">
        <f t="shared" si="5"/>
        <v>0.028423744186046516</v>
      </c>
      <c r="M13" s="38">
        <f>COUNTIF(Vertices[Closeness Centrality],"&gt;= "&amp;L13)-COUNTIF(Vertices[Closeness Centrality],"&gt;="&amp;L14)</f>
        <v>0</v>
      </c>
      <c r="N13" s="37">
        <f t="shared" si="6"/>
        <v>0.005587488372093023</v>
      </c>
      <c r="O13" s="38">
        <f>COUNTIF(Vertices[Eigenvector Centrality],"&gt;= "&amp;N13)-COUNTIF(Vertices[Eigenvector Centrality],"&gt;="&amp;N14)</f>
        <v>0</v>
      </c>
      <c r="P13" s="37">
        <f t="shared" si="7"/>
        <v>0</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95"/>
      <c r="B14" s="95"/>
      <c r="D14" s="30">
        <f t="shared" si="1"/>
        <v>74.11627906976744</v>
      </c>
      <c r="E14">
        <f>COUNTIF(Vertices[Degree],"&gt;= "&amp;D14)-COUNTIF(Vertices[Degree],"&gt;="&amp;D15)</f>
        <v>0</v>
      </c>
      <c r="F14" s="35">
        <f t="shared" si="2"/>
        <v>73.39534883720931</v>
      </c>
      <c r="G14" s="36">
        <f>COUNTIF(Vertices[In-Degree],"&gt;= "&amp;F14)-COUNTIF(Vertices[In-Degree],"&gt;="&amp;F15)</f>
        <v>0</v>
      </c>
      <c r="H14" s="35">
        <f t="shared" si="3"/>
        <v>2.5116279069767438</v>
      </c>
      <c r="I14" s="36">
        <f>COUNTIF(Vertices[Out-Degree],"&gt;= "&amp;H14)-COUNTIF(Vertices[Out-Degree],"&gt;="&amp;H15)</f>
        <v>0</v>
      </c>
      <c r="J14" s="35">
        <f t="shared" si="4"/>
        <v>25858.60465116279</v>
      </c>
      <c r="K14" s="36">
        <f>COUNTIF(Vertices[Betweenness Centrality],"&gt;= "&amp;J14)-COUNTIF(Vertices[Betweenness Centrality],"&gt;="&amp;J15)</f>
        <v>0</v>
      </c>
      <c r="L14" s="35">
        <f t="shared" si="5"/>
        <v>0.031007720930232564</v>
      </c>
      <c r="M14" s="36">
        <f>COUNTIF(Vertices[Closeness Centrality],"&gt;= "&amp;L14)-COUNTIF(Vertices[Closeness Centrality],"&gt;="&amp;L15)</f>
        <v>0</v>
      </c>
      <c r="N14" s="35">
        <f t="shared" si="6"/>
        <v>0.006095441860465116</v>
      </c>
      <c r="O14" s="36">
        <f>COUNTIF(Vertices[Eigenvector Centrality],"&gt;= "&amp;N14)-COUNTIF(Vertices[Eigenvector Centrality],"&gt;="&amp;N15)</f>
        <v>0</v>
      </c>
      <c r="P14" s="35">
        <f t="shared" si="7"/>
        <v>0</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4</v>
      </c>
      <c r="D15" s="30">
        <f t="shared" si="1"/>
        <v>80.2093023255814</v>
      </c>
      <c r="E15">
        <f>COUNTIF(Vertices[Degree],"&gt;= "&amp;D15)-COUNTIF(Vertices[Degree],"&gt;="&amp;D16)</f>
        <v>0</v>
      </c>
      <c r="F15" s="37">
        <f t="shared" si="2"/>
        <v>79.51162790697676</v>
      </c>
      <c r="G15" s="38">
        <f>COUNTIF(Vertices[In-Degree],"&gt;= "&amp;F15)-COUNTIF(Vertices[In-Degree],"&gt;="&amp;F16)</f>
        <v>0</v>
      </c>
      <c r="H15" s="37">
        <f t="shared" si="3"/>
        <v>2.720930232558139</v>
      </c>
      <c r="I15" s="38">
        <f>COUNTIF(Vertices[Out-Degree],"&gt;= "&amp;H15)-COUNTIF(Vertices[Out-Degree],"&gt;="&amp;H16)</f>
        <v>0</v>
      </c>
      <c r="J15" s="37">
        <f t="shared" si="4"/>
        <v>28013.488372093023</v>
      </c>
      <c r="K15" s="38">
        <f>COUNTIF(Vertices[Betweenness Centrality],"&gt;= "&amp;J15)-COUNTIF(Vertices[Betweenness Centrality],"&gt;="&amp;J16)</f>
        <v>0</v>
      </c>
      <c r="L15" s="37">
        <f t="shared" si="5"/>
        <v>0.03359169767441861</v>
      </c>
      <c r="M15" s="38">
        <f>COUNTIF(Vertices[Closeness Centrality],"&gt;= "&amp;L15)-COUNTIF(Vertices[Closeness Centrality],"&gt;="&amp;L16)</f>
        <v>0</v>
      </c>
      <c r="N15" s="37">
        <f t="shared" si="6"/>
        <v>0.006603395348837209</v>
      </c>
      <c r="O15" s="38">
        <f>COUNTIF(Vertices[Eigenvector Centrality],"&gt;= "&amp;N15)-COUNTIF(Vertices[Eigenvector Centrality],"&gt;="&amp;N16)</f>
        <v>0</v>
      </c>
      <c r="P15" s="37">
        <f t="shared" si="7"/>
        <v>0</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2</v>
      </c>
      <c r="D16" s="30">
        <f t="shared" si="1"/>
        <v>86.30232558139537</v>
      </c>
      <c r="E16">
        <f>COUNTIF(Vertices[Degree],"&gt;= "&amp;D16)-COUNTIF(Vertices[Degree],"&gt;="&amp;D17)</f>
        <v>0</v>
      </c>
      <c r="F16" s="35">
        <f t="shared" si="2"/>
        <v>85.6279069767442</v>
      </c>
      <c r="G16" s="36">
        <f>COUNTIF(Vertices[In-Degree],"&gt;= "&amp;F16)-COUNTIF(Vertices[In-Degree],"&gt;="&amp;F17)</f>
        <v>0</v>
      </c>
      <c r="H16" s="35">
        <f t="shared" si="3"/>
        <v>2.9302325581395343</v>
      </c>
      <c r="I16" s="36">
        <f>COUNTIF(Vertices[Out-Degree],"&gt;= "&amp;H16)-COUNTIF(Vertices[Out-Degree],"&gt;="&amp;H17)</f>
        <v>4</v>
      </c>
      <c r="J16" s="35">
        <f t="shared" si="4"/>
        <v>30168.372093023256</v>
      </c>
      <c r="K16" s="36">
        <f>COUNTIF(Vertices[Betweenness Centrality],"&gt;= "&amp;J16)-COUNTIF(Vertices[Betweenness Centrality],"&gt;="&amp;J17)</f>
        <v>0</v>
      </c>
      <c r="L16" s="35">
        <f t="shared" si="5"/>
        <v>0.036175674418604656</v>
      </c>
      <c r="M16" s="36">
        <f>COUNTIF(Vertices[Closeness Centrality],"&gt;= "&amp;L16)-COUNTIF(Vertices[Closeness Centrality],"&gt;="&amp;L17)</f>
        <v>0</v>
      </c>
      <c r="N16" s="35">
        <f t="shared" si="6"/>
        <v>0.007111348837209302</v>
      </c>
      <c r="O16" s="36">
        <f>COUNTIF(Vertices[Eigenvector Centrality],"&gt;= "&amp;N16)-COUNTIF(Vertices[Eigenvector Centrality],"&gt;="&amp;N17)</f>
        <v>0</v>
      </c>
      <c r="P16" s="35">
        <f t="shared" si="7"/>
        <v>0</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307</v>
      </c>
      <c r="D17" s="30">
        <f t="shared" si="1"/>
        <v>92.39534883720933</v>
      </c>
      <c r="E17">
        <f>COUNTIF(Vertices[Degree],"&gt;= "&amp;D17)-COUNTIF(Vertices[Degree],"&gt;="&amp;D18)</f>
        <v>0</v>
      </c>
      <c r="F17" s="37">
        <f t="shared" si="2"/>
        <v>91.74418604651164</v>
      </c>
      <c r="G17" s="38">
        <f>COUNTIF(Vertices[In-Degree],"&gt;= "&amp;F17)-COUNTIF(Vertices[In-Degree],"&gt;="&amp;F18)</f>
        <v>0</v>
      </c>
      <c r="H17" s="37">
        <f t="shared" si="3"/>
        <v>3.1395348837209296</v>
      </c>
      <c r="I17" s="38">
        <f>COUNTIF(Vertices[Out-Degree],"&gt;= "&amp;H17)-COUNTIF(Vertices[Out-Degree],"&gt;="&amp;H18)</f>
        <v>0</v>
      </c>
      <c r="J17" s="37">
        <f t="shared" si="4"/>
        <v>32323.25581395349</v>
      </c>
      <c r="K17" s="38">
        <f>COUNTIF(Vertices[Betweenness Centrality],"&gt;= "&amp;J17)-COUNTIF(Vertices[Betweenness Centrality],"&gt;="&amp;J18)</f>
        <v>0</v>
      </c>
      <c r="L17" s="37">
        <f t="shared" si="5"/>
        <v>0.038759651162790704</v>
      </c>
      <c r="M17" s="38">
        <f>COUNTIF(Vertices[Closeness Centrality],"&gt;= "&amp;L17)-COUNTIF(Vertices[Closeness Centrality],"&gt;="&amp;L18)</f>
        <v>0</v>
      </c>
      <c r="N17" s="37">
        <f t="shared" si="6"/>
        <v>0.007619302325581395</v>
      </c>
      <c r="O17" s="38">
        <f>COUNTIF(Vertices[Eigenvector Centrality],"&gt;= "&amp;N17)-COUNTIF(Vertices[Eigenvector Centrality],"&gt;="&amp;N18)</f>
        <v>0</v>
      </c>
      <c r="P17" s="37">
        <f t="shared" si="7"/>
        <v>0</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389</v>
      </c>
      <c r="D18" s="30">
        <f t="shared" si="1"/>
        <v>98.48837209302329</v>
      </c>
      <c r="E18">
        <f>COUNTIF(Vertices[Degree],"&gt;= "&amp;D18)-COUNTIF(Vertices[Degree],"&gt;="&amp;D19)</f>
        <v>0</v>
      </c>
      <c r="F18" s="35">
        <f t="shared" si="2"/>
        <v>97.86046511627909</v>
      </c>
      <c r="G18" s="36">
        <f>COUNTIF(Vertices[In-Degree],"&gt;= "&amp;F18)-COUNTIF(Vertices[In-Degree],"&gt;="&amp;F19)</f>
        <v>0</v>
      </c>
      <c r="H18" s="35">
        <f t="shared" si="3"/>
        <v>3.348837209302325</v>
      </c>
      <c r="I18" s="36">
        <f>COUNTIF(Vertices[Out-Degree],"&gt;= "&amp;H18)-COUNTIF(Vertices[Out-Degree],"&gt;="&amp;H19)</f>
        <v>0</v>
      </c>
      <c r="J18" s="35">
        <f t="shared" si="4"/>
        <v>34478.13953488372</v>
      </c>
      <c r="K18" s="36">
        <f>COUNTIF(Vertices[Betweenness Centrality],"&gt;= "&amp;J18)-COUNTIF(Vertices[Betweenness Centrality],"&gt;="&amp;J19)</f>
        <v>0</v>
      </c>
      <c r="L18" s="35">
        <f t="shared" si="5"/>
        <v>0.04134362790697675</v>
      </c>
      <c r="M18" s="36">
        <f>COUNTIF(Vertices[Closeness Centrality],"&gt;= "&amp;L18)-COUNTIF(Vertices[Closeness Centrality],"&gt;="&amp;L19)</f>
        <v>0</v>
      </c>
      <c r="N18" s="35">
        <f t="shared" si="6"/>
        <v>0.008127255813953488</v>
      </c>
      <c r="O18" s="36">
        <f>COUNTIF(Vertices[Eigenvector Centrality],"&gt;= "&amp;N18)-COUNTIF(Vertices[Eigenvector Centrality],"&gt;="&amp;N19)</f>
        <v>0</v>
      </c>
      <c r="P18" s="35">
        <f t="shared" si="7"/>
        <v>0</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95"/>
      <c r="B19" s="95"/>
      <c r="D19" s="30">
        <f t="shared" si="1"/>
        <v>104.58139534883725</v>
      </c>
      <c r="E19">
        <f>COUNTIF(Vertices[Degree],"&gt;= "&amp;D19)-COUNTIF(Vertices[Degree],"&gt;="&amp;D20)</f>
        <v>0</v>
      </c>
      <c r="F19" s="37">
        <f t="shared" si="2"/>
        <v>103.97674418604653</v>
      </c>
      <c r="G19" s="38">
        <f>COUNTIF(Vertices[In-Degree],"&gt;= "&amp;F19)-COUNTIF(Vertices[In-Degree],"&gt;="&amp;F20)</f>
        <v>0</v>
      </c>
      <c r="H19" s="37">
        <f t="shared" si="3"/>
        <v>3.55813953488372</v>
      </c>
      <c r="I19" s="38">
        <f>COUNTIF(Vertices[Out-Degree],"&gt;= "&amp;H19)-COUNTIF(Vertices[Out-Degree],"&gt;="&amp;H20)</f>
        <v>0</v>
      </c>
      <c r="J19" s="37">
        <f t="shared" si="4"/>
        <v>36633.02325581395</v>
      </c>
      <c r="K19" s="38">
        <f>COUNTIF(Vertices[Betweenness Centrality],"&gt;= "&amp;J19)-COUNTIF(Vertices[Betweenness Centrality],"&gt;="&amp;J20)</f>
        <v>0</v>
      </c>
      <c r="L19" s="37">
        <f t="shared" si="5"/>
        <v>0.0439276046511628</v>
      </c>
      <c r="M19" s="38">
        <f>COUNTIF(Vertices[Closeness Centrality],"&gt;= "&amp;L19)-COUNTIF(Vertices[Closeness Centrality],"&gt;="&amp;L20)</f>
        <v>0</v>
      </c>
      <c r="N19" s="37">
        <f t="shared" si="6"/>
        <v>0.00863520930232558</v>
      </c>
      <c r="O19" s="38">
        <f>COUNTIF(Vertices[Eigenvector Centrality],"&gt;= "&amp;N19)-COUNTIF(Vertices[Eigenvector Centrality],"&gt;="&amp;N20)</f>
        <v>0</v>
      </c>
      <c r="P19" s="37">
        <f t="shared" si="7"/>
        <v>0</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110.67441860465121</v>
      </c>
      <c r="E20">
        <f>COUNTIF(Vertices[Degree],"&gt;= "&amp;D20)-COUNTIF(Vertices[Degree],"&gt;="&amp;D21)</f>
        <v>0</v>
      </c>
      <c r="F20" s="35">
        <f t="shared" si="2"/>
        <v>110.09302325581397</v>
      </c>
      <c r="G20" s="36">
        <f>COUNTIF(Vertices[In-Degree],"&gt;= "&amp;F20)-COUNTIF(Vertices[In-Degree],"&gt;="&amp;F21)</f>
        <v>0</v>
      </c>
      <c r="H20" s="35">
        <f t="shared" si="3"/>
        <v>3.7674418604651154</v>
      </c>
      <c r="I20" s="36">
        <f>COUNTIF(Vertices[Out-Degree],"&gt;= "&amp;H20)-COUNTIF(Vertices[Out-Degree],"&gt;="&amp;H21)</f>
        <v>0</v>
      </c>
      <c r="J20" s="35">
        <f t="shared" si="4"/>
        <v>38787.906976744176</v>
      </c>
      <c r="K20" s="36">
        <f>COUNTIF(Vertices[Betweenness Centrality],"&gt;= "&amp;J20)-COUNTIF(Vertices[Betweenness Centrality],"&gt;="&amp;J21)</f>
        <v>0</v>
      </c>
      <c r="L20" s="35">
        <f t="shared" si="5"/>
        <v>0.04651158139534885</v>
      </c>
      <c r="M20" s="36">
        <f>COUNTIF(Vertices[Closeness Centrality],"&gt;= "&amp;L20)-COUNTIF(Vertices[Closeness Centrality],"&gt;="&amp;L21)</f>
        <v>0</v>
      </c>
      <c r="N20" s="35">
        <f t="shared" si="6"/>
        <v>0.009143162790697674</v>
      </c>
      <c r="O20" s="36">
        <f>COUNTIF(Vertices[Eigenvector Centrality],"&gt;= "&amp;N20)-COUNTIF(Vertices[Eigenvector Centrality],"&gt;="&amp;N21)</f>
        <v>0</v>
      </c>
      <c r="P20" s="35">
        <f t="shared" si="7"/>
        <v>0</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2.360335</v>
      </c>
      <c r="D21" s="30">
        <f t="shared" si="1"/>
        <v>116.76744186046517</v>
      </c>
      <c r="E21">
        <f>COUNTIF(Vertices[Degree],"&gt;= "&amp;D21)-COUNTIF(Vertices[Degree],"&gt;="&amp;D22)</f>
        <v>0</v>
      </c>
      <c r="F21" s="37">
        <f t="shared" si="2"/>
        <v>116.20930232558142</v>
      </c>
      <c r="G21" s="38">
        <f>COUNTIF(Vertices[In-Degree],"&gt;= "&amp;F21)-COUNTIF(Vertices[In-Degree],"&gt;="&amp;F22)</f>
        <v>0</v>
      </c>
      <c r="H21" s="37">
        <f t="shared" si="3"/>
        <v>3.9767441860465107</v>
      </c>
      <c r="I21" s="38">
        <f>COUNTIF(Vertices[Out-Degree],"&gt;= "&amp;H21)-COUNTIF(Vertices[Out-Degree],"&gt;="&amp;H22)</f>
        <v>0</v>
      </c>
      <c r="J21" s="37">
        <f t="shared" si="4"/>
        <v>40942.790697674405</v>
      </c>
      <c r="K21" s="38">
        <f>COUNTIF(Vertices[Betweenness Centrality],"&gt;= "&amp;J21)-COUNTIF(Vertices[Betweenness Centrality],"&gt;="&amp;J22)</f>
        <v>0</v>
      </c>
      <c r="L21" s="37">
        <f t="shared" si="5"/>
        <v>0.049095558139534895</v>
      </c>
      <c r="M21" s="38">
        <f>COUNTIF(Vertices[Closeness Centrality],"&gt;= "&amp;L21)-COUNTIF(Vertices[Closeness Centrality],"&gt;="&amp;L22)</f>
        <v>0</v>
      </c>
      <c r="N21" s="37">
        <f t="shared" si="6"/>
        <v>0.009651116279069767</v>
      </c>
      <c r="O21" s="38">
        <f>COUNTIF(Vertices[Eigenvector Centrality],"&gt;= "&amp;N21)-COUNTIF(Vertices[Eigenvector Centrality],"&gt;="&amp;N22)</f>
        <v>0</v>
      </c>
      <c r="P21" s="37">
        <f t="shared" si="7"/>
        <v>0</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95"/>
      <c r="B22" s="95"/>
      <c r="D22" s="30">
        <f t="shared" si="1"/>
        <v>122.86046511627913</v>
      </c>
      <c r="E22">
        <f>COUNTIF(Vertices[Degree],"&gt;= "&amp;D22)-COUNTIF(Vertices[Degree],"&gt;="&amp;D23)</f>
        <v>0</v>
      </c>
      <c r="F22" s="35">
        <f t="shared" si="2"/>
        <v>122.32558139534886</v>
      </c>
      <c r="G22" s="36">
        <f>COUNTIF(Vertices[In-Degree],"&gt;= "&amp;F22)-COUNTIF(Vertices[In-Degree],"&gt;="&amp;F23)</f>
        <v>0</v>
      </c>
      <c r="H22" s="35">
        <f t="shared" si="3"/>
        <v>4.186046511627906</v>
      </c>
      <c r="I22" s="36">
        <f>COUNTIF(Vertices[Out-Degree],"&gt;= "&amp;H22)-COUNTIF(Vertices[Out-Degree],"&gt;="&amp;H23)</f>
        <v>0</v>
      </c>
      <c r="J22" s="35">
        <f t="shared" si="4"/>
        <v>43097.674418604634</v>
      </c>
      <c r="K22" s="36">
        <f>COUNTIF(Vertices[Betweenness Centrality],"&gt;= "&amp;J22)-COUNTIF(Vertices[Betweenness Centrality],"&gt;="&amp;J23)</f>
        <v>0</v>
      </c>
      <c r="L22" s="35">
        <f t="shared" si="5"/>
        <v>0.05167953488372094</v>
      </c>
      <c r="M22" s="36">
        <f>COUNTIF(Vertices[Closeness Centrality],"&gt;= "&amp;L22)-COUNTIF(Vertices[Closeness Centrality],"&gt;="&amp;L23)</f>
        <v>0</v>
      </c>
      <c r="N22" s="35">
        <f t="shared" si="6"/>
        <v>0.01015906976744186</v>
      </c>
      <c r="O22" s="36">
        <f>COUNTIF(Vertices[Eigenvector Centrality],"&gt;= "&amp;N22)-COUNTIF(Vertices[Eigenvector Centrality],"&gt;="&amp;N23)</f>
        <v>0</v>
      </c>
      <c r="P22" s="35">
        <f t="shared" si="7"/>
        <v>0</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0.0033911003331953235</v>
      </c>
      <c r="D23" s="30">
        <f t="shared" si="1"/>
        <v>128.9534883720931</v>
      </c>
      <c r="E23">
        <f>COUNTIF(Vertices[Degree],"&gt;= "&amp;D23)-COUNTIF(Vertices[Degree],"&gt;="&amp;D24)</f>
        <v>0</v>
      </c>
      <c r="F23" s="37">
        <f t="shared" si="2"/>
        <v>128.4418604651163</v>
      </c>
      <c r="G23" s="38">
        <f>COUNTIF(Vertices[In-Degree],"&gt;= "&amp;F23)-COUNTIF(Vertices[In-Degree],"&gt;="&amp;F24)</f>
        <v>0</v>
      </c>
      <c r="H23" s="37">
        <f t="shared" si="3"/>
        <v>4.395348837209302</v>
      </c>
      <c r="I23" s="38">
        <f>COUNTIF(Vertices[Out-Degree],"&gt;= "&amp;H23)-COUNTIF(Vertices[Out-Degree],"&gt;="&amp;H24)</f>
        <v>0</v>
      </c>
      <c r="J23" s="37">
        <f t="shared" si="4"/>
        <v>45252.55813953486</v>
      </c>
      <c r="K23" s="38">
        <f>COUNTIF(Vertices[Betweenness Centrality],"&gt;= "&amp;J23)-COUNTIF(Vertices[Betweenness Centrality],"&gt;="&amp;J24)</f>
        <v>0</v>
      </c>
      <c r="L23" s="37">
        <f t="shared" si="5"/>
        <v>0.05426351162790699</v>
      </c>
      <c r="M23" s="38">
        <f>COUNTIF(Vertices[Closeness Centrality],"&gt;= "&amp;L23)-COUNTIF(Vertices[Closeness Centrality],"&gt;="&amp;L24)</f>
        <v>0</v>
      </c>
      <c r="N23" s="37">
        <f t="shared" si="6"/>
        <v>0.010667023255813953</v>
      </c>
      <c r="O23" s="38">
        <f>COUNTIF(Vertices[Eigenvector Centrality],"&gt;= "&amp;N23)-COUNTIF(Vertices[Eigenvector Centrality],"&gt;="&amp;N24)</f>
        <v>0</v>
      </c>
      <c r="P23" s="37">
        <f t="shared" si="7"/>
        <v>0</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2849</v>
      </c>
      <c r="B24" s="32" t="s">
        <v>2851</v>
      </c>
      <c r="D24" s="30">
        <f t="shared" si="1"/>
        <v>135.04651162790705</v>
      </c>
      <c r="E24">
        <f>COUNTIF(Vertices[Degree],"&gt;= "&amp;D24)-COUNTIF(Vertices[Degree],"&gt;="&amp;D25)</f>
        <v>0</v>
      </c>
      <c r="F24" s="35">
        <f t="shared" si="2"/>
        <v>134.55813953488374</v>
      </c>
      <c r="G24" s="36">
        <f>COUNTIF(Vertices[In-Degree],"&gt;= "&amp;F24)-COUNTIF(Vertices[In-Degree],"&gt;="&amp;F25)</f>
        <v>0</v>
      </c>
      <c r="H24" s="35">
        <f t="shared" si="3"/>
        <v>4.604651162790698</v>
      </c>
      <c r="I24" s="36">
        <f>COUNTIF(Vertices[Out-Degree],"&gt;= "&amp;H24)-COUNTIF(Vertices[Out-Degree],"&gt;="&amp;H25)</f>
        <v>0</v>
      </c>
      <c r="J24" s="35">
        <f t="shared" si="4"/>
        <v>47407.44186046509</v>
      </c>
      <c r="K24" s="36">
        <f>COUNTIF(Vertices[Betweenness Centrality],"&gt;= "&amp;J24)-COUNTIF(Vertices[Betweenness Centrality],"&gt;="&amp;J25)</f>
        <v>0</v>
      </c>
      <c r="L24" s="35">
        <f t="shared" si="5"/>
        <v>0.05684748837209304</v>
      </c>
      <c r="M24" s="36">
        <f>COUNTIF(Vertices[Closeness Centrality],"&gt;= "&amp;L24)-COUNTIF(Vertices[Closeness Centrality],"&gt;="&amp;L25)</f>
        <v>9</v>
      </c>
      <c r="N24" s="35">
        <f t="shared" si="6"/>
        <v>0.011174976744186046</v>
      </c>
      <c r="O24" s="36">
        <f>COUNTIF(Vertices[Eigenvector Centrality],"&gt;= "&amp;N24)-COUNTIF(Vertices[Eigenvector Centrality],"&gt;="&amp;N25)</f>
        <v>0</v>
      </c>
      <c r="P24" s="35">
        <f t="shared" si="7"/>
        <v>0</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95"/>
      <c r="B25" s="95"/>
      <c r="D25" s="30">
        <f t="shared" si="1"/>
        <v>141.139534883721</v>
      </c>
      <c r="E25">
        <f>COUNTIF(Vertices[Degree],"&gt;= "&amp;D25)-COUNTIF(Vertices[Degree],"&gt;="&amp;D26)</f>
        <v>0</v>
      </c>
      <c r="F25" s="37">
        <f t="shared" si="2"/>
        <v>140.67441860465118</v>
      </c>
      <c r="G25" s="38">
        <f>COUNTIF(Vertices[In-Degree],"&gt;= "&amp;F25)-COUNTIF(Vertices[In-Degree],"&gt;="&amp;F26)</f>
        <v>0</v>
      </c>
      <c r="H25" s="37">
        <f t="shared" si="3"/>
        <v>4.813953488372094</v>
      </c>
      <c r="I25" s="38">
        <f>COUNTIF(Vertices[Out-Degree],"&gt;= "&amp;H25)-COUNTIF(Vertices[Out-Degree],"&gt;="&amp;H26)</f>
        <v>0</v>
      </c>
      <c r="J25" s="37">
        <f t="shared" si="4"/>
        <v>49562.32558139532</v>
      </c>
      <c r="K25" s="38">
        <f>COUNTIF(Vertices[Betweenness Centrality],"&gt;= "&amp;J25)-COUNTIF(Vertices[Betweenness Centrality],"&gt;="&amp;J26)</f>
        <v>0</v>
      </c>
      <c r="L25" s="37">
        <f t="shared" si="5"/>
        <v>0.059431465116279086</v>
      </c>
      <c r="M25" s="38">
        <f>COUNTIF(Vertices[Closeness Centrality],"&gt;= "&amp;L25)-COUNTIF(Vertices[Closeness Centrality],"&gt;="&amp;L26)</f>
        <v>0</v>
      </c>
      <c r="N25" s="37">
        <f t="shared" si="6"/>
        <v>0.011682930232558139</v>
      </c>
      <c r="O25" s="38">
        <f>COUNTIF(Vertices[Eigenvector Centrality],"&gt;= "&amp;N25)-COUNTIF(Vertices[Eigenvector Centrality],"&gt;="&amp;N26)</f>
        <v>0</v>
      </c>
      <c r="P25" s="37">
        <f t="shared" si="7"/>
        <v>0</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2850</v>
      </c>
      <c r="B26" s="32" t="s">
        <v>2852</v>
      </c>
      <c r="D26" s="30">
        <f t="shared" si="1"/>
        <v>147.23255813953497</v>
      </c>
      <c r="E26">
        <f>COUNTIF(Vertices[Degree],"&gt;= "&amp;D26)-COUNTIF(Vertices[Degree],"&gt;="&amp;D27)</f>
        <v>0</v>
      </c>
      <c r="F26" s="35">
        <f t="shared" si="2"/>
        <v>146.79069767441862</v>
      </c>
      <c r="G26" s="36">
        <f>COUNTIF(Vertices[In-Degree],"&gt;= "&amp;F26)-COUNTIF(Vertices[In-Degree],"&gt;="&amp;F27)</f>
        <v>0</v>
      </c>
      <c r="H26" s="35">
        <f t="shared" si="3"/>
        <v>5.023255813953489</v>
      </c>
      <c r="I26" s="36">
        <f>COUNTIF(Vertices[Out-Degree],"&gt;= "&amp;H26)-COUNTIF(Vertices[Out-Degree],"&gt;="&amp;H27)</f>
        <v>0</v>
      </c>
      <c r="J26" s="35">
        <f t="shared" si="4"/>
        <v>51717.20930232555</v>
      </c>
      <c r="K26" s="36">
        <f>COUNTIF(Vertices[Betweenness Centrality],"&gt;= "&amp;J26)-COUNTIF(Vertices[Betweenness Centrality],"&gt;="&amp;J27)</f>
        <v>0</v>
      </c>
      <c r="L26" s="35">
        <f t="shared" si="5"/>
        <v>0.062015441860465134</v>
      </c>
      <c r="M26" s="36">
        <f>COUNTIF(Vertices[Closeness Centrality],"&gt;= "&amp;L26)-COUNTIF(Vertices[Closeness Centrality],"&gt;="&amp;L27)</f>
        <v>0</v>
      </c>
      <c r="N26" s="35">
        <f t="shared" si="6"/>
        <v>0.012190883720930232</v>
      </c>
      <c r="O26" s="36">
        <f>COUNTIF(Vertices[Eigenvector Centrality],"&gt;= "&amp;N26)-COUNTIF(Vertices[Eigenvector Centrality],"&gt;="&amp;N27)</f>
        <v>0</v>
      </c>
      <c r="P26" s="35">
        <f t="shared" si="7"/>
        <v>0</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ca="1" t="shared" si="0"/>
        <v>#REF!</v>
      </c>
    </row>
    <row r="27" spans="4:21" ht="15">
      <c r="D27" s="30">
        <f t="shared" si="1"/>
        <v>153.32558139534893</v>
      </c>
      <c r="E27">
        <f>COUNTIF(Vertices[Degree],"&gt;= "&amp;D27)-COUNTIF(Vertices[Degree],"&gt;="&amp;D28)</f>
        <v>0</v>
      </c>
      <c r="F27" s="37">
        <f t="shared" si="2"/>
        <v>152.90697674418607</v>
      </c>
      <c r="G27" s="38">
        <f>COUNTIF(Vertices[In-Degree],"&gt;= "&amp;F27)-COUNTIF(Vertices[In-Degree],"&gt;="&amp;F28)</f>
        <v>0</v>
      </c>
      <c r="H27" s="37">
        <f t="shared" si="3"/>
        <v>5.232558139534885</v>
      </c>
      <c r="I27" s="38">
        <f>COUNTIF(Vertices[Out-Degree],"&gt;= "&amp;H27)-COUNTIF(Vertices[Out-Degree],"&gt;="&amp;H28)</f>
        <v>0</v>
      </c>
      <c r="J27" s="37">
        <f t="shared" si="4"/>
        <v>53872.09302325578</v>
      </c>
      <c r="K27" s="38">
        <f>COUNTIF(Vertices[Betweenness Centrality],"&gt;= "&amp;J27)-COUNTIF(Vertices[Betweenness Centrality],"&gt;="&amp;J28)</f>
        <v>0</v>
      </c>
      <c r="L27" s="37">
        <f t="shared" si="5"/>
        <v>0.06459941860465118</v>
      </c>
      <c r="M27" s="38">
        <f>COUNTIF(Vertices[Closeness Centrality],"&gt;= "&amp;L27)-COUNTIF(Vertices[Closeness Centrality],"&gt;="&amp;L28)</f>
        <v>0</v>
      </c>
      <c r="N27" s="37">
        <f t="shared" si="6"/>
        <v>0.012698837209302325</v>
      </c>
      <c r="O27" s="38">
        <f>COUNTIF(Vertices[Eigenvector Centrality],"&gt;= "&amp;N27)-COUNTIF(Vertices[Eigenvector Centrality],"&gt;="&amp;N28)</f>
        <v>0</v>
      </c>
      <c r="P27" s="37">
        <f t="shared" si="7"/>
        <v>0</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0"/>
        <v>#REF!</v>
      </c>
    </row>
    <row r="28" spans="4:21" ht="15">
      <c r="D28" s="30">
        <f t="shared" si="1"/>
        <v>159.4186046511629</v>
      </c>
      <c r="E28">
        <f>COUNTIF(Vertices[Degree],"&gt;= "&amp;D28)-COUNTIF(Vertices[Degree],"&gt;="&amp;D29)</f>
        <v>0</v>
      </c>
      <c r="F28" s="35">
        <f t="shared" si="2"/>
        <v>159.0232558139535</v>
      </c>
      <c r="G28" s="36">
        <f>COUNTIF(Vertices[In-Degree],"&gt;= "&amp;F28)-COUNTIF(Vertices[In-Degree],"&gt;="&amp;F29)</f>
        <v>0</v>
      </c>
      <c r="H28" s="35">
        <f t="shared" si="3"/>
        <v>5.441860465116281</v>
      </c>
      <c r="I28" s="36">
        <f>COUNTIF(Vertices[Out-Degree],"&gt;= "&amp;H28)-COUNTIF(Vertices[Out-Degree],"&gt;="&amp;H29)</f>
        <v>0</v>
      </c>
      <c r="J28" s="35">
        <f t="shared" si="4"/>
        <v>56026.97674418601</v>
      </c>
      <c r="K28" s="36">
        <f>COUNTIF(Vertices[Betweenness Centrality],"&gt;= "&amp;J28)-COUNTIF(Vertices[Betweenness Centrality],"&gt;="&amp;J29)</f>
        <v>0</v>
      </c>
      <c r="L28" s="35">
        <f t="shared" si="5"/>
        <v>0.06718339534883723</v>
      </c>
      <c r="M28" s="36">
        <f>COUNTIF(Vertices[Closeness Centrality],"&gt;= "&amp;L28)-COUNTIF(Vertices[Closeness Centrality],"&gt;="&amp;L29)</f>
        <v>0</v>
      </c>
      <c r="N28" s="35">
        <f t="shared" si="6"/>
        <v>0.013206790697674418</v>
      </c>
      <c r="O28" s="36">
        <f>COUNTIF(Vertices[Eigenvector Centrality],"&gt;= "&amp;N28)-COUNTIF(Vertices[Eigenvector Centrality],"&gt;="&amp;N29)</f>
        <v>0</v>
      </c>
      <c r="P28" s="35">
        <f t="shared" si="7"/>
        <v>0</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0"/>
        <v>#REF!</v>
      </c>
    </row>
    <row r="29" spans="1:21" ht="15">
      <c r="A29" t="s">
        <v>163</v>
      </c>
      <c r="B29" t="s">
        <v>17</v>
      </c>
      <c r="D29" s="30">
        <f t="shared" si="1"/>
        <v>165.51162790697686</v>
      </c>
      <c r="E29">
        <f>COUNTIF(Vertices[Degree],"&gt;= "&amp;D29)-COUNTIF(Vertices[Degree],"&gt;="&amp;D30)</f>
        <v>0</v>
      </c>
      <c r="F29" s="37">
        <f t="shared" si="2"/>
        <v>165.13953488372096</v>
      </c>
      <c r="G29" s="38">
        <f>COUNTIF(Vertices[In-Degree],"&gt;= "&amp;F29)-COUNTIF(Vertices[In-Degree],"&gt;="&amp;F30)</f>
        <v>0</v>
      </c>
      <c r="H29" s="37">
        <f t="shared" si="3"/>
        <v>5.6511627906976765</v>
      </c>
      <c r="I29" s="38">
        <f>COUNTIF(Vertices[Out-Degree],"&gt;= "&amp;H29)-COUNTIF(Vertices[Out-Degree],"&gt;="&amp;H30)</f>
        <v>0</v>
      </c>
      <c r="J29" s="37">
        <f t="shared" si="4"/>
        <v>58181.86046511624</v>
      </c>
      <c r="K29" s="38">
        <f>COUNTIF(Vertices[Betweenness Centrality],"&gt;= "&amp;J29)-COUNTIF(Vertices[Betweenness Centrality],"&gt;="&amp;J30)</f>
        <v>0</v>
      </c>
      <c r="L29" s="37">
        <f t="shared" si="5"/>
        <v>0.06976737209302328</v>
      </c>
      <c r="M29" s="38">
        <f>COUNTIF(Vertices[Closeness Centrality],"&gt;= "&amp;L29)-COUNTIF(Vertices[Closeness Centrality],"&gt;="&amp;L30)</f>
        <v>0</v>
      </c>
      <c r="N29" s="37">
        <f t="shared" si="6"/>
        <v>0.01371474418604651</v>
      </c>
      <c r="O29" s="38">
        <f>COUNTIF(Vertices[Eigenvector Centrality],"&gt;= "&amp;N29)-COUNTIF(Vertices[Eigenvector Centrality],"&gt;="&amp;N30)</f>
        <v>0</v>
      </c>
      <c r="P29" s="37">
        <f t="shared" si="7"/>
        <v>0</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0"/>
        <v>#REF!</v>
      </c>
    </row>
    <row r="30" spans="1:21" ht="15">
      <c r="A30" s="31"/>
      <c r="B30" s="31"/>
      <c r="D30" s="30">
        <f t="shared" si="1"/>
        <v>171.60465116279082</v>
      </c>
      <c r="E30">
        <f>COUNTIF(Vertices[Degree],"&gt;= "&amp;D30)-COUNTIF(Vertices[Degree],"&gt;="&amp;D31)</f>
        <v>0</v>
      </c>
      <c r="F30" s="35">
        <f t="shared" si="2"/>
        <v>171.2558139534884</v>
      </c>
      <c r="G30" s="36">
        <f>COUNTIF(Vertices[In-Degree],"&gt;= "&amp;F30)-COUNTIF(Vertices[In-Degree],"&gt;="&amp;F31)</f>
        <v>0</v>
      </c>
      <c r="H30" s="35">
        <f t="shared" si="3"/>
        <v>5.860465116279072</v>
      </c>
      <c r="I30" s="36">
        <f>COUNTIF(Vertices[Out-Degree],"&gt;= "&amp;H30)-COUNTIF(Vertices[Out-Degree],"&gt;="&amp;H31)</f>
        <v>0</v>
      </c>
      <c r="J30" s="35">
        <f t="shared" si="4"/>
        <v>60336.74418604647</v>
      </c>
      <c r="K30" s="36">
        <f>COUNTIF(Vertices[Betweenness Centrality],"&gt;= "&amp;J30)-COUNTIF(Vertices[Betweenness Centrality],"&gt;="&amp;J31)</f>
        <v>0</v>
      </c>
      <c r="L30" s="35">
        <f t="shared" si="5"/>
        <v>0.07235134883720933</v>
      </c>
      <c r="M30" s="36">
        <f>COUNTIF(Vertices[Closeness Centrality],"&gt;= "&amp;L30)-COUNTIF(Vertices[Closeness Centrality],"&gt;="&amp;L31)</f>
        <v>0</v>
      </c>
      <c r="N30" s="35">
        <f t="shared" si="6"/>
        <v>0.014222697674418604</v>
      </c>
      <c r="O30" s="36">
        <f>COUNTIF(Vertices[Eigenvector Centrality],"&gt;= "&amp;N30)-COUNTIF(Vertices[Eigenvector Centrality],"&gt;="&amp;N31)</f>
        <v>0</v>
      </c>
      <c r="P30" s="35">
        <f t="shared" si="7"/>
        <v>0</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0"/>
        <v>#REF!</v>
      </c>
    </row>
    <row r="31" spans="4:21" ht="15">
      <c r="D31" s="30">
        <f t="shared" si="1"/>
        <v>177.69767441860478</v>
      </c>
      <c r="E31">
        <f>COUNTIF(Vertices[Degree],"&gt;= "&amp;D31)-COUNTIF(Vertices[Degree],"&gt;="&amp;D32)</f>
        <v>0</v>
      </c>
      <c r="F31" s="37">
        <f t="shared" si="2"/>
        <v>177.37209302325584</v>
      </c>
      <c r="G31" s="38">
        <f>COUNTIF(Vertices[In-Degree],"&gt;= "&amp;F31)-COUNTIF(Vertices[In-Degree],"&gt;="&amp;F32)</f>
        <v>0</v>
      </c>
      <c r="H31" s="37">
        <f t="shared" si="3"/>
        <v>6.069767441860468</v>
      </c>
      <c r="I31" s="38">
        <f>COUNTIF(Vertices[Out-Degree],"&gt;= "&amp;H31)-COUNTIF(Vertices[Out-Degree],"&gt;="&amp;H32)</f>
        <v>0</v>
      </c>
      <c r="J31" s="37">
        <f t="shared" si="4"/>
        <v>62491.6279069767</v>
      </c>
      <c r="K31" s="38">
        <f>COUNTIF(Vertices[Betweenness Centrality],"&gt;= "&amp;J31)-COUNTIF(Vertices[Betweenness Centrality],"&gt;="&amp;J32)</f>
        <v>0</v>
      </c>
      <c r="L31" s="37">
        <f t="shared" si="5"/>
        <v>0.07493532558139537</v>
      </c>
      <c r="M31" s="38">
        <f>COUNTIF(Vertices[Closeness Centrality],"&gt;= "&amp;L31)-COUNTIF(Vertices[Closeness Centrality],"&gt;="&amp;L32)</f>
        <v>0</v>
      </c>
      <c r="N31" s="37">
        <f t="shared" si="6"/>
        <v>0.014730651162790697</v>
      </c>
      <c r="O31" s="38">
        <f>COUNTIF(Vertices[Eigenvector Centrality],"&gt;= "&amp;N31)-COUNTIF(Vertices[Eigenvector Centrality],"&gt;="&amp;N32)</f>
        <v>0</v>
      </c>
      <c r="P31" s="37">
        <f t="shared" si="7"/>
        <v>0</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0"/>
        <v>#REF!</v>
      </c>
    </row>
    <row r="32" spans="4:21" ht="15">
      <c r="D32" s="30">
        <f t="shared" si="1"/>
        <v>183.79069767441874</v>
      </c>
      <c r="E32">
        <f>COUNTIF(Vertices[Degree],"&gt;= "&amp;D32)-COUNTIF(Vertices[Degree],"&gt;="&amp;D33)</f>
        <v>0</v>
      </c>
      <c r="F32" s="35">
        <f t="shared" si="2"/>
        <v>183.4883720930233</v>
      </c>
      <c r="G32" s="36">
        <f>COUNTIF(Vertices[In-Degree],"&gt;= "&amp;F32)-COUNTIF(Vertices[In-Degree],"&gt;="&amp;F33)</f>
        <v>0</v>
      </c>
      <c r="H32" s="35">
        <f t="shared" si="3"/>
        <v>6.279069767441864</v>
      </c>
      <c r="I32" s="36">
        <f>COUNTIF(Vertices[Out-Degree],"&gt;= "&amp;H32)-COUNTIF(Vertices[Out-Degree],"&gt;="&amp;H33)</f>
        <v>0</v>
      </c>
      <c r="J32" s="35">
        <f t="shared" si="4"/>
        <v>64646.511627906926</v>
      </c>
      <c r="K32" s="36">
        <f>COUNTIF(Vertices[Betweenness Centrality],"&gt;= "&amp;J32)-COUNTIF(Vertices[Betweenness Centrality],"&gt;="&amp;J33)</f>
        <v>0</v>
      </c>
      <c r="L32" s="35">
        <f t="shared" si="5"/>
        <v>0.07751930232558142</v>
      </c>
      <c r="M32" s="36">
        <f>COUNTIF(Vertices[Closeness Centrality],"&gt;= "&amp;L32)-COUNTIF(Vertices[Closeness Centrality],"&gt;="&amp;L33)</f>
        <v>0</v>
      </c>
      <c r="N32" s="35">
        <f t="shared" si="6"/>
        <v>0.01523860465116279</v>
      </c>
      <c r="O32" s="36">
        <f>COUNTIF(Vertices[Eigenvector Centrality],"&gt;= "&amp;N32)-COUNTIF(Vertices[Eigenvector Centrality],"&gt;="&amp;N33)</f>
        <v>0</v>
      </c>
      <c r="P32" s="35">
        <f t="shared" si="7"/>
        <v>0</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0"/>
        <v>#REF!</v>
      </c>
    </row>
    <row r="33" spans="4:21" ht="15">
      <c r="D33" s="30">
        <f t="shared" si="1"/>
        <v>189.8837209302327</v>
      </c>
      <c r="E33">
        <f>COUNTIF(Vertices[Degree],"&gt;= "&amp;D33)-COUNTIF(Vertices[Degree],"&gt;="&amp;D34)</f>
        <v>0</v>
      </c>
      <c r="F33" s="37">
        <f t="shared" si="2"/>
        <v>189.60465116279073</v>
      </c>
      <c r="G33" s="38">
        <f>COUNTIF(Vertices[In-Degree],"&gt;= "&amp;F33)-COUNTIF(Vertices[In-Degree],"&gt;="&amp;F34)</f>
        <v>0</v>
      </c>
      <c r="H33" s="37">
        <f t="shared" si="3"/>
        <v>6.488372093023259</v>
      </c>
      <c r="I33" s="38">
        <f>COUNTIF(Vertices[Out-Degree],"&gt;= "&amp;H33)-COUNTIF(Vertices[Out-Degree],"&gt;="&amp;H34)</f>
        <v>0</v>
      </c>
      <c r="J33" s="37">
        <f t="shared" si="4"/>
        <v>66801.39534883716</v>
      </c>
      <c r="K33" s="38">
        <f>COUNTIF(Vertices[Betweenness Centrality],"&gt;= "&amp;J33)-COUNTIF(Vertices[Betweenness Centrality],"&gt;="&amp;J34)</f>
        <v>0</v>
      </c>
      <c r="L33" s="37">
        <f t="shared" si="5"/>
        <v>0.08010327906976747</v>
      </c>
      <c r="M33" s="38">
        <f>COUNTIF(Vertices[Closeness Centrality],"&gt;= "&amp;L33)-COUNTIF(Vertices[Closeness Centrality],"&gt;="&amp;L34)</f>
        <v>0</v>
      </c>
      <c r="N33" s="37">
        <f t="shared" si="6"/>
        <v>0.015746558139534884</v>
      </c>
      <c r="O33" s="38">
        <f>COUNTIF(Vertices[Eigenvector Centrality],"&gt;= "&amp;N33)-COUNTIF(Vertices[Eigenvector Centrality],"&gt;="&amp;N34)</f>
        <v>0</v>
      </c>
      <c r="P33" s="37">
        <f t="shared" si="7"/>
        <v>0</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0"/>
        <v>#REF!</v>
      </c>
    </row>
    <row r="34" spans="4:21" ht="15">
      <c r="D34" s="30">
        <f t="shared" si="1"/>
        <v>195.97674418604666</v>
      </c>
      <c r="E34">
        <f>COUNTIF(Vertices[Degree],"&gt;= "&amp;D34)-COUNTIF(Vertices[Degree],"&gt;="&amp;D35)</f>
        <v>0</v>
      </c>
      <c r="F34" s="35">
        <f t="shared" si="2"/>
        <v>195.72093023255817</v>
      </c>
      <c r="G34" s="36">
        <f>COUNTIF(Vertices[In-Degree],"&gt;= "&amp;F34)-COUNTIF(Vertices[In-Degree],"&gt;="&amp;F35)</f>
        <v>0</v>
      </c>
      <c r="H34" s="35">
        <f t="shared" si="3"/>
        <v>6.697674418604655</v>
      </c>
      <c r="I34" s="36">
        <f>COUNTIF(Vertices[Out-Degree],"&gt;= "&amp;H34)-COUNTIF(Vertices[Out-Degree],"&gt;="&amp;H35)</f>
        <v>0</v>
      </c>
      <c r="J34" s="35">
        <f t="shared" si="4"/>
        <v>68956.27906976739</v>
      </c>
      <c r="K34" s="36">
        <f>COUNTIF(Vertices[Betweenness Centrality],"&gt;= "&amp;J34)-COUNTIF(Vertices[Betweenness Centrality],"&gt;="&amp;J35)</f>
        <v>0</v>
      </c>
      <c r="L34" s="35">
        <f t="shared" si="5"/>
        <v>0.08268725581395352</v>
      </c>
      <c r="M34" s="36">
        <f>COUNTIF(Vertices[Closeness Centrality],"&gt;= "&amp;L34)-COUNTIF(Vertices[Closeness Centrality],"&gt;="&amp;L35)</f>
        <v>0</v>
      </c>
      <c r="N34" s="35">
        <f t="shared" si="6"/>
        <v>0.016254511627906976</v>
      </c>
      <c r="O34" s="36">
        <f>COUNTIF(Vertices[Eigenvector Centrality],"&gt;= "&amp;N34)-COUNTIF(Vertices[Eigenvector Centrality],"&gt;="&amp;N35)</f>
        <v>0</v>
      </c>
      <c r="P34" s="35">
        <f t="shared" si="7"/>
        <v>0</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0"/>
        <v>#REF!</v>
      </c>
    </row>
    <row r="35" spans="4:21" ht="15">
      <c r="D35" s="30">
        <f t="shared" si="1"/>
        <v>202.06976744186062</v>
      </c>
      <c r="E35">
        <f>COUNTIF(Vertices[Degree],"&gt;= "&amp;D35)-COUNTIF(Vertices[Degree],"&gt;="&amp;D36)</f>
        <v>0</v>
      </c>
      <c r="F35" s="37">
        <f t="shared" si="2"/>
        <v>201.83720930232562</v>
      </c>
      <c r="G35" s="38">
        <f>COUNTIF(Vertices[In-Degree],"&gt;= "&amp;F35)-COUNTIF(Vertices[In-Degree],"&gt;="&amp;F36)</f>
        <v>0</v>
      </c>
      <c r="H35" s="37">
        <f t="shared" si="3"/>
        <v>6.906976744186051</v>
      </c>
      <c r="I35" s="38">
        <f>COUNTIF(Vertices[Out-Degree],"&gt;= "&amp;H35)-COUNTIF(Vertices[Out-Degree],"&gt;="&amp;H36)</f>
        <v>0</v>
      </c>
      <c r="J35" s="37">
        <f t="shared" si="4"/>
        <v>71111.16279069762</v>
      </c>
      <c r="K35" s="38">
        <f>COUNTIF(Vertices[Betweenness Centrality],"&gt;= "&amp;J35)-COUNTIF(Vertices[Betweenness Centrality],"&gt;="&amp;J36)</f>
        <v>0</v>
      </c>
      <c r="L35" s="37">
        <f t="shared" si="5"/>
        <v>0.08527123255813956</v>
      </c>
      <c r="M35" s="38">
        <f>COUNTIF(Vertices[Closeness Centrality],"&gt;= "&amp;L35)-COUNTIF(Vertices[Closeness Centrality],"&gt;="&amp;L36)</f>
        <v>0</v>
      </c>
      <c r="N35" s="37">
        <f t="shared" si="6"/>
        <v>0.016762465116279067</v>
      </c>
      <c r="O35" s="38">
        <f>COUNTIF(Vertices[Eigenvector Centrality],"&gt;= "&amp;N35)-COUNTIF(Vertices[Eigenvector Centrality],"&gt;="&amp;N36)</f>
        <v>0</v>
      </c>
      <c r="P35" s="37">
        <f t="shared" si="7"/>
        <v>0</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0"/>
        <v>#REF!</v>
      </c>
    </row>
    <row r="36" spans="4:21" ht="15">
      <c r="D36" s="30">
        <f t="shared" si="1"/>
        <v>208.16279069767458</v>
      </c>
      <c r="E36">
        <f>COUNTIF(Vertices[Degree],"&gt;= "&amp;D36)-COUNTIF(Vertices[Degree],"&gt;="&amp;D37)</f>
        <v>0</v>
      </c>
      <c r="F36" s="35">
        <f t="shared" si="2"/>
        <v>207.95348837209306</v>
      </c>
      <c r="G36" s="36">
        <f>COUNTIF(Vertices[In-Degree],"&gt;= "&amp;F36)-COUNTIF(Vertices[In-Degree],"&gt;="&amp;F37)</f>
        <v>0</v>
      </c>
      <c r="H36" s="35">
        <f t="shared" si="3"/>
        <v>7.1162790697674465</v>
      </c>
      <c r="I36" s="36">
        <f>COUNTIF(Vertices[Out-Degree],"&gt;= "&amp;H36)-COUNTIF(Vertices[Out-Degree],"&gt;="&amp;H37)</f>
        <v>0</v>
      </c>
      <c r="J36" s="35">
        <f t="shared" si="4"/>
        <v>73266.04651162785</v>
      </c>
      <c r="K36" s="36">
        <f>COUNTIF(Vertices[Betweenness Centrality],"&gt;= "&amp;J36)-COUNTIF(Vertices[Betweenness Centrality],"&gt;="&amp;J37)</f>
        <v>0</v>
      </c>
      <c r="L36" s="35">
        <f t="shared" si="5"/>
        <v>0.08785520930232561</v>
      </c>
      <c r="M36" s="36">
        <f>COUNTIF(Vertices[Closeness Centrality],"&gt;= "&amp;L36)-COUNTIF(Vertices[Closeness Centrality],"&gt;="&amp;L37)</f>
        <v>0</v>
      </c>
      <c r="N36" s="35">
        <f t="shared" si="6"/>
        <v>0.017270418604651158</v>
      </c>
      <c r="O36" s="36">
        <f>COUNTIF(Vertices[Eigenvector Centrality],"&gt;= "&amp;N36)-COUNTIF(Vertices[Eigenvector Centrality],"&gt;="&amp;N37)</f>
        <v>0</v>
      </c>
      <c r="P36" s="35">
        <f t="shared" si="7"/>
        <v>0</v>
      </c>
      <c r="Q36" s="36">
        <f>COUNTIF(Vertices[PageRank],"&gt;= "&amp;P36)-COUNTIF(Vertices[PageRank],"&gt;="&amp;P37)</f>
        <v>0</v>
      </c>
      <c r="R36" s="35">
        <f t="shared" si="8"/>
        <v>0</v>
      </c>
      <c r="S36" s="41">
        <f>COUNTIF(Vertices[Clustering Coefficient],"&gt;= "&amp;R36)-COUNTIF(Vertices[Clustering Coefficient],"&gt;="&amp;R37)</f>
        <v>0</v>
      </c>
      <c r="T36" s="35" t="e">
        <f ca="1" t="shared" si="9"/>
        <v>#REF!</v>
      </c>
      <c r="U36" s="36" t="e">
        <f ca="1" t="shared" si="0"/>
        <v>#REF!</v>
      </c>
    </row>
    <row r="37" spans="4:21" ht="15">
      <c r="D37" s="30">
        <f t="shared" si="1"/>
        <v>214.25581395348854</v>
      </c>
      <c r="E37">
        <f>COUNTIF(Vertices[Degree],"&gt;= "&amp;D37)-COUNTIF(Vertices[Degree],"&gt;="&amp;D38)</f>
        <v>0</v>
      </c>
      <c r="F37" s="37">
        <f t="shared" si="2"/>
        <v>214.0697674418605</v>
      </c>
      <c r="G37" s="38">
        <f>COUNTIF(Vertices[In-Degree],"&gt;= "&amp;F37)-COUNTIF(Vertices[In-Degree],"&gt;="&amp;F38)</f>
        <v>0</v>
      </c>
      <c r="H37" s="37">
        <f t="shared" si="3"/>
        <v>7.325581395348842</v>
      </c>
      <c r="I37" s="38">
        <f>COUNTIF(Vertices[Out-Degree],"&gt;= "&amp;H37)-COUNTIF(Vertices[Out-Degree],"&gt;="&amp;H38)</f>
        <v>0</v>
      </c>
      <c r="J37" s="37">
        <f t="shared" si="4"/>
        <v>75420.93023255808</v>
      </c>
      <c r="K37" s="38">
        <f>COUNTIF(Vertices[Betweenness Centrality],"&gt;= "&amp;J37)-COUNTIF(Vertices[Betweenness Centrality],"&gt;="&amp;J38)</f>
        <v>0</v>
      </c>
      <c r="L37" s="37">
        <f t="shared" si="5"/>
        <v>0.09043918604651166</v>
      </c>
      <c r="M37" s="38">
        <f>COUNTIF(Vertices[Closeness Centrality],"&gt;= "&amp;L37)-COUNTIF(Vertices[Closeness Centrality],"&gt;="&amp;L38)</f>
        <v>0</v>
      </c>
      <c r="N37" s="37">
        <f t="shared" si="6"/>
        <v>0.01777837209302325</v>
      </c>
      <c r="O37" s="38">
        <f>COUNTIF(Vertices[Eigenvector Centrality],"&gt;= "&amp;N37)-COUNTIF(Vertices[Eigenvector Centrality],"&gt;="&amp;N38)</f>
        <v>0</v>
      </c>
      <c r="P37" s="37">
        <f t="shared" si="7"/>
        <v>0</v>
      </c>
      <c r="Q37" s="38">
        <f>COUNTIF(Vertices[PageRank],"&gt;= "&amp;P37)-COUNTIF(Vertices[PageRank],"&gt;="&amp;P38)</f>
        <v>0</v>
      </c>
      <c r="R37" s="37">
        <f t="shared" si="8"/>
        <v>0</v>
      </c>
      <c r="S37" s="42">
        <f>COUNTIF(Vertices[Clustering Coefficient],"&gt;= "&amp;R37)-COUNTIF(Vertices[Clustering Coefficient],"&gt;="&amp;R38)</f>
        <v>0</v>
      </c>
      <c r="T37" s="37" t="e">
        <f ca="1" t="shared" si="9"/>
        <v>#REF!</v>
      </c>
      <c r="U37" s="38" t="e">
        <f ca="1" t="shared" si="0"/>
        <v>#REF!</v>
      </c>
    </row>
    <row r="38" spans="4:21" ht="15">
      <c r="D38" s="30">
        <f t="shared" si="1"/>
        <v>220.3488372093025</v>
      </c>
      <c r="E38">
        <f>COUNTIF(Vertices[Degree],"&gt;= "&amp;D38)-COUNTIF(Vertices[Degree],"&gt;="&amp;D39)</f>
        <v>0</v>
      </c>
      <c r="F38" s="35">
        <f t="shared" si="2"/>
        <v>220.18604651162795</v>
      </c>
      <c r="G38" s="36">
        <f>COUNTIF(Vertices[In-Degree],"&gt;= "&amp;F38)-COUNTIF(Vertices[In-Degree],"&gt;="&amp;F39)</f>
        <v>0</v>
      </c>
      <c r="H38" s="35">
        <f t="shared" si="3"/>
        <v>7.534883720930238</v>
      </c>
      <c r="I38" s="36">
        <f>COUNTIF(Vertices[Out-Degree],"&gt;= "&amp;H38)-COUNTIF(Vertices[Out-Degree],"&gt;="&amp;H39)</f>
        <v>0</v>
      </c>
      <c r="J38" s="35">
        <f t="shared" si="4"/>
        <v>77575.81395348831</v>
      </c>
      <c r="K38" s="36">
        <f>COUNTIF(Vertices[Betweenness Centrality],"&gt;= "&amp;J38)-COUNTIF(Vertices[Betweenness Centrality],"&gt;="&amp;J39)</f>
        <v>0</v>
      </c>
      <c r="L38" s="35">
        <f t="shared" si="5"/>
        <v>0.09302316279069771</v>
      </c>
      <c r="M38" s="36">
        <f>COUNTIF(Vertices[Closeness Centrality],"&gt;= "&amp;L38)-COUNTIF(Vertices[Closeness Centrality],"&gt;="&amp;L39)</f>
        <v>0</v>
      </c>
      <c r="N38" s="35">
        <f t="shared" si="6"/>
        <v>0.01828632558139534</v>
      </c>
      <c r="O38" s="36">
        <f>COUNTIF(Vertices[Eigenvector Centrality],"&gt;= "&amp;N38)-COUNTIF(Vertices[Eigenvector Centrality],"&gt;="&amp;N39)</f>
        <v>0</v>
      </c>
      <c r="P38" s="35">
        <f t="shared" si="7"/>
        <v>0</v>
      </c>
      <c r="Q38" s="36">
        <f>COUNTIF(Vertices[PageRank],"&gt;= "&amp;P38)-COUNTIF(Vertices[PageRank],"&gt;="&amp;P39)</f>
        <v>0</v>
      </c>
      <c r="R38" s="35">
        <f t="shared" si="8"/>
        <v>0</v>
      </c>
      <c r="S38" s="41">
        <f>COUNTIF(Vertices[Clustering Coefficient],"&gt;= "&amp;R38)-COUNTIF(Vertices[Clustering Coefficient],"&gt;="&amp;R39)</f>
        <v>0</v>
      </c>
      <c r="T38" s="35" t="e">
        <f ca="1" t="shared" si="9"/>
        <v>#REF!</v>
      </c>
      <c r="U38" s="36" t="e">
        <f ca="1" t="shared" si="0"/>
        <v>#REF!</v>
      </c>
    </row>
    <row r="39" spans="4:21" ht="15">
      <c r="D39" s="30">
        <f t="shared" si="1"/>
        <v>226.44186046511646</v>
      </c>
      <c r="E39">
        <f>COUNTIF(Vertices[Degree],"&gt;= "&amp;D39)-COUNTIF(Vertices[Degree],"&gt;="&amp;D40)</f>
        <v>0</v>
      </c>
      <c r="F39" s="37">
        <f t="shared" si="2"/>
        <v>226.3023255813954</v>
      </c>
      <c r="G39" s="38">
        <f>COUNTIF(Vertices[In-Degree],"&gt;= "&amp;F39)-COUNTIF(Vertices[In-Degree],"&gt;="&amp;F40)</f>
        <v>0</v>
      </c>
      <c r="H39" s="37">
        <f t="shared" si="3"/>
        <v>7.744186046511634</v>
      </c>
      <c r="I39" s="38">
        <f>COUNTIF(Vertices[Out-Degree],"&gt;= "&amp;H39)-COUNTIF(Vertices[Out-Degree],"&gt;="&amp;H40)</f>
        <v>0</v>
      </c>
      <c r="J39" s="37">
        <f t="shared" si="4"/>
        <v>79730.69767441854</v>
      </c>
      <c r="K39" s="38">
        <f>COUNTIF(Vertices[Betweenness Centrality],"&gt;= "&amp;J39)-COUNTIF(Vertices[Betweenness Centrality],"&gt;="&amp;J40)</f>
        <v>0</v>
      </c>
      <c r="L39" s="37">
        <f t="shared" si="5"/>
        <v>0.09560713953488376</v>
      </c>
      <c r="M39" s="38">
        <f>COUNTIF(Vertices[Closeness Centrality],"&gt;= "&amp;L39)-COUNTIF(Vertices[Closeness Centrality],"&gt;="&amp;L40)</f>
        <v>0</v>
      </c>
      <c r="N39" s="37">
        <f t="shared" si="6"/>
        <v>0.018794279069767432</v>
      </c>
      <c r="O39" s="38">
        <f>COUNTIF(Vertices[Eigenvector Centrality],"&gt;= "&amp;N39)-COUNTIF(Vertices[Eigenvector Centrality],"&gt;="&amp;N40)</f>
        <v>0</v>
      </c>
      <c r="P39" s="37">
        <f t="shared" si="7"/>
        <v>0</v>
      </c>
      <c r="Q39" s="38">
        <f>COUNTIF(Vertices[PageRank],"&gt;= "&amp;P39)-COUNTIF(Vertices[PageRank],"&gt;="&amp;P40)</f>
        <v>0</v>
      </c>
      <c r="R39" s="37">
        <f t="shared" si="8"/>
        <v>0</v>
      </c>
      <c r="S39" s="42">
        <f>COUNTIF(Vertices[Clustering Coefficient],"&gt;= "&amp;R39)-COUNTIF(Vertices[Clustering Coefficient],"&gt;="&amp;R40)</f>
        <v>0</v>
      </c>
      <c r="T39" s="37" t="e">
        <f ca="1" t="shared" si="9"/>
        <v>#REF!</v>
      </c>
      <c r="U39" s="38" t="e">
        <f ca="1" t="shared" si="0"/>
        <v>#REF!</v>
      </c>
    </row>
    <row r="40" spans="4:21" ht="15">
      <c r="D40" s="30">
        <f t="shared" si="1"/>
        <v>232.53488372093042</v>
      </c>
      <c r="E40">
        <f>COUNTIF(Vertices[Degree],"&gt;= "&amp;D40)-COUNTIF(Vertices[Degree],"&gt;="&amp;D41)</f>
        <v>0</v>
      </c>
      <c r="F40" s="35">
        <f t="shared" si="2"/>
        <v>232.41860465116284</v>
      </c>
      <c r="G40" s="36">
        <f>COUNTIF(Vertices[In-Degree],"&gt;= "&amp;F40)-COUNTIF(Vertices[In-Degree],"&gt;="&amp;F41)</f>
        <v>0</v>
      </c>
      <c r="H40" s="35">
        <f t="shared" si="3"/>
        <v>7.953488372093029</v>
      </c>
      <c r="I40" s="36">
        <f>COUNTIF(Vertices[Out-Degree],"&gt;= "&amp;H40)-COUNTIF(Vertices[Out-Degree],"&gt;="&amp;H41)</f>
        <v>4</v>
      </c>
      <c r="J40" s="35">
        <f t="shared" si="4"/>
        <v>81885.58139534877</v>
      </c>
      <c r="K40" s="36">
        <f>COUNTIF(Vertices[Betweenness Centrality],"&gt;= "&amp;J40)-COUNTIF(Vertices[Betweenness Centrality],"&gt;="&amp;J41)</f>
        <v>0</v>
      </c>
      <c r="L40" s="35">
        <f t="shared" si="5"/>
        <v>0.0981911162790698</v>
      </c>
      <c r="M40" s="36">
        <f>COUNTIF(Vertices[Closeness Centrality],"&gt;= "&amp;L40)-COUNTIF(Vertices[Closeness Centrality],"&gt;="&amp;L41)</f>
        <v>0</v>
      </c>
      <c r="N40" s="35">
        <f t="shared" si="6"/>
        <v>0.019302232558139523</v>
      </c>
      <c r="O40" s="36">
        <f>COUNTIF(Vertices[Eigenvector Centrality],"&gt;= "&amp;N40)-COUNTIF(Vertices[Eigenvector Centrality],"&gt;="&amp;N41)</f>
        <v>0</v>
      </c>
      <c r="P40" s="35">
        <f t="shared" si="7"/>
        <v>0</v>
      </c>
      <c r="Q40" s="36">
        <f>COUNTIF(Vertices[PageRank],"&gt;= "&amp;P40)-COUNTIF(Vertices[PageRank],"&gt;="&amp;P41)</f>
        <v>0</v>
      </c>
      <c r="R40" s="35">
        <f t="shared" si="8"/>
        <v>0</v>
      </c>
      <c r="S40" s="41">
        <f>COUNTIF(Vertices[Clustering Coefficient],"&gt;= "&amp;R40)-COUNTIF(Vertices[Clustering Coefficient],"&gt;="&amp;R41)</f>
        <v>0</v>
      </c>
      <c r="T40" s="35" t="e">
        <f ca="1" t="shared" si="9"/>
        <v>#REF!</v>
      </c>
      <c r="U40" s="36" t="e">
        <f ca="1" t="shared" si="0"/>
        <v>#REF!</v>
      </c>
    </row>
    <row r="41" spans="4:21" ht="15">
      <c r="D41" s="30">
        <f t="shared" si="1"/>
        <v>238.62790697674438</v>
      </c>
      <c r="E41">
        <f>COUNTIF(Vertices[Degree],"&gt;= "&amp;D41)-COUNTIF(Vertices[Degree],"&gt;="&amp;D42)</f>
        <v>0</v>
      </c>
      <c r="F41" s="37">
        <f t="shared" si="2"/>
        <v>238.53488372093028</v>
      </c>
      <c r="G41" s="38">
        <f>COUNTIF(Vertices[In-Degree],"&gt;= "&amp;F41)-COUNTIF(Vertices[In-Degree],"&gt;="&amp;F42)</f>
        <v>0</v>
      </c>
      <c r="H41" s="37">
        <f t="shared" si="3"/>
        <v>8.162790697674424</v>
      </c>
      <c r="I41" s="38">
        <f>COUNTIF(Vertices[Out-Degree],"&gt;= "&amp;H41)-COUNTIF(Vertices[Out-Degree],"&gt;="&amp;H42)</f>
        <v>0</v>
      </c>
      <c r="J41" s="37">
        <f t="shared" si="4"/>
        <v>84040.465116279</v>
      </c>
      <c r="K41" s="38">
        <f>COUNTIF(Vertices[Betweenness Centrality],"&gt;= "&amp;J41)-COUNTIF(Vertices[Betweenness Centrality],"&gt;="&amp;J42)</f>
        <v>0</v>
      </c>
      <c r="L41" s="37">
        <f t="shared" si="5"/>
        <v>0.10077509302325585</v>
      </c>
      <c r="M41" s="38">
        <f>COUNTIF(Vertices[Closeness Centrality],"&gt;= "&amp;L41)-COUNTIF(Vertices[Closeness Centrality],"&gt;="&amp;L42)</f>
        <v>0</v>
      </c>
      <c r="N41" s="37">
        <f t="shared" si="6"/>
        <v>0.019810186046511614</v>
      </c>
      <c r="O41" s="38">
        <f>COUNTIF(Vertices[Eigenvector Centrality],"&gt;= "&amp;N41)-COUNTIF(Vertices[Eigenvector Centrality],"&gt;="&amp;N42)</f>
        <v>0</v>
      </c>
      <c r="P41" s="37">
        <f t="shared" si="7"/>
        <v>0</v>
      </c>
      <c r="Q41" s="38">
        <f>COUNTIF(Vertices[PageRank],"&gt;= "&amp;P41)-COUNTIF(Vertices[PageRank],"&gt;="&amp;P42)</f>
        <v>0</v>
      </c>
      <c r="R41" s="37">
        <f t="shared" si="8"/>
        <v>0</v>
      </c>
      <c r="S41" s="42">
        <f>COUNTIF(Vertices[Clustering Coefficient],"&gt;= "&amp;R41)-COUNTIF(Vertices[Clustering Coefficient],"&gt;="&amp;R42)</f>
        <v>0</v>
      </c>
      <c r="T41" s="37" t="e">
        <f ca="1" t="shared" si="9"/>
        <v>#REF!</v>
      </c>
      <c r="U41" s="38" t="e">
        <f ca="1" t="shared" si="0"/>
        <v>#REF!</v>
      </c>
    </row>
    <row r="42" spans="4:21" ht="15">
      <c r="D42" s="30">
        <f t="shared" si="1"/>
        <v>244.72093023255835</v>
      </c>
      <c r="E42">
        <f>COUNTIF(Vertices[Degree],"&gt;= "&amp;D42)-COUNTIF(Vertices[Degree],"&gt;="&amp;D43)</f>
        <v>0</v>
      </c>
      <c r="F42" s="35">
        <f t="shared" si="2"/>
        <v>244.65116279069773</v>
      </c>
      <c r="G42" s="36">
        <f>COUNTIF(Vertices[In-Degree],"&gt;= "&amp;F42)-COUNTIF(Vertices[In-Degree],"&gt;="&amp;F43)</f>
        <v>0</v>
      </c>
      <c r="H42" s="35">
        <f t="shared" si="3"/>
        <v>8.37209302325582</v>
      </c>
      <c r="I42" s="36">
        <f>COUNTIF(Vertices[Out-Degree],"&gt;= "&amp;H42)-COUNTIF(Vertices[Out-Degree],"&gt;="&amp;H43)</f>
        <v>0</v>
      </c>
      <c r="J42" s="35">
        <f t="shared" si="4"/>
        <v>86195.34883720923</v>
      </c>
      <c r="K42" s="36">
        <f>COUNTIF(Vertices[Betweenness Centrality],"&gt;= "&amp;J42)-COUNTIF(Vertices[Betweenness Centrality],"&gt;="&amp;J43)</f>
        <v>0</v>
      </c>
      <c r="L42" s="35">
        <f t="shared" si="5"/>
        <v>0.1033590697674419</v>
      </c>
      <c r="M42" s="36">
        <f>COUNTIF(Vertices[Closeness Centrality],"&gt;= "&amp;L42)-COUNTIF(Vertices[Closeness Centrality],"&gt;="&amp;L43)</f>
        <v>0</v>
      </c>
      <c r="N42" s="35">
        <f t="shared" si="6"/>
        <v>0.020318139534883706</v>
      </c>
      <c r="O42" s="36">
        <f>COUNTIF(Vertices[Eigenvector Centrality],"&gt;= "&amp;N42)-COUNTIF(Vertices[Eigenvector Centrality],"&gt;="&amp;N43)</f>
        <v>0</v>
      </c>
      <c r="P42" s="35">
        <f t="shared" si="7"/>
        <v>0</v>
      </c>
      <c r="Q42" s="36">
        <f>COUNTIF(Vertices[PageRank],"&gt;= "&amp;P42)-COUNTIF(Vertices[PageRank],"&gt;="&amp;P43)</f>
        <v>0</v>
      </c>
      <c r="R42" s="35">
        <f t="shared" si="8"/>
        <v>0</v>
      </c>
      <c r="S42" s="41">
        <f>COUNTIF(Vertices[Clustering Coefficient],"&gt;= "&amp;R42)-COUNTIF(Vertices[Clustering Coefficient],"&gt;="&amp;R43)</f>
        <v>0</v>
      </c>
      <c r="T42" s="35" t="e">
        <f ca="1" t="shared" si="9"/>
        <v>#REF!</v>
      </c>
      <c r="U42" s="36" t="e">
        <f ca="1" t="shared" si="0"/>
        <v>#REF!</v>
      </c>
    </row>
    <row r="43" spans="1:21" ht="15">
      <c r="A43" s="31" t="s">
        <v>81</v>
      </c>
      <c r="B43" s="44">
        <f>IF(COUNT(Vertices[Degree])&gt;0,D2,NoMetricMessage)</f>
        <v>1</v>
      </c>
      <c r="D43" s="30">
        <f t="shared" si="1"/>
        <v>250.8139534883723</v>
      </c>
      <c r="E43">
        <f>COUNTIF(Vertices[Degree],"&gt;= "&amp;D43)-COUNTIF(Vertices[Degree],"&gt;="&amp;D44)</f>
        <v>0</v>
      </c>
      <c r="F43" s="37">
        <f t="shared" si="2"/>
        <v>250.76744186046517</v>
      </c>
      <c r="G43" s="38">
        <f>COUNTIF(Vertices[In-Degree],"&gt;= "&amp;F43)-COUNTIF(Vertices[In-Degree],"&gt;="&amp;F44)</f>
        <v>0</v>
      </c>
      <c r="H43" s="37">
        <f t="shared" si="3"/>
        <v>8.581395348837216</v>
      </c>
      <c r="I43" s="38">
        <f>COUNTIF(Vertices[Out-Degree],"&gt;= "&amp;H43)-COUNTIF(Vertices[Out-Degree],"&gt;="&amp;H44)</f>
        <v>0</v>
      </c>
      <c r="J43" s="37">
        <f t="shared" si="4"/>
        <v>88350.23255813945</v>
      </c>
      <c r="K43" s="38">
        <f>COUNTIF(Vertices[Betweenness Centrality],"&gt;= "&amp;J43)-COUNTIF(Vertices[Betweenness Centrality],"&gt;="&amp;J44)</f>
        <v>0</v>
      </c>
      <c r="L43" s="37">
        <f t="shared" si="5"/>
        <v>0.10594304651162795</v>
      </c>
      <c r="M43" s="38">
        <f>COUNTIF(Vertices[Closeness Centrality],"&gt;= "&amp;L43)-COUNTIF(Vertices[Closeness Centrality],"&gt;="&amp;L44)</f>
        <v>0</v>
      </c>
      <c r="N43" s="37">
        <f t="shared" si="6"/>
        <v>0.020826093023255797</v>
      </c>
      <c r="O43" s="38">
        <f>COUNTIF(Vertices[Eigenvector Centrality],"&gt;= "&amp;N43)-COUNTIF(Vertices[Eigenvector Centrality],"&gt;="&amp;N44)</f>
        <v>0</v>
      </c>
      <c r="P43" s="37">
        <f t="shared" si="7"/>
        <v>0</v>
      </c>
      <c r="Q43" s="38">
        <f>COUNTIF(Vertices[PageRank],"&gt;= "&amp;P43)-COUNTIF(Vertices[PageRank],"&gt;="&amp;P44)</f>
        <v>0</v>
      </c>
      <c r="R43" s="37">
        <f t="shared" si="8"/>
        <v>0</v>
      </c>
      <c r="S43" s="42">
        <f>COUNTIF(Vertices[Clustering Coefficient],"&gt;= "&amp;R43)-COUNTIF(Vertices[Clustering Coefficient],"&gt;="&amp;R44)</f>
        <v>0</v>
      </c>
      <c r="T43" s="37" t="e">
        <f ca="1" t="shared" si="9"/>
        <v>#REF!</v>
      </c>
      <c r="U43" s="38" t="e">
        <f ca="1" t="shared" si="0"/>
        <v>#REF!</v>
      </c>
    </row>
    <row r="44" spans="1:21" ht="15">
      <c r="A44" s="31" t="s">
        <v>82</v>
      </c>
      <c r="B44" s="44">
        <f>IF(COUNT(Vertices[Degree])&gt;0,D45,NoMetricMessage)</f>
        <v>263</v>
      </c>
      <c r="D44" s="30">
        <f t="shared" si="1"/>
        <v>256.90697674418624</v>
      </c>
      <c r="E44">
        <f>COUNTIF(Vertices[Degree],"&gt;= "&amp;D44)-COUNTIF(Vertices[Degree],"&gt;="&amp;D45)</f>
        <v>0</v>
      </c>
      <c r="F44" s="35">
        <f t="shared" si="2"/>
        <v>256.8837209302326</v>
      </c>
      <c r="G44" s="36">
        <f>COUNTIF(Vertices[In-Degree],"&gt;= "&amp;F44)-COUNTIF(Vertices[In-Degree],"&gt;="&amp;F45)</f>
        <v>0</v>
      </c>
      <c r="H44" s="35">
        <f t="shared" si="3"/>
        <v>8.790697674418611</v>
      </c>
      <c r="I44" s="36">
        <f>COUNTIF(Vertices[Out-Degree],"&gt;= "&amp;H44)-COUNTIF(Vertices[Out-Degree],"&gt;="&amp;H45)</f>
        <v>0</v>
      </c>
      <c r="J44" s="35">
        <f t="shared" si="4"/>
        <v>90505.11627906968</v>
      </c>
      <c r="K44" s="36">
        <f>COUNTIF(Vertices[Betweenness Centrality],"&gt;= "&amp;J44)-COUNTIF(Vertices[Betweenness Centrality],"&gt;="&amp;J45)</f>
        <v>0</v>
      </c>
      <c r="L44" s="35">
        <f t="shared" si="5"/>
        <v>0.108527023255814</v>
      </c>
      <c r="M44" s="36">
        <f>COUNTIF(Vertices[Closeness Centrality],"&gt;= "&amp;L44)-COUNTIF(Vertices[Closeness Centrality],"&gt;="&amp;L45)</f>
        <v>0</v>
      </c>
      <c r="N44" s="35">
        <f t="shared" si="6"/>
        <v>0.021334046511627888</v>
      </c>
      <c r="O44" s="36">
        <f>COUNTIF(Vertices[Eigenvector Centrality],"&gt;= "&amp;N44)-COUNTIF(Vertices[Eigenvector Centrality],"&gt;="&amp;N45)</f>
        <v>0</v>
      </c>
      <c r="P44" s="35">
        <f t="shared" si="7"/>
        <v>0</v>
      </c>
      <c r="Q44" s="36">
        <f>COUNTIF(Vertices[PageRank],"&gt;= "&amp;P44)-COUNTIF(Vertices[PageRank],"&gt;="&amp;P45)</f>
        <v>0</v>
      </c>
      <c r="R44" s="35">
        <f t="shared" si="8"/>
        <v>0</v>
      </c>
      <c r="S44" s="41">
        <f>COUNTIF(Vertices[Clustering Coefficient],"&gt;= "&amp;R44)-COUNTIF(Vertices[Clustering Coefficient],"&gt;="&amp;R45)</f>
        <v>0</v>
      </c>
      <c r="T44" s="35" t="e">
        <f ca="1" t="shared" si="9"/>
        <v>#REF!</v>
      </c>
      <c r="U44" s="36" t="e">
        <f ca="1" t="shared" si="0"/>
        <v>#REF!</v>
      </c>
    </row>
    <row r="45" spans="1:21" ht="15">
      <c r="A45" s="31" t="s">
        <v>83</v>
      </c>
      <c r="B45" s="45">
        <f>_xlfn.IFERROR(AVERAGE(Vertices[Degree]),NoMetricMessage)</f>
        <v>2.156739811912226</v>
      </c>
      <c r="D45" s="30">
        <f>MAX(Vertices[Degree])</f>
        <v>263</v>
      </c>
      <c r="E45">
        <f>COUNTIF(Vertices[Degree],"&gt;= "&amp;D45)-COUNTIF(Vertices[Degree],"&gt;="&amp;D46)</f>
        <v>1</v>
      </c>
      <c r="F45" s="39">
        <f>MAX(Vertices[In-Degree])</f>
        <v>263</v>
      </c>
      <c r="G45" s="40">
        <f>COUNTIF(Vertices[In-Degree],"&gt;= "&amp;F45)-COUNTIF(Vertices[In-Degree],"&gt;="&amp;F46)</f>
        <v>1</v>
      </c>
      <c r="H45" s="39">
        <f>MAX(Vertices[Out-Degree])</f>
        <v>9</v>
      </c>
      <c r="I45" s="40">
        <f>COUNTIF(Vertices[Out-Degree],"&gt;= "&amp;H45)-COUNTIF(Vertices[Out-Degree],"&gt;="&amp;H46)</f>
        <v>2</v>
      </c>
      <c r="J45" s="39">
        <f>MAX(Vertices[Betweenness Centrality])</f>
        <v>92660</v>
      </c>
      <c r="K45" s="40">
        <f>COUNTIF(Vertices[Betweenness Centrality],"&gt;= "&amp;J45)-COUNTIF(Vertices[Betweenness Centrality],"&gt;="&amp;J46)</f>
        <v>1</v>
      </c>
      <c r="L45" s="39">
        <f>MAX(Vertices[Closeness Centrality])</f>
        <v>0.111111</v>
      </c>
      <c r="M45" s="40">
        <f>COUNTIF(Vertices[Closeness Centrality],"&gt;= "&amp;L45)-COUNTIF(Vertices[Closeness Centrality],"&gt;="&amp;L46)</f>
        <v>1</v>
      </c>
      <c r="N45" s="39">
        <f>MAX(Vertices[Eigenvector Centrality])</f>
        <v>0.021842</v>
      </c>
      <c r="O45" s="40">
        <f>COUNTIF(Vertices[Eigenvector Centrality],"&gt;= "&amp;N45)-COUNTIF(Vertices[Eigenvector Centrality],"&gt;="&amp;N46)</f>
        <v>1</v>
      </c>
      <c r="P45" s="39">
        <f>MAX(Vertices[PageRank])</f>
        <v>0</v>
      </c>
      <c r="Q45" s="40">
        <f>COUNTIF(Vertices[PageRank],"&gt;= "&amp;P45)-COUNTIF(Vertices[PageRank],"&gt;="&amp;P46)</f>
        <v>0</v>
      </c>
      <c r="R45" s="39">
        <f>MAX(Vertices[Clustering Coefficient])</f>
        <v>0</v>
      </c>
      <c r="S45" s="43">
        <f>COUNTIF(Vertices[Clustering Coefficient],"&gt;= "&amp;R45)-COUNTIF(Vertices[Clustering Coefficient],"&gt;="&amp;R46)</f>
        <v>0</v>
      </c>
      <c r="T45" s="39" t="e">
        <f ca="1">MAX(INDIRECT(DynamicFilterSourceColumnRange))</f>
        <v>#REF!</v>
      </c>
      <c r="U45" s="40" t="e">
        <f ca="1" t="shared" si="0"/>
        <v>#REF!</v>
      </c>
    </row>
    <row r="46" spans="1:2" ht="15">
      <c r="A46" s="31" t="s">
        <v>84</v>
      </c>
      <c r="B46" s="45">
        <f>_xlfn.IFERROR(MEDIAN(Vertices[Degree]),NoMetricMessage)</f>
        <v>1</v>
      </c>
    </row>
    <row r="57" spans="1:2" ht="15">
      <c r="A57" s="31" t="s">
        <v>88</v>
      </c>
      <c r="B57" s="44">
        <f>IF(COUNT(Vertices[In-Degree])&gt;0,F2,NoMetricMessage)</f>
        <v>0</v>
      </c>
    </row>
    <row r="58" spans="1:2" ht="15">
      <c r="A58" s="31" t="s">
        <v>89</v>
      </c>
      <c r="B58" s="44">
        <f>IF(COUNT(Vertices[In-Degree])&gt;0,F45,NoMetricMessage)</f>
        <v>263</v>
      </c>
    </row>
    <row r="59" spans="1:2" ht="15">
      <c r="A59" s="31" t="s">
        <v>90</v>
      </c>
      <c r="B59" s="45">
        <f>_xlfn.IFERROR(AVERAGE(Vertices[In-Degree]),NoMetricMessage)</f>
        <v>1.0877742946708464</v>
      </c>
    </row>
    <row r="60" spans="1:2" ht="15">
      <c r="A60" s="31" t="s">
        <v>91</v>
      </c>
      <c r="B60" s="45">
        <f>_xlfn.IFERROR(MEDIAN(Vertices[In-Degree]),NoMetricMessage)</f>
        <v>0</v>
      </c>
    </row>
    <row r="71" spans="1:2" ht="15">
      <c r="A71" s="31" t="s">
        <v>94</v>
      </c>
      <c r="B71" s="44">
        <f>IF(COUNT(Vertices[Out-Degree])&gt;0,H2,NoMetricMessage)</f>
        <v>0</v>
      </c>
    </row>
    <row r="72" spans="1:2" ht="15">
      <c r="A72" s="31" t="s">
        <v>95</v>
      </c>
      <c r="B72" s="44">
        <f>IF(COUNT(Vertices[Out-Degree])&gt;0,H45,NoMetricMessage)</f>
        <v>9</v>
      </c>
    </row>
    <row r="73" spans="1:2" ht="15">
      <c r="A73" s="31" t="s">
        <v>96</v>
      </c>
      <c r="B73" s="45">
        <f>_xlfn.IFERROR(AVERAGE(Vertices[Out-Degree]),NoMetricMessage)</f>
        <v>1.0877742946708464</v>
      </c>
    </row>
    <row r="74" spans="1:2" ht="15">
      <c r="A74" s="31" t="s">
        <v>97</v>
      </c>
      <c r="B74" s="45">
        <f>_xlfn.IFERROR(MEDIAN(Vertices[Out-Degree]),NoMetricMessage)</f>
        <v>1</v>
      </c>
    </row>
    <row r="85" spans="1:2" ht="15">
      <c r="A85" s="31" t="s">
        <v>100</v>
      </c>
      <c r="B85" s="45">
        <f>IF(COUNT(Vertices[Betweenness Centrality])&gt;0,J2,NoMetricMessage)</f>
        <v>0</v>
      </c>
    </row>
    <row r="86" spans="1:2" ht="15">
      <c r="A86" s="31" t="s">
        <v>101</v>
      </c>
      <c r="B86" s="45">
        <f>IF(COUNT(Vertices[Betweenness Centrality])&gt;0,J45,NoMetricMessage)</f>
        <v>92660</v>
      </c>
    </row>
    <row r="87" spans="1:2" ht="15">
      <c r="A87" s="31" t="s">
        <v>102</v>
      </c>
      <c r="B87" s="45">
        <f>_xlfn.IFERROR(AVERAGE(Vertices[Betweenness Centrality]),NoMetricMessage)</f>
        <v>403.3479623824452</v>
      </c>
    </row>
    <row r="88" spans="1:2" ht="15">
      <c r="A88" s="31" t="s">
        <v>103</v>
      </c>
      <c r="B88" s="45">
        <f>_xlfn.IFERROR(MEDIAN(Vertices[Betweenness Centrality]),NoMetricMessage)</f>
        <v>0</v>
      </c>
    </row>
    <row r="99" spans="1:2" ht="15">
      <c r="A99" s="31" t="s">
        <v>106</v>
      </c>
      <c r="B99" s="45">
        <f>IF(COUNT(Vertices[Closeness Centrality])&gt;0,L2,NoMetricMessage)</f>
        <v>0</v>
      </c>
    </row>
    <row r="100" spans="1:2" ht="15">
      <c r="A100" s="31" t="s">
        <v>107</v>
      </c>
      <c r="B100" s="45">
        <f>IF(COUNT(Vertices[Closeness Centrality])&gt;0,L45,NoMetricMessage)</f>
        <v>0.111111</v>
      </c>
    </row>
    <row r="101" spans="1:2" ht="15">
      <c r="A101" s="31" t="s">
        <v>108</v>
      </c>
      <c r="B101" s="45">
        <f>_xlfn.IFERROR(AVERAGE(Vertices[Closeness Centrality]),NoMetricMessage)</f>
        <v>0.0033767084639498377</v>
      </c>
    </row>
    <row r="102" spans="1:2" ht="15">
      <c r="A102" s="31" t="s">
        <v>109</v>
      </c>
      <c r="B102" s="45">
        <f>_xlfn.IFERROR(MEDIAN(Vertices[Closeness Centrality]),NoMetricMessage)</f>
        <v>0.00149</v>
      </c>
    </row>
    <row r="113" spans="1:2" ht="15">
      <c r="A113" s="31" t="s">
        <v>112</v>
      </c>
      <c r="B113" s="45">
        <f>IF(COUNT(Vertices[Eigenvector Centrality])&gt;0,N2,NoMetricMessage)</f>
        <v>0</v>
      </c>
    </row>
    <row r="114" spans="1:2" ht="15">
      <c r="A114" s="31" t="s">
        <v>113</v>
      </c>
      <c r="B114" s="45">
        <f>IF(COUNT(Vertices[Eigenvector Centrality])&gt;0,N45,NoMetricMessage)</f>
        <v>0.021842</v>
      </c>
    </row>
    <row r="115" spans="1:2" ht="15">
      <c r="A115" s="31" t="s">
        <v>114</v>
      </c>
      <c r="B115" s="45">
        <f>_xlfn.IFERROR(AVERAGE(Vertices[Eigenvector Centrality]),NoMetricMessage)</f>
        <v>0.003134827586206912</v>
      </c>
    </row>
    <row r="116" spans="1:2" ht="15">
      <c r="A116" s="31" t="s">
        <v>115</v>
      </c>
      <c r="B116" s="45">
        <f>_xlfn.IFERROR(MEDIAN(Vertices[Eigenvector Centrality]),NoMetricMessage)</f>
        <v>0.003688</v>
      </c>
    </row>
    <row r="127" spans="1:2" ht="15">
      <c r="A127" s="31" t="s">
        <v>140</v>
      </c>
      <c r="B127" s="45" t="str">
        <f>IF(COUNT(Vertices[PageRank])&gt;0,P2,NoMetricMessage)</f>
        <v>Not Available</v>
      </c>
    </row>
    <row r="128" spans="1:2" ht="15">
      <c r="A128" s="31" t="s">
        <v>141</v>
      </c>
      <c r="B128" s="45" t="str">
        <f>IF(COUNT(Vertices[PageRank])&gt;0,P45,NoMetricMessage)</f>
        <v>Not Available</v>
      </c>
    </row>
    <row r="129" spans="1:2" ht="15">
      <c r="A129" s="31" t="s">
        <v>142</v>
      </c>
      <c r="B129" s="45" t="str">
        <f>_xlfn.IFERROR(AVERAGE(Vertices[PageRank]),NoMetricMessage)</f>
        <v>Not Available</v>
      </c>
    </row>
    <row r="130" spans="1:2" ht="15">
      <c r="A130" s="31" t="s">
        <v>143</v>
      </c>
      <c r="B130" s="45" t="str">
        <f>_xlfn.IFERROR(MEDIAN(Vertices[PageRank]),NoMetricMessage)</f>
        <v>Not Available</v>
      </c>
    </row>
    <row r="141" spans="1:2" ht="15">
      <c r="A141" s="31" t="s">
        <v>118</v>
      </c>
      <c r="B141" s="45" t="str">
        <f>IF(COUNT(Vertices[Clustering Coefficient])&gt;0,R2,NoMetricMessage)</f>
        <v>Not Available</v>
      </c>
    </row>
    <row r="142" spans="1:2" ht="15">
      <c r="A142" s="31" t="s">
        <v>119</v>
      </c>
      <c r="B142" s="45" t="str">
        <f>IF(COUNT(Vertices[Clustering Coefficient])&gt;0,R45,NoMetricMessage)</f>
        <v>Not Available</v>
      </c>
    </row>
    <row r="143" spans="1:2" ht="15">
      <c r="A143" s="31" t="s">
        <v>120</v>
      </c>
      <c r="B143" s="45" t="str">
        <f>_xlfn.IFERROR(AVERAGE(Vertices[Clustering Coefficient]),NoMetricMessage)</f>
        <v>Not Available</v>
      </c>
    </row>
    <row r="144" spans="1:2" ht="15">
      <c r="A144" s="31" t="s">
        <v>121</v>
      </c>
      <c r="B144" s="45"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2855</v>
      </c>
    </row>
    <row r="6" spans="1:18" ht="15">
      <c r="A6">
        <v>0</v>
      </c>
      <c r="B6" s="1" t="s">
        <v>136</v>
      </c>
      <c r="C6">
        <v>1</v>
      </c>
      <c r="D6" t="s">
        <v>59</v>
      </c>
      <c r="E6" t="s">
        <v>59</v>
      </c>
      <c r="F6">
        <v>0</v>
      </c>
      <c r="H6" t="s">
        <v>71</v>
      </c>
      <c r="J6" t="s">
        <v>173</v>
      </c>
      <c r="K6">
        <v>1</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2847</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3175B8-4448-4909-A02B-3DDA038342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Joey Cutiee</cp:lastModifiedBy>
  <dcterms:created xsi:type="dcterms:W3CDTF">2008-01-30T00:41:58Z</dcterms:created>
  <dcterms:modified xsi:type="dcterms:W3CDTF">2023-07-06T13:58:21Z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