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<sst xmlns="http://schemas.openxmlformats.org/spreadsheetml/2006/main" count="576" uniqueCount="325">
  <si>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</si>
  <si>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</si>
  <si>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</si>
  <si>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</si>
  <si>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</si>
  <si>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</si>
  <si>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</si>
  <si>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</si>
  <si>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</si>
  <si>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</si>
  <si>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</si>
  <si>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</si>
  <si>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</si>
  <si>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</si>
  <si>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</si>
  <si>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</si>
  <si>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</si>
  <si>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</si>
  <si>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</si>
  <si>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</si>
  <si>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</si>
  <si>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</si>
  <si>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</si>
  <si>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</si>
  <si>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</si>
  <si>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</si>
  <si>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</si>
  <si>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</si>
  <si>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</si>
  <si>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</si>
  <si>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</si>
  <si>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</si>
  <si>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</si>
  <si>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</si>
  <si>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</si>
  <si>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</si>
  <si>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</si>
  <si>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</si>
  <si>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</si>
  <si>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</si>
  <si>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</si>
  <si>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</si>
  <si>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</si>
  <si>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</si>
  <si>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</si>
  <si>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</si>
  <si>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</si>
  <si>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</si>
  <si>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</si>
  <si>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</si>
  <si>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</si>
  <si>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</si>
  <si>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</si>
  <si>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</si>
  <si>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</si>
  <si>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</si>
  <si>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</si>
  <si>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</si>
  <si>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</si>
  <si>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</si>
  <si>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</si>
  <si>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</si>
  <si>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</si>
  <si>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</si>
  <si>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</si>
  <si>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</si>
  <si>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</si>
  <si>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</si>
  <si>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</si>
  <si>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</si>
  <si>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</si>
  <si>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</si>
  <si>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</si>
  <si>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</si>
  <si>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</si>
  <si>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</si>
  <si>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</si>
  <si>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</si>
  <si>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</si>
  <si>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</si>
  <si>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</si>
  <si>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</si>
  <si>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</si>
  <si>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</si>
  <si>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</si>
  <si>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</si>
  <si>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</si>
  <si>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</si>
  <si>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</si>
  <si>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</si>
  <si>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</si>
  <si>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</si>
  <si>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</si>
  <si>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</si>
  <si>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</si>
  <si>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</si>
  <si>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</si>
  <si>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</si>
  <si>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</si>
  <si>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</si>
  <si>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</si>
  <si>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</si>
  <si>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</si>
  <si>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</si>
  <si>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</si>
  <si>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</si>
  <si>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</si>
  <si>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</si>
  <si>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</si>
  <si>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</si>
  <si>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</si>
  <si>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</si>
  <si>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</si>
  <si>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</si>
  <si>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</si>
  <si>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</si>
  <si>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</si>
  <si>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</si>
  <si>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</si>
  <si>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</si>
  <si>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</si>
  <si>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</si>
  <si>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</si>
  <si>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</si>
  <si>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</si>
  <si>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</si>
  <si>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</si>
  <si>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</si>
  <si>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</si>
  <si>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</si>
  <si>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</si>
  <si>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</si>
  <si>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</si>
  <si>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</si>
  <si>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</si>
  <si>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</si>
  <si>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</si>
  <si>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</si>
  <si>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</si>
  <si>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</si>
  <si>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</si>
  <si>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</si>
  <si>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</si>
  <si>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</si>
  <si>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</si>
  <si>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</si>
  <si>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</si>
  <si>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</si>
  <si>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</si>
  <si>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</si>
  <si>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</si>
  <si>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</si>
  <si>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</si>
  <si>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</si>
  <si>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</si>
  <si>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</si>
  <si>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</si>
  <si>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</si>
  <si>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</si>
  <si>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</si>
  <si>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</si>
  <si>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</si>
  <si>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</si>
  <si>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</si>
  <si>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</si>
  <si>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</si>
  <si>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</si>
  <si>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</si>
  <si>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</si>
  <si>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</si>
  <si>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</si>
  <si>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</si>
  <si>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</si>
  <si>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</si>
  <si>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</si>
  <si>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</si>
  <si>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</si>
  <si>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</si>
  <si>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</si>
  <si>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</si>
  <si>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</si>
  <si>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</si>
  <si>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</si>
  <si>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</si>
  <si>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</si>
  <si>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</si>
  <si>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</si>
  <si>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</si>
  <si>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</si>
  <si>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</si>
  <si>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</si>
  <si>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</si>
  <si>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</si>
  <si>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</si>
  <si>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</si>
  <si>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</si>
  <si>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</si>
  <si>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</si>
  <si>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</si>
  <si>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</si>
  <si>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</si>
  <si>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</si>
  <si>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</si>
  <si>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</si>
  <si>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</si>
  <si>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</si>
  <si>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</si>
  <si>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</si>
  <si>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</si>
  <si>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</si>
  <si>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</si>
  <si>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</si>
  <si>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</si>
  <si>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</si>
  <si>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</si>
  <si>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</si>
  <si>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</si>
  <si>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</si>
  <si>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</si>
  <si>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</si>
  <si>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</si>
  <si>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</si>
  <si>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</si>
  <si>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</si>
  <si>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</si>
  <si>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</si>
  <si>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</si>
  <si>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</si>
  <si>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</si>
  <si>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</si>
  <si>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</si>
  <si>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</si>
  <si>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</si>
  <si>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</si>
  <si>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</si>
  <si>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</si>
  <si>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</si>
  <si>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</si>
  <si>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</si>
  <si>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</si>
  <si>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</si>
  <si>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</si>
  <si>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</si>
  <si>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</si>
  <si>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</si>
  <si>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</si>
  <si>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</si>
  <si>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</si>
  <si>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</si>
  <si>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</si>
  <si>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</si>
  <si>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</si>
  <si>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</si>
  <si>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</si>
  <si>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</si>
  <si>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</si>
  <si>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</si>
  <si>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</si>
  <si>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</si>
  <si>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</si>
  <si>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</si>
  <si>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</si>
  <si>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</si>
  <si>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</si>
  <si>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</si>
  <si>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</si>
  <si>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</si>
  <si>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</si>
  <si>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</si>
  <si>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</si>
  <si>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</si>
  <si>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</si>
  <si>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</si>
  <si>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</si>
  <si>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</si>
  <si>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</si>
  <si>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</si>
  <si>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</si>
  <si>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</si>
  <si>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</si>
  <si>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</si>
  <si>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</si>
  <si>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</si>
  <si>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</si>
  <si>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</si>
  <si>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</si>
  <si>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</si>
  <si>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</si>
  <si>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</si>
  <si>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</si>
  <si>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</si>
  <si>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</si>
  <si>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</si>
  <si>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</si>
  <si>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</si>
  <si>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</si>
  <si>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</si>
  <si>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</si>
  <si>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</si>
  <si>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</si>
  <si>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</si>
  <si>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</si>
  <si>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</si>
  <si>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</si>
  <si>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</si>
  <si>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</si>
  <si>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</si>
  <si>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</si>
  <si>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</si>
  <si>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</si>
  <si>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</si>
  <si>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</si>
  <si>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</si>
  <si>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</si>
  <si>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</si>
  <si>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</si>
  <si>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</si>
  <si>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</si>
  <si>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</si>
  <si>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</si>
  <si>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</si>
  <si>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</si>
  <si>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Weight▓5▓5▓0▓True▓Gray▓Red▓▓Edge Weight▓5▓5▓0▓3▓10▓False▓Edge Weight▓5▓5▓0▓35▓12▓False▓▓0▓0▓0▓True▓Black▓Black▓▓▓0▓0▓0▓0▓0▓False▓▓0▓0▓0▓0▓0▓False▓▓0▓0▓0▓0▓0▓False▓▓0▓0▓0▓0▓0▓False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</si>
  <si>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Friday, 09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</si>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</sst>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95103"/>
        <c:axId val="13729336"/>
      </c:barChart>
      <c:catAx>
        <c:axId val="238951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29336"/>
        <c:crosses val="autoZero"/>
        <c:auto val="1"/>
        <c:lblOffset val="100"/>
        <c:noMultiLvlLbl val="0"/>
      </c:catAx>
      <c:valAx>
        <c:axId val="13729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10846793"/>
        <c:axId val="30512274"/>
      </c:barChart>
      <c:catAx>
        <c:axId val="10846793"/>
        <c:scaling>
          <c:orientation val="minMax"/>
        </c:scaling>
        <c:axPos val="b"/>
        <c:delete val="0"/>
        <c:numFmt formatCode="General" sourceLinked="1"/>
        <c:majorTickMark val="out"/>
        <c:minorTickMark val="none"/>
        <c:tickLblPos val="nextTo"/>
        <c:crossAx val="30512274"/>
        <c:crosses val="autoZero"/>
        <c:auto val="1"/>
        <c:lblOffset val="100"/>
        <c:noMultiLvlLbl val="0"/>
      </c:catAx>
      <c:valAx>
        <c:axId val="30512274"/>
        <c:scaling>
          <c:orientation val="minMax"/>
        </c:scaling>
        <c:axPos val="l"/>
        <c:majorGridlines/>
        <c:delete val="0"/>
        <c:numFmt formatCode="General" sourceLinked="1"/>
        <c:majorTickMark val="out"/>
        <c:minorTickMark val="none"/>
        <c:tickLblPos val="nextTo"/>
        <c:crossAx val="10846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455161"/>
        <c:axId val="38334402"/>
      </c:barChart>
      <c:catAx>
        <c:axId val="56455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34402"/>
        <c:crosses val="autoZero"/>
        <c:auto val="1"/>
        <c:lblOffset val="100"/>
        <c:noMultiLvlLbl val="0"/>
      </c:catAx>
      <c:valAx>
        <c:axId val="38334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465299"/>
        <c:axId val="18078828"/>
      </c:barChart>
      <c:catAx>
        <c:axId val="94652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78828"/>
        <c:crosses val="autoZero"/>
        <c:auto val="1"/>
        <c:lblOffset val="100"/>
        <c:noMultiLvlLbl val="0"/>
      </c:catAx>
      <c:valAx>
        <c:axId val="1807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5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491725"/>
        <c:axId val="55098934"/>
      </c:barChart>
      <c:catAx>
        <c:axId val="28491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98934"/>
        <c:crosses val="autoZero"/>
        <c:auto val="1"/>
        <c:lblOffset val="100"/>
        <c:noMultiLvlLbl val="0"/>
      </c:catAx>
      <c:valAx>
        <c:axId val="5509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128359"/>
        <c:axId val="33828640"/>
      </c:barChart>
      <c:catAx>
        <c:axId val="261283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28640"/>
        <c:crosses val="autoZero"/>
        <c:auto val="1"/>
        <c:lblOffset val="100"/>
        <c:noMultiLvlLbl val="0"/>
      </c:catAx>
      <c:valAx>
        <c:axId val="33828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8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22305"/>
        <c:axId val="55765290"/>
      </c:barChart>
      <c:catAx>
        <c:axId val="36022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65290"/>
        <c:crosses val="autoZero"/>
        <c:auto val="1"/>
        <c:lblOffset val="100"/>
        <c:noMultiLvlLbl val="0"/>
      </c:catAx>
      <c:valAx>
        <c:axId val="557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125563"/>
        <c:axId val="20694612"/>
      </c:barChart>
      <c:catAx>
        <c:axId val="321255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94612"/>
        <c:crosses val="autoZero"/>
        <c:auto val="1"/>
        <c:lblOffset val="100"/>
        <c:noMultiLvlLbl val="0"/>
      </c:catAx>
      <c:valAx>
        <c:axId val="2069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5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033781"/>
        <c:axId val="65650846"/>
      </c:barChart>
      <c:catAx>
        <c:axId val="52033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50846"/>
        <c:crosses val="autoZero"/>
        <c:auto val="1"/>
        <c:lblOffset val="100"/>
        <c:noMultiLvlLbl val="0"/>
      </c:catAx>
      <c:valAx>
        <c:axId val="65650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3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986703"/>
        <c:axId val="16118280"/>
      </c:barChart>
      <c:catAx>
        <c:axId val="53986703"/>
        <c:scaling>
          <c:orientation val="minMax"/>
        </c:scaling>
        <c:axPos val="b"/>
        <c:delete val="1"/>
        <c:majorTickMark val="out"/>
        <c:minorTickMark val="none"/>
        <c:tickLblPos val="none"/>
        <c:crossAx val="16118280"/>
        <c:crosses val="autoZero"/>
        <c:auto val="1"/>
        <c:lblOffset val="100"/>
        <c:noMultiLvlLbl val="0"/>
      </c:catAx>
      <c:valAx>
        <c:axId val="16118280"/>
        <c:scaling>
          <c:orientation val="minMax"/>
        </c:scaling>
        <c:axPos val="l"/>
        <c:delete val="1"/>
        <c:majorTickMark val="out"/>
        <c:minorTickMark val="none"/>
        <c:tickLblPos val="none"/>
        <c:crossAx val="53986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t="s">
        <v>320</v>
      </c>
      <c r="D3" s="54">
        <v>3</v>
      </c>
      <c r="E3" s="66" t="s">
        <v>132</v>
      </c>
      <c r="F3" s="55">
        <v>35</v>
      </c>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320</v>
      </c>
      <c r="D4" s="54">
        <v>3</v>
      </c>
      <c r="E4" s="66" t="s">
        <v>132</v>
      </c>
      <c r="F4" s="55">
        <v>35</v>
      </c>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320</v>
      </c>
      <c r="D5" s="54">
        <v>3</v>
      </c>
      <c r="E5" s="66" t="s">
        <v>132</v>
      </c>
      <c r="F5" s="55">
        <v>35</v>
      </c>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320</v>
      </c>
      <c r="D6" s="54">
        <v>3</v>
      </c>
      <c r="E6" s="66" t="s">
        <v>132</v>
      </c>
      <c r="F6" s="55">
        <v>35</v>
      </c>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REPLACE(INDEX(GroupVertices[Group],MATCH(Edges[[#This Row],[Vertex 1]],GroupVertices[Vertex],0)),1,1,"")</f>
        <v>1</v>
      </c>
      <c r="BE6" s="81" t="str">
        <f>REPLACE(INDEX(GroupVertices[Group],MATCH(Edges[[#This Row],[Vertex 2]],GroupVertices[Vertex],0)),1,1,"")</f>
        <v>1</v>
      </c>
    </row>
    <row r="7" spans="1:57" ht="45">
      <c r="A7" s="80" t="s">
        <v>214</v>
      </c>
      <c r="B7" s="80" t="s">
        <v>214</v>
      </c>
      <c r="C7" s="53" t="s">
        <v>320</v>
      </c>
      <c r="D7" s="54">
        <v>3</v>
      </c>
      <c r="E7" s="66" t="s">
        <v>132</v>
      </c>
      <c r="F7" s="55">
        <v>35</v>
      </c>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REPLACE(INDEX(GroupVertices[Group],MATCH(Edges[[#This Row],[Vertex 1]],GroupVertices[Vertex],0)),1,1,"")</f>
        <v>1</v>
      </c>
      <c r="BE7"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271</v>
      </c>
      <c r="L3" s="59"/>
      <c r="M3" s="60">
        <v>4999.5</v>
      </c>
      <c r="N3" s="60">
        <v>4999.5</v>
      </c>
      <c r="O3" s="58"/>
      <c r="P3" s="61"/>
      <c r="Q3" s="61"/>
      <c r="R3" s="50"/>
      <c r="S3" s="50"/>
      <c r="T3" s="50"/>
      <c r="U3" s="50"/>
      <c r="V3" s="51"/>
      <c r="W3" s="51"/>
      <c r="X3" s="52"/>
      <c r="Y3" s="51"/>
      <c r="Z3" s="51"/>
      <c r="AA3" s="62">
        <v>3</v>
      </c>
      <c r="AB3" s="62"/>
      <c r="AC3" s="63"/>
      <c r="AD3" s="81" t="s">
        <v>267</v>
      </c>
      <c r="AE3" s="85" t="s">
        <v>239</v>
      </c>
      <c r="AF3" s="81">
        <v>0</v>
      </c>
      <c r="AG3" s="81">
        <v>149</v>
      </c>
      <c r="AH3" s="81">
        <v>546</v>
      </c>
      <c r="AI3" s="81">
        <v>75</v>
      </c>
      <c r="AJ3" s="81"/>
      <c r="AK3" s="81" t="s">
        <v>268</v>
      </c>
      <c r="AL3" s="81" t="s">
        <v>269</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270</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0" t="s">
        <v>310</v>
      </c>
      <c r="B3" s="93" t="s">
        <v>311</v>
      </c>
      <c r="C3" s="93" t="s">
        <v>56</v>
      </c>
      <c r="D3" s="14"/>
      <c r="E3" s="14"/>
      <c r="F3" s="15" t="s">
        <v>310</v>
      </c>
      <c r="G3" s="77"/>
      <c r="H3" s="77"/>
      <c r="I3" s="64">
        <v>3</v>
      </c>
      <c r="J3" s="64"/>
      <c r="K3" s="50">
        <v>1</v>
      </c>
      <c r="L3" s="50">
        <v>0</v>
      </c>
      <c r="M3" s="50">
        <v>5</v>
      </c>
      <c r="N3" s="50">
        <v>5</v>
      </c>
      <c r="O3" s="50">
        <v>5</v>
      </c>
      <c r="P3" s="51" t="s">
        <v>315</v>
      </c>
      <c r="Q3" s="51" t="s">
        <v>315</v>
      </c>
      <c r="R3" s="50">
        <v>1</v>
      </c>
      <c r="S3" s="50">
        <v>1</v>
      </c>
      <c r="T3" s="50">
        <v>1</v>
      </c>
      <c r="U3" s="50">
        <v>5</v>
      </c>
      <c r="V3" s="50">
        <v>0</v>
      </c>
      <c r="W3" s="51">
        <v>0</v>
      </c>
      <c r="X3" s="51" t="s">
        <v>315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310</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REPLACE(INDEX(GroupVertices[Group],MATCH(Edges11[[#This Row],[Vertex 1]],GroupVertices[Vertex],0)),1,1,"")</f>
        <v>1</v>
      </c>
      <c r="BE6" s="81" t="str">
        <f>REPLACE(INDEX(GroupVertices[Group],MATCH(Edges11[[#This Row],[Vertex 2]],GroupVertices[Vertex],0)),1,1,"")</f>
        <v>1</v>
      </c>
    </row>
    <row r="7" spans="1:57" ht="15">
      <c r="A7" s="80" t="s">
        <v>214</v>
      </c>
      <c r="B7" s="80" t="s">
        <v>214</v>
      </c>
      <c r="C7" s="53"/>
      <c r="D7" s="54"/>
      <c r="E7" s="66"/>
      <c r="F7" s="55"/>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REPLACE(INDEX(GroupVertices[Group],MATCH(Edges11[[#This Row],[Vertex 1]],GroupVertices[Vertex],0)),1,1,"")</f>
        <v>1</v>
      </c>
      <c r="BE7"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318</v>
      </c>
      <c r="B25" t="s">
        <v>317</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v>44291.62981481481</v>
      </c>
      <c r="B30" s="3">
        <v>1</v>
      </c>
    </row>
    <row r="31" spans="1:2" ht="15">
      <c r="A31" s="95" t="s">
        <v>319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2021-04-09T14:56:52Z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