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<sst xmlns="http://schemas.openxmlformats.org/spreadsheetml/2006/main" count="391" uniqueCount="286">
  <si>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</si>
  <si>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</si>
  <si>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</si>
  <si>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</si>
  <si>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</si>
  <si>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</si>
  <si>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</si>
  <si>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</si>
  <si>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</si>
  <si>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</si>
  <si>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</si>
  <si>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</si>
  <si>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</si>
  <si>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</si>
  <si>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</si>
  <si>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</si>
  <si>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</si>
  <si>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</si>
  <si>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</si>
  <si>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</si>
  <si>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</si>
  <si>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</si>
  <si>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</si>
  <si>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</si>
  <si>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</si>
  <si>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</si>
  <si>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</si>
  <si>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</si>
  <si>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</si>
  <si>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</si>
  <si>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</si>
  <si>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</si>
  <si>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</si>
  <si>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</si>
  <si>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</si>
  <si>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</si>
  <si>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</si>
  <si>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</si>
  <si>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</si>
  <si>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</si>
  <si>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</si>
  <si>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</si>
  <si>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</si>
  <si>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</si>
  <si>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</si>
  <si>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</si>
  <si>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</si>
  <si>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</si>
  <si>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</si>
  <si>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</si>
  <si>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</si>
  <si>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</si>
  <si>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</si>
  <si>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</si>
  <si>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</si>
  <si>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</si>
  <si>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</si>
  <si>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</si>
  <si>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</si>
  <si>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</si>
  <si>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</si>
  <si>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</si>
  <si>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</si>
  <si>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</si>
  <si>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</si>
  <si>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</si>
  <si>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</si>
  <si>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</si>
  <si>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</si>
  <si>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</si>
  <si>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</si>
  <si>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</si>
  <si>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</si>
  <si>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</si>
  <si>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</si>
  <si>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</si>
  <si>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</si>
  <si>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</si>
  <si>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</si>
  <si>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</si>
  <si>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</si>
  <si>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</si>
  <si>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</si>
  <si>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</si>
  <si>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</si>
  <si>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</si>
  <si>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</si>
  <si>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</si>
  <si>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</si>
  <si>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</si>
  <si>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</si>
  <si>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</si>
  <si>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</si>
  <si>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</si>
  <si>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</si>
  <si>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</si>
  <si>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</si>
  <si>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</si>
  <si>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</si>
  <si>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</si>
  <si>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</si>
  <si>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</si>
  <si>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</si>
  <si>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</si>
  <si>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</si>
  <si>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</si>
  <si>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</si>
  <si>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</si>
  <si>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</si>
  <si>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</si>
  <si>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</si>
  <si>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</si>
  <si>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</si>
  <si>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</si>
  <si>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</si>
  <si>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</si>
  <si>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</si>
  <si>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</si>
  <si>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</si>
  <si>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</si>
  <si>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</si>
  <si>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</si>
  <si>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</si>
  <si>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</si>
  <si>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</si>
  <si>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</si>
  <si>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</si>
  <si>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</si>
  <si>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</si>
  <si>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</si>
  <si>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</si>
  <si>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</si>
  <si>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</si>
  <si>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</si>
  <si>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</si>
  <si>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</si>
  <si>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</si>
  <si>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</si>
  <si>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</si>
  <si>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</si>
  <si>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</si>
  <si>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</si>
  <si>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</si>
  <si>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</si>
  <si>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</si>
  <si>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</si>
  <si>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</si>
  <si>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</si>
  <si>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</si>
  <si>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</si>
  <si>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</si>
  <si>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</si>
  <si>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</si>
  <si>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</si>
  <si>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</si>
  <si>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</si>
  <si>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</si>
  <si>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</si>
  <si>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</si>
  <si>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</si>
  <si>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</si>
  <si>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</si>
  <si>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</si>
  <si>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</si>
  <si>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</si>
  <si>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</si>
  <si>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</si>
  <si>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</si>
  <si>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</si>
  <si>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</si>
  <si>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</si>
  <si>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</si>
  <si>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</si>
  <si>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</si>
  <si>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</si>
  <si>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</si>
  <si>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</si>
  <si>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</si>
  <si>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</si>
  <si>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</si>
  <si>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</si>
  <si>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</si>
  <si>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</si>
  <si>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</si>
  <si>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</si>
  <si>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</si>
  <si>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</si>
  <si>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</si>
  <si>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</si>
  <si>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</si>
  <si>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</si>
  <si>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</si>
  <si>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</si>
  <si>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</si>
  <si>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</si>
  <si>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</si>
  <si>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</si>
  <si>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</si>
  <si>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</si>
  <si>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</si>
  <si>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</si>
  <si>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</si>
  <si>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</si>
  <si>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</si>
  <si>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</si>
  <si>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</si>
  <si>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</si>
  <si>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</si>
  <si>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</si>
  <si>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</si>
  <si>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</si>
  <si>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</si>
  <si>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</si>
  <si>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</si>
  <si>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</si>
  <si>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</si>
  <si>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</si>
  <si>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</si>
  <si>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</si>
  <si>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</si>
  <si>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</si>
  <si>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</si>
  <si>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</si>
  <si>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</si>
  <si>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</si>
  <si>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</si>
  <si>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</si>
  <si>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</si>
  <si>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</si>
  <si>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</si>
  <si>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</si>
  <si>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</si>
  <si>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</si>
  <si>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</si>
  <si>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</si>
  <si>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</si>
  <si>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</si>
  <si>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</si>
  <si>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</si>
  <si>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</si>
  <si>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</si>
  <si>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</si>
  <si>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</si>
  <si>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</si>
  <si>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</si>
  <si>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</si>
  <si>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</si>
  <si>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</si>
  <si>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</si>
  <si>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</si>
  <si>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</si>
  <si>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</si>
  <si>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</si>
  <si>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</si>
  <si>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</si>
  <si>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</si>
  <si>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</si>
  <si>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</si>
  <si>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</si>
  <si>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</si>
  <si>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</si>
  <si>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</si>
  <si>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</si>
  <si>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</si>
  <si>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</si>
  <si>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</si>
  <si>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</si>
  <si>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</si>
  <si>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</si>
  <si>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</si>
  <si>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</si>
  <si>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</si>
  <si>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</si>
  <si>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</si>
  <si>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</si>
  <si>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</si>
  <si>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</si>
  <si>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</si>
  <si>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</si>
  <si>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</si>
  <si>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</si>
  <si>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</si>
  <si>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</si>
  <si>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</si>
  <si>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GraphSource░GraphServerTwitterSearch▓GraphTerm░#AEJMC2022▓ImportDescription░The graph represents a network of 0 Twitter users whose tweets in the requested range contained "#AEJMC2022", or who was replied to or mentioned in those tweets.  The network was obtained from the NodeXL Graph Server on Tuesday, 29 November 2022 at 08:45 UTC.
The requested start date was Tuesday, 29 November 2022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</si>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</sst>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104564"/>
        <c:axId val="46723349"/>
      </c:barChart>
      <c:catAx>
        <c:axId val="201045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723349"/>
        <c:crosses val="autoZero"/>
        <c:auto val="1"/>
        <c:lblOffset val="100"/>
        <c:noMultiLvlLbl val="0"/>
      </c:catAx>
      <c:valAx>
        <c:axId val="467233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04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#AEJMC2022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5649422"/>
        <c:axId val="31082751"/>
      </c:barChart>
      <c:catAx>
        <c:axId val="55649422"/>
        <c:scaling>
          <c:orientation val="minMax"/>
        </c:scaling>
        <c:axPos val="b"/>
        <c:delete val="0"/>
        <c:numFmt formatCode="General" sourceLinked="1"/>
        <c:majorTickMark val="out"/>
        <c:minorTickMark val="none"/>
        <c:tickLblPos val="nextTo"/>
        <c:crossAx val="31082751"/>
        <c:crosses val="autoZero"/>
        <c:auto val="1"/>
        <c:lblOffset val="100"/>
        <c:noMultiLvlLbl val="0"/>
      </c:catAx>
      <c:valAx>
        <c:axId val="31082751"/>
        <c:scaling>
          <c:orientation val="minMax"/>
        </c:scaling>
        <c:axPos val="l"/>
        <c:majorGridlines/>
        <c:delete val="0"/>
        <c:numFmt formatCode="General" sourceLinked="1"/>
        <c:majorTickMark val="out"/>
        <c:minorTickMark val="none"/>
        <c:tickLblPos val="nextTo"/>
        <c:crossAx val="556494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856958"/>
        <c:axId val="26494895"/>
      </c:barChart>
      <c:catAx>
        <c:axId val="178569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494895"/>
        <c:crosses val="autoZero"/>
        <c:auto val="1"/>
        <c:lblOffset val="100"/>
        <c:noMultiLvlLbl val="0"/>
      </c:catAx>
      <c:valAx>
        <c:axId val="26494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56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127464"/>
        <c:axId val="65711721"/>
      </c:barChart>
      <c:catAx>
        <c:axId val="371274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711721"/>
        <c:crosses val="autoZero"/>
        <c:auto val="1"/>
        <c:lblOffset val="100"/>
        <c:noMultiLvlLbl val="0"/>
      </c:catAx>
      <c:valAx>
        <c:axId val="65711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27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534578"/>
        <c:axId val="21049155"/>
      </c:barChart>
      <c:catAx>
        <c:axId val="545345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049155"/>
        <c:crosses val="autoZero"/>
        <c:auto val="1"/>
        <c:lblOffset val="100"/>
        <c:noMultiLvlLbl val="0"/>
      </c:catAx>
      <c:valAx>
        <c:axId val="21049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34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224668"/>
        <c:axId val="27259965"/>
      </c:barChart>
      <c:catAx>
        <c:axId val="552246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259965"/>
        <c:crosses val="autoZero"/>
        <c:auto val="1"/>
        <c:lblOffset val="100"/>
        <c:noMultiLvlLbl val="0"/>
      </c:catAx>
      <c:valAx>
        <c:axId val="27259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246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013094"/>
        <c:axId val="60573527"/>
      </c:barChart>
      <c:catAx>
        <c:axId val="440130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573527"/>
        <c:crosses val="autoZero"/>
        <c:auto val="1"/>
        <c:lblOffset val="100"/>
        <c:noMultiLvlLbl val="0"/>
      </c:catAx>
      <c:valAx>
        <c:axId val="605735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130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290832"/>
        <c:axId val="7508625"/>
      </c:barChart>
      <c:catAx>
        <c:axId val="82908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508625"/>
        <c:crosses val="autoZero"/>
        <c:auto val="1"/>
        <c:lblOffset val="100"/>
        <c:noMultiLvlLbl val="0"/>
      </c:catAx>
      <c:valAx>
        <c:axId val="7508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908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8762"/>
        <c:axId val="4218859"/>
      </c:barChart>
      <c:catAx>
        <c:axId val="4687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18859"/>
        <c:crosses val="autoZero"/>
        <c:auto val="1"/>
        <c:lblOffset val="100"/>
        <c:noMultiLvlLbl val="0"/>
      </c:catAx>
      <c:valAx>
        <c:axId val="4218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969732"/>
        <c:axId val="6183269"/>
      </c:barChart>
      <c:catAx>
        <c:axId val="37969732"/>
        <c:scaling>
          <c:orientation val="minMax"/>
        </c:scaling>
        <c:axPos val="b"/>
        <c:delete val="1"/>
        <c:majorTickMark val="out"/>
        <c:minorTickMark val="none"/>
        <c:tickLblPos val="none"/>
        <c:crossAx val="6183269"/>
        <c:crosses val="autoZero"/>
        <c:auto val="1"/>
        <c:lblOffset val="100"/>
        <c:noMultiLvlLbl val="0"/>
      </c:catAx>
      <c:valAx>
        <c:axId val="6183269"/>
        <c:scaling>
          <c:orientation val="minMax"/>
        </c:scaling>
        <c:axPos val="l"/>
        <c:delete val="1"/>
        <c:majorTickMark val="out"/>
        <c:minorTickMark val="none"/>
        <c:tickLblPos val="none"/>
        <c:crossAx val="379697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1" spans="1:2" ht="15">
      <c r="A51" s="78"/>
      <c r="B51" s="78"/>
    </row>
    <row r="52" spans="1:2" ht="15">
      <c r="A52" s="35"/>
      <c r="B52" s="35"/>
    </row>
    <row r="53" spans="1:2" ht="15">
      <c r="A53" s="78"/>
      <c r="B53" s="78"/>
    </row>
    <row r="54" spans="1:2" ht="15">
      <c r="A54" s="35"/>
      <c r="B54" s="35"/>
    </row>
    <row r="55" spans="1:2" ht="15">
      <c r="A55" s="35"/>
      <c r="B55" s="35"/>
    </row>
    <row r="56" spans="1:2" ht="15">
      <c r="A56" s="35"/>
      <c r="B56" s="35"/>
    </row>
    <row r="57" spans="1:2" ht="15">
      <c r="A57" s="78"/>
      <c r="B57" s="78"/>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t="str">
        <f>IF(COUNT(Vertices[In-Degree])&gt;0,F2,NoMetricMessage)</f>
        <v>Not Available</v>
      </c>
    </row>
    <row r="89" spans="1:2" ht="15">
      <c r="A89" s="34" t="s">
        <v>89</v>
      </c>
      <c r="B89" s="47" t="str">
        <f>IF(COUNT(Vertices[In-Degree])&gt;0,F36,NoMetricMessage)</f>
        <v>Not Available</v>
      </c>
    </row>
    <row r="90" spans="1:2" ht="15">
      <c r="A90" s="34" t="s">
        <v>90</v>
      </c>
      <c r="B90" s="48" t="str">
        <f>_xlfn.IFERROR(AVERAGE(Vertices[In-Degree]),NoMetricMessage)</f>
        <v>Not Available</v>
      </c>
    </row>
    <row r="91" spans="1:2" ht="15">
      <c r="A91" s="34" t="s">
        <v>91</v>
      </c>
      <c r="B91" s="48" t="str">
        <f>_xlfn.IFERROR(MEDIAN(Vertices[In-Degree]),NoMetricMessage)</f>
        <v>Not Available</v>
      </c>
    </row>
    <row r="102" spans="1:2" ht="15">
      <c r="A102" s="34" t="s">
        <v>94</v>
      </c>
      <c r="B102" s="47" t="str">
        <f>IF(COUNT(Vertices[Out-Degree])&gt;0,H2,NoMetricMessage)</f>
        <v>Not Available</v>
      </c>
    </row>
    <row r="103" spans="1:2" ht="15">
      <c r="A103" s="34" t="s">
        <v>95</v>
      </c>
      <c r="B103" s="47" t="str">
        <f>IF(COUNT(Vertices[Out-Degree])&gt;0,H36,NoMetricMessage)</f>
        <v>Not Available</v>
      </c>
    </row>
    <row r="104" spans="1:2" ht="15">
      <c r="A104" s="34" t="s">
        <v>96</v>
      </c>
      <c r="B104" s="48" t="str">
        <f>_xlfn.IFERROR(AVERAGE(Vertices[Out-Degree]),NoMetricMessage)</f>
        <v>Not Available</v>
      </c>
    </row>
    <row r="105" spans="1:2" ht="15">
      <c r="A105" s="34" t="s">
        <v>97</v>
      </c>
      <c r="B105" s="48" t="str">
        <f>_xlfn.IFERROR(MEDIAN(Vertices[Out-Degree]),NoMetricMessage)</f>
        <v>Not Available</v>
      </c>
    </row>
    <row r="116" spans="1:2" ht="15">
      <c r="A116" s="34" t="s">
        <v>100</v>
      </c>
      <c r="B116" s="48" t="str">
        <f>IF(COUNT(Vertices[Betweenness Centrality])&gt;0,J2,NoMetricMessage)</f>
        <v>Not Available</v>
      </c>
    </row>
    <row r="117" spans="1:2" ht="15">
      <c r="A117" s="34" t="s">
        <v>101</v>
      </c>
      <c r="B117" s="48" t="str">
        <f>IF(COUNT(Vertices[Betweenness Centrality])&gt;0,J36,NoMetricMessage)</f>
        <v>Not Available</v>
      </c>
    </row>
    <row r="118" spans="1:2" ht="15">
      <c r="A118" s="34" t="s">
        <v>102</v>
      </c>
      <c r="B118" s="48" t="str">
        <f>_xlfn.IFERROR(AVERAGE(Vertices[Betweenness Centrality]),NoMetricMessage)</f>
        <v>Not Available</v>
      </c>
    </row>
    <row r="119" spans="1:2" ht="15">
      <c r="A119" s="34" t="s">
        <v>103</v>
      </c>
      <c r="B119" s="48" t="str">
        <f>_xlfn.IFERROR(MEDIAN(Vertices[Betweenness Centrality]),NoMetricMessage)</f>
        <v>Not Available</v>
      </c>
    </row>
    <row r="130" spans="1:2" ht="15">
      <c r="A130" s="34" t="s">
        <v>106</v>
      </c>
      <c r="B130" s="48" t="str">
        <f>IF(COUNT(Vertices[Closeness Centrality])&gt;0,L2,NoMetricMessage)</f>
        <v>Not Available</v>
      </c>
    </row>
    <row r="131" spans="1:2" ht="15">
      <c r="A131" s="34" t="s">
        <v>107</v>
      </c>
      <c r="B131" s="48" t="str">
        <f>IF(COUNT(Vertices[Closeness Centrality])&gt;0,L36,NoMetricMessage)</f>
        <v>Not Available</v>
      </c>
    </row>
    <row r="132" spans="1:2" ht="15">
      <c r="A132" s="34" t="s">
        <v>108</v>
      </c>
      <c r="B132" s="48" t="str">
        <f>_xlfn.IFERROR(AVERAGE(Vertices[Closeness Centrality]),NoMetricMessage)</f>
        <v>Not Available</v>
      </c>
    </row>
    <row r="133" spans="1:2" ht="15">
      <c r="A133" s="34" t="s">
        <v>109</v>
      </c>
      <c r="B133" s="48" t="str">
        <f>_xlfn.IFERROR(MEDIAN(Vertices[Closeness Centrality]),NoMetricMessage)</f>
        <v>Not Available</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2022-11-29T21:07:18Z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